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5経済構造実態調査\県版公表\起案\"/>
    </mc:Choice>
  </mc:AlternateContent>
  <bookViews>
    <workbookView xWindow="0" yWindow="0" windowWidth="20490" windowHeight="7785" tabRatio="823"/>
  </bookViews>
  <sheets>
    <sheet name="目次" sheetId="45" r:id="rId1"/>
    <sheet name="利用上の注意" sheetId="46" r:id="rId2"/>
    <sheet name="第1表" sheetId="30" r:id="rId3"/>
    <sheet name="第2表" sheetId="31" r:id="rId4"/>
    <sheet name="第3表" sheetId="32" r:id="rId5"/>
    <sheet name="第4表" sheetId="49" r:id="rId6"/>
    <sheet name="第5表" sheetId="51" r:id="rId7"/>
    <sheet name="（参考）熊本県の主要４項目の全国順位" sheetId="50" r:id="rId8"/>
  </sheets>
  <definedNames>
    <definedName name="_xlnm.Print_Area" localSheetId="7">'（参考）熊本県の主要４項目の全国順位'!$A$1:$K$55</definedName>
    <definedName name="_xlnm.Print_Area" localSheetId="2">第1表!$B$2:$R$32</definedName>
    <definedName name="_xlnm.Print_Area" localSheetId="3">第2表!$B$2:$R$18</definedName>
    <definedName name="_xlnm.Print_Area" localSheetId="4">第3表!$B$2:$R$19</definedName>
    <definedName name="_xlnm.Print_Area" localSheetId="5">第4表!$A$2:$V$59</definedName>
    <definedName name="_xlnm.Print_Area" localSheetId="6">第5表!$A$1:$J$315</definedName>
    <definedName name="_xlnm.Print_Area">#REF!</definedName>
    <definedName name="_xlnm.Print_Titles" localSheetId="6">第5表!$A:$B,第5表!$3:$4</definedName>
  </definedNames>
  <calcPr calcId="162913"/>
</workbook>
</file>

<file path=xl/calcChain.xml><?xml version="1.0" encoding="utf-8"?>
<calcChain xmlns="http://schemas.openxmlformats.org/spreadsheetml/2006/main">
  <c r="J314" i="51" l="1"/>
  <c r="H314" i="51"/>
  <c r="F314" i="51"/>
  <c r="D314" i="51"/>
  <c r="J313" i="51"/>
  <c r="H313" i="51"/>
  <c r="F313" i="51"/>
  <c r="D313" i="51"/>
  <c r="J312" i="51"/>
  <c r="H312" i="51"/>
  <c r="F312" i="51"/>
  <c r="D312" i="51"/>
  <c r="J311" i="51"/>
  <c r="H311" i="51"/>
  <c r="F311" i="51"/>
  <c r="D311" i="51"/>
  <c r="J310" i="51"/>
  <c r="H310" i="51"/>
  <c r="F310" i="51"/>
  <c r="D310" i="51"/>
  <c r="J309" i="51"/>
  <c r="H309" i="51"/>
  <c r="F309" i="51"/>
  <c r="D309" i="51"/>
  <c r="J308" i="51"/>
  <c r="H308" i="51"/>
  <c r="F308" i="51"/>
  <c r="D308" i="51"/>
  <c r="J307" i="51"/>
  <c r="H307" i="51"/>
  <c r="F307" i="51"/>
  <c r="D307" i="51"/>
  <c r="J306" i="51"/>
  <c r="H306" i="51"/>
  <c r="F306" i="51"/>
  <c r="D306" i="51"/>
  <c r="J305" i="51"/>
  <c r="H305" i="51"/>
  <c r="F305" i="51"/>
  <c r="D305" i="51"/>
  <c r="J304" i="51"/>
  <c r="H304" i="51"/>
  <c r="F304" i="51"/>
  <c r="D304" i="51"/>
  <c r="J303" i="51"/>
  <c r="H303" i="51"/>
  <c r="F303" i="51"/>
  <c r="D303" i="51"/>
  <c r="J302" i="51"/>
  <c r="H302" i="51"/>
  <c r="F302" i="51"/>
  <c r="D302" i="51"/>
  <c r="J301" i="51"/>
  <c r="H301" i="51"/>
  <c r="F301" i="51"/>
  <c r="D301" i="51"/>
  <c r="J300" i="51"/>
  <c r="H300" i="51"/>
  <c r="F300" i="51"/>
  <c r="D300" i="51"/>
  <c r="J299" i="51"/>
  <c r="H299" i="51"/>
  <c r="F299" i="51"/>
  <c r="D299" i="51"/>
  <c r="J298" i="51"/>
  <c r="H298" i="51"/>
  <c r="F298" i="51"/>
  <c r="D298" i="51"/>
  <c r="J297" i="51"/>
  <c r="H297" i="51"/>
  <c r="F297" i="51"/>
  <c r="D297" i="51"/>
  <c r="J296" i="51"/>
  <c r="H296" i="51"/>
  <c r="F296" i="51"/>
  <c r="D296" i="51"/>
  <c r="J295" i="51"/>
  <c r="H295" i="51"/>
  <c r="F295" i="51"/>
  <c r="D295" i="51"/>
  <c r="J294" i="51"/>
  <c r="H294" i="51"/>
  <c r="F294" i="51"/>
  <c r="D294" i="51"/>
  <c r="J293" i="51"/>
  <c r="H293" i="51"/>
  <c r="F293" i="51"/>
  <c r="D293" i="51"/>
  <c r="J292" i="51"/>
  <c r="H292" i="51"/>
  <c r="F292" i="51"/>
  <c r="D292" i="51"/>
  <c r="J291" i="51"/>
  <c r="H291" i="51"/>
  <c r="F291" i="51"/>
  <c r="D291" i="51"/>
  <c r="J290" i="51"/>
  <c r="H290" i="51"/>
  <c r="F290" i="51"/>
  <c r="D290" i="51"/>
  <c r="J289" i="51"/>
  <c r="H289" i="51"/>
  <c r="F289" i="51"/>
  <c r="D289" i="51"/>
  <c r="J288" i="51"/>
  <c r="H288" i="51"/>
  <c r="F288" i="51"/>
  <c r="D288" i="51"/>
  <c r="J287" i="51"/>
  <c r="H287" i="51"/>
  <c r="F287" i="51"/>
  <c r="D287" i="51"/>
  <c r="J286" i="51"/>
  <c r="H286" i="51"/>
  <c r="F286" i="51"/>
  <c r="D286" i="51"/>
  <c r="J285" i="51"/>
  <c r="H285" i="51"/>
  <c r="F285" i="51"/>
  <c r="D285" i="51"/>
  <c r="J284" i="51"/>
  <c r="H284" i="51"/>
  <c r="F284" i="51"/>
  <c r="D284" i="51"/>
  <c r="J283" i="51"/>
  <c r="H283" i="51"/>
  <c r="F283" i="51"/>
  <c r="D283" i="51"/>
  <c r="J282" i="51"/>
  <c r="H282" i="51"/>
  <c r="F282" i="51"/>
  <c r="D282" i="51"/>
  <c r="J281" i="51"/>
  <c r="H281" i="51"/>
  <c r="F281" i="51"/>
  <c r="D281" i="51"/>
  <c r="J280" i="51"/>
  <c r="H280" i="51"/>
  <c r="F280" i="51"/>
  <c r="D280" i="51"/>
  <c r="J279" i="51"/>
  <c r="H279" i="51"/>
  <c r="F279" i="51"/>
  <c r="D279" i="51"/>
  <c r="J278" i="51"/>
  <c r="H278" i="51"/>
  <c r="F278" i="51"/>
  <c r="D278" i="51"/>
  <c r="J277" i="51"/>
  <c r="H277" i="51"/>
  <c r="F277" i="51"/>
  <c r="D277" i="51"/>
  <c r="J276" i="51"/>
  <c r="H276" i="51"/>
  <c r="F276" i="51"/>
  <c r="D276" i="51"/>
  <c r="J275" i="51"/>
  <c r="H275" i="51"/>
  <c r="F275" i="51"/>
  <c r="D275" i="51"/>
  <c r="J274" i="51"/>
  <c r="H274" i="51"/>
  <c r="F274" i="51"/>
  <c r="D274" i="51"/>
  <c r="J273" i="51"/>
  <c r="H273" i="51"/>
  <c r="F273" i="51"/>
  <c r="D273" i="51"/>
  <c r="J272" i="51"/>
  <c r="H272" i="51"/>
  <c r="F272" i="51"/>
  <c r="D272" i="51"/>
  <c r="J271" i="51"/>
  <c r="H271" i="51"/>
  <c r="F271" i="51"/>
  <c r="D271" i="51"/>
  <c r="J270" i="51"/>
  <c r="H270" i="51"/>
  <c r="F270" i="51"/>
  <c r="D270" i="51"/>
  <c r="J269" i="51"/>
  <c r="H269" i="51"/>
  <c r="F269" i="51"/>
  <c r="D269" i="51"/>
  <c r="J268" i="51"/>
  <c r="H268" i="51"/>
  <c r="F268" i="51"/>
  <c r="D268" i="51"/>
  <c r="J267" i="51"/>
  <c r="H267" i="51"/>
  <c r="F267" i="51"/>
  <c r="D267" i="51"/>
  <c r="J266" i="51"/>
  <c r="H266" i="51"/>
  <c r="F266" i="51"/>
  <c r="D266" i="51"/>
  <c r="J265" i="51"/>
  <c r="H265" i="51"/>
  <c r="F265" i="51"/>
  <c r="D265" i="51"/>
  <c r="J264" i="51"/>
  <c r="H264" i="51"/>
  <c r="F264" i="51"/>
  <c r="D264" i="51"/>
  <c r="J263" i="51"/>
  <c r="H263" i="51"/>
  <c r="F263" i="51"/>
  <c r="D263" i="51"/>
  <c r="J262" i="51"/>
  <c r="H262" i="51"/>
  <c r="F262" i="51"/>
  <c r="D262" i="51"/>
  <c r="J261" i="51"/>
  <c r="H261" i="51"/>
  <c r="F261" i="51"/>
  <c r="D261" i="51"/>
  <c r="J260" i="51"/>
  <c r="H260" i="51"/>
  <c r="F260" i="51"/>
  <c r="D260" i="51"/>
  <c r="J259" i="51"/>
  <c r="H259" i="51"/>
  <c r="F259" i="51"/>
  <c r="D259" i="51"/>
  <c r="J258" i="51"/>
  <c r="H258" i="51"/>
  <c r="F258" i="51"/>
  <c r="D258" i="51"/>
  <c r="J257" i="51"/>
  <c r="H257" i="51"/>
  <c r="F257" i="51"/>
  <c r="D257" i="51"/>
  <c r="J256" i="51"/>
  <c r="H256" i="51"/>
  <c r="F256" i="51"/>
  <c r="D256" i="51"/>
  <c r="J255" i="51"/>
  <c r="H255" i="51"/>
  <c r="F255" i="51"/>
  <c r="D255" i="51"/>
  <c r="J254" i="51"/>
  <c r="H254" i="51"/>
  <c r="F254" i="51"/>
  <c r="D254" i="51"/>
  <c r="J253" i="51"/>
  <c r="H253" i="51"/>
  <c r="F253" i="51"/>
  <c r="D253" i="51"/>
  <c r="J252" i="51"/>
  <c r="H252" i="51"/>
  <c r="F252" i="51"/>
  <c r="D252" i="51"/>
  <c r="J251" i="51"/>
  <c r="H251" i="51"/>
  <c r="F251" i="51"/>
  <c r="D251" i="51"/>
  <c r="J250" i="51"/>
  <c r="H250" i="51"/>
  <c r="F250" i="51"/>
  <c r="D250" i="51"/>
  <c r="J249" i="51"/>
  <c r="H249" i="51"/>
  <c r="F249" i="51"/>
  <c r="D249" i="51"/>
  <c r="J248" i="51"/>
  <c r="H248" i="51"/>
  <c r="F248" i="51"/>
  <c r="D248" i="51"/>
  <c r="J247" i="51"/>
  <c r="H247" i="51"/>
  <c r="F247" i="51"/>
  <c r="D247" i="51"/>
  <c r="J246" i="51"/>
  <c r="H246" i="51"/>
  <c r="F246" i="51"/>
  <c r="D246" i="51"/>
  <c r="J245" i="51"/>
  <c r="H245" i="51"/>
  <c r="F245" i="51"/>
  <c r="D245" i="51"/>
  <c r="J244" i="51"/>
  <c r="H244" i="51"/>
  <c r="F244" i="51"/>
  <c r="D244" i="51"/>
  <c r="J243" i="51"/>
  <c r="H243" i="51"/>
  <c r="F243" i="51"/>
  <c r="D243" i="51"/>
  <c r="J242" i="51"/>
  <c r="H242" i="51"/>
  <c r="F242" i="51"/>
  <c r="D242" i="51"/>
  <c r="J241" i="51"/>
  <c r="H241" i="51"/>
  <c r="F241" i="51"/>
  <c r="D241" i="51"/>
  <c r="J240" i="51"/>
  <c r="H240" i="51"/>
  <c r="F240" i="51"/>
  <c r="D240" i="51"/>
  <c r="J239" i="51"/>
  <c r="H239" i="51"/>
  <c r="F239" i="51"/>
  <c r="D239" i="51"/>
  <c r="J238" i="51"/>
  <c r="H238" i="51"/>
  <c r="F238" i="51"/>
  <c r="D238" i="51"/>
  <c r="J237" i="51"/>
  <c r="H237" i="51"/>
  <c r="F237" i="51"/>
  <c r="D237" i="51"/>
  <c r="J236" i="51"/>
  <c r="H236" i="51"/>
  <c r="F236" i="51"/>
  <c r="D236" i="51"/>
  <c r="J235" i="51"/>
  <c r="H235" i="51"/>
  <c r="F235" i="51"/>
  <c r="D235" i="51"/>
  <c r="J234" i="51"/>
  <c r="H234" i="51"/>
  <c r="F234" i="51"/>
  <c r="D234" i="51"/>
  <c r="J233" i="51"/>
  <c r="H233" i="51"/>
  <c r="F233" i="51"/>
  <c r="D233" i="51"/>
  <c r="J232" i="51"/>
  <c r="H232" i="51"/>
  <c r="F232" i="51"/>
  <c r="D232" i="51"/>
  <c r="J231" i="51"/>
  <c r="H231" i="51"/>
  <c r="F231" i="51"/>
  <c r="D231" i="51"/>
  <c r="J230" i="51"/>
  <c r="H230" i="51"/>
  <c r="F230" i="51"/>
  <c r="D230" i="51"/>
  <c r="J229" i="51"/>
  <c r="H229" i="51"/>
  <c r="F229" i="51"/>
  <c r="D229" i="51"/>
  <c r="J228" i="51"/>
  <c r="H228" i="51"/>
  <c r="F228" i="51"/>
  <c r="D228" i="51"/>
  <c r="J227" i="51"/>
  <c r="H227" i="51"/>
  <c r="F227" i="51"/>
  <c r="D227" i="51"/>
  <c r="J226" i="51"/>
  <c r="H226" i="51"/>
  <c r="F226" i="51"/>
  <c r="D226" i="51"/>
  <c r="J225" i="51"/>
  <c r="H225" i="51"/>
  <c r="F225" i="51"/>
  <c r="D225" i="51"/>
  <c r="J224" i="51"/>
  <c r="H224" i="51"/>
  <c r="F224" i="51"/>
  <c r="D224" i="51"/>
  <c r="J223" i="51"/>
  <c r="H223" i="51"/>
  <c r="F223" i="51"/>
  <c r="D223" i="51"/>
  <c r="J222" i="51"/>
  <c r="H222" i="51"/>
  <c r="F222" i="51"/>
  <c r="D222" i="51"/>
  <c r="J221" i="51"/>
  <c r="H221" i="51"/>
  <c r="F221" i="51"/>
  <c r="D221" i="51"/>
  <c r="J220" i="51"/>
  <c r="H220" i="51"/>
  <c r="F220" i="51"/>
  <c r="D220" i="51"/>
  <c r="J219" i="51"/>
  <c r="H219" i="51"/>
  <c r="F219" i="51"/>
  <c r="D219" i="51"/>
  <c r="J218" i="51"/>
  <c r="H218" i="51"/>
  <c r="F218" i="51"/>
  <c r="D218" i="51"/>
  <c r="J217" i="51"/>
  <c r="H217" i="51"/>
  <c r="F217" i="51"/>
  <c r="D217" i="51"/>
  <c r="J216" i="51"/>
  <c r="H216" i="51"/>
  <c r="F216" i="51"/>
  <c r="D216" i="51"/>
  <c r="J215" i="51"/>
  <c r="H215" i="51"/>
  <c r="F215" i="51"/>
  <c r="D215" i="51"/>
  <c r="J214" i="51"/>
  <c r="H214" i="51"/>
  <c r="F214" i="51"/>
  <c r="D214" i="51"/>
  <c r="J213" i="51"/>
  <c r="H213" i="51"/>
  <c r="F213" i="51"/>
  <c r="D213" i="51"/>
  <c r="J212" i="51"/>
  <c r="H212" i="51"/>
  <c r="F212" i="51"/>
  <c r="D212" i="51"/>
  <c r="J211" i="51"/>
  <c r="H211" i="51"/>
  <c r="F211" i="51"/>
  <c r="D211" i="51"/>
  <c r="J210" i="51"/>
  <c r="H210" i="51"/>
  <c r="F210" i="51"/>
  <c r="D210" i="51"/>
  <c r="J209" i="51"/>
  <c r="H209" i="51"/>
  <c r="F209" i="51"/>
  <c r="D209" i="51"/>
  <c r="J208" i="51"/>
  <c r="H208" i="51"/>
  <c r="F208" i="51"/>
  <c r="D208" i="51"/>
  <c r="J207" i="51"/>
  <c r="H207" i="51"/>
  <c r="F207" i="51"/>
  <c r="D207" i="51"/>
  <c r="J206" i="51"/>
  <c r="H206" i="51"/>
  <c r="F206" i="51"/>
  <c r="D206" i="51"/>
  <c r="J205" i="51"/>
  <c r="H205" i="51"/>
  <c r="F205" i="51"/>
  <c r="D205" i="51"/>
  <c r="J204" i="51"/>
  <c r="H204" i="51"/>
  <c r="F204" i="51"/>
  <c r="D204" i="51"/>
  <c r="J203" i="51"/>
  <c r="H203" i="51"/>
  <c r="F203" i="51"/>
  <c r="D203" i="51"/>
  <c r="J202" i="51"/>
  <c r="H202" i="51"/>
  <c r="F202" i="51"/>
  <c r="D202" i="51"/>
  <c r="J201" i="51"/>
  <c r="H201" i="51"/>
  <c r="F201" i="51"/>
  <c r="D201" i="51"/>
  <c r="J200" i="51"/>
  <c r="H200" i="51"/>
  <c r="F200" i="51"/>
  <c r="D200" i="51"/>
  <c r="J199" i="51"/>
  <c r="H199" i="51"/>
  <c r="F199" i="51"/>
  <c r="D199" i="51"/>
  <c r="J198" i="51"/>
  <c r="H198" i="51"/>
  <c r="F198" i="51"/>
  <c r="D198" i="51"/>
  <c r="J197" i="51"/>
  <c r="H197" i="51"/>
  <c r="F197" i="51"/>
  <c r="D197" i="51"/>
  <c r="J196" i="51"/>
  <c r="H196" i="51"/>
  <c r="F196" i="51"/>
  <c r="D196" i="51"/>
  <c r="J195" i="51"/>
  <c r="H195" i="51"/>
  <c r="F195" i="51"/>
  <c r="D195" i="51"/>
  <c r="J194" i="51"/>
  <c r="H194" i="51"/>
  <c r="F194" i="51"/>
  <c r="D194" i="51"/>
  <c r="J193" i="51"/>
  <c r="H193" i="51"/>
  <c r="F193" i="51"/>
  <c r="D193" i="51"/>
  <c r="J192" i="51"/>
  <c r="H192" i="51"/>
  <c r="F192" i="51"/>
  <c r="D192" i="51"/>
  <c r="J191" i="51"/>
  <c r="H191" i="51"/>
  <c r="F191" i="51"/>
  <c r="D191" i="51"/>
  <c r="J190" i="51"/>
  <c r="H190" i="51"/>
  <c r="F190" i="51"/>
  <c r="D190" i="51"/>
  <c r="J189" i="51"/>
  <c r="H189" i="51"/>
  <c r="F189" i="51"/>
  <c r="D189" i="51"/>
  <c r="J188" i="51"/>
  <c r="H188" i="51"/>
  <c r="F188" i="51"/>
  <c r="D188" i="51"/>
  <c r="J187" i="51"/>
  <c r="H187" i="51"/>
  <c r="F187" i="51"/>
  <c r="D187" i="51"/>
  <c r="J186" i="51"/>
  <c r="H186" i="51"/>
  <c r="F186" i="51"/>
  <c r="D186" i="51"/>
  <c r="J185" i="51"/>
  <c r="H185" i="51"/>
  <c r="F185" i="51"/>
  <c r="D185" i="51"/>
  <c r="J184" i="51"/>
  <c r="H184" i="51"/>
  <c r="F184" i="51"/>
  <c r="D184" i="51"/>
  <c r="J183" i="51"/>
  <c r="H183" i="51"/>
  <c r="F183" i="51"/>
  <c r="D183" i="51"/>
  <c r="J182" i="51"/>
  <c r="H182" i="51"/>
  <c r="F182" i="51"/>
  <c r="D182" i="51"/>
  <c r="J181" i="51"/>
  <c r="H181" i="51"/>
  <c r="F181" i="51"/>
  <c r="D181" i="51"/>
  <c r="J180" i="51"/>
  <c r="H180" i="51"/>
  <c r="F180" i="51"/>
  <c r="D180" i="51"/>
  <c r="J179" i="51"/>
  <c r="H179" i="51"/>
  <c r="F179" i="51"/>
  <c r="D179" i="51"/>
  <c r="J178" i="51"/>
  <c r="H178" i="51"/>
  <c r="F178" i="51"/>
  <c r="D178" i="51"/>
  <c r="J177" i="51"/>
  <c r="H177" i="51"/>
  <c r="F177" i="51"/>
  <c r="D177" i="51"/>
  <c r="J176" i="51"/>
  <c r="H176" i="51"/>
  <c r="F176" i="51"/>
  <c r="D176" i="51"/>
  <c r="J175" i="51"/>
  <c r="H175" i="51"/>
  <c r="F175" i="51"/>
  <c r="D175" i="51"/>
  <c r="J174" i="51"/>
  <c r="H174" i="51"/>
  <c r="F174" i="51"/>
  <c r="D174" i="51"/>
  <c r="J173" i="51"/>
  <c r="H173" i="51"/>
  <c r="F173" i="51"/>
  <c r="D173" i="51"/>
  <c r="J172" i="51"/>
  <c r="H172" i="51"/>
  <c r="F172" i="51"/>
  <c r="D172" i="51"/>
  <c r="J171" i="51"/>
  <c r="H171" i="51"/>
  <c r="F171" i="51"/>
  <c r="D171" i="51"/>
  <c r="J170" i="51"/>
  <c r="H170" i="51"/>
  <c r="F170" i="51"/>
  <c r="D170" i="51"/>
  <c r="J169" i="51"/>
  <c r="H169" i="51"/>
  <c r="F169" i="51"/>
  <c r="D169" i="51"/>
  <c r="J168" i="51"/>
  <c r="H168" i="51"/>
  <c r="F168" i="51"/>
  <c r="D168" i="51"/>
  <c r="J167" i="51"/>
  <c r="H167" i="51"/>
  <c r="F167" i="51"/>
  <c r="D167" i="51"/>
  <c r="J166" i="51"/>
  <c r="H166" i="51"/>
  <c r="F166" i="51"/>
  <c r="D166" i="51"/>
  <c r="J165" i="51"/>
  <c r="H165" i="51"/>
  <c r="F165" i="51"/>
  <c r="D165" i="51"/>
  <c r="J164" i="51"/>
  <c r="H164" i="51"/>
  <c r="F164" i="51"/>
  <c r="D164" i="51"/>
  <c r="J163" i="51"/>
  <c r="H163" i="51"/>
  <c r="F163" i="51"/>
  <c r="D163" i="51"/>
  <c r="J162" i="51"/>
  <c r="H162" i="51"/>
  <c r="F162" i="51"/>
  <c r="D162" i="51"/>
  <c r="J161" i="51"/>
  <c r="H161" i="51"/>
  <c r="F161" i="51"/>
  <c r="D161" i="51"/>
  <c r="J160" i="51"/>
  <c r="H160" i="51"/>
  <c r="F160" i="51"/>
  <c r="D160" i="51"/>
  <c r="J159" i="51"/>
  <c r="H159" i="51"/>
  <c r="F159" i="51"/>
  <c r="D159" i="51"/>
  <c r="J158" i="51"/>
  <c r="H158" i="51"/>
  <c r="F158" i="51"/>
  <c r="D158" i="51"/>
  <c r="J157" i="51"/>
  <c r="H157" i="51"/>
  <c r="F157" i="51"/>
  <c r="D157" i="51"/>
  <c r="J156" i="51"/>
  <c r="H156" i="51"/>
  <c r="F156" i="51"/>
  <c r="D156" i="51"/>
  <c r="J155" i="51"/>
  <c r="H155" i="51"/>
  <c r="F155" i="51"/>
  <c r="D155" i="51"/>
  <c r="J154" i="51"/>
  <c r="H154" i="51"/>
  <c r="F154" i="51"/>
  <c r="D154" i="51"/>
  <c r="J153" i="51"/>
  <c r="H153" i="51"/>
  <c r="F153" i="51"/>
  <c r="D153" i="51"/>
  <c r="J152" i="51"/>
  <c r="H152" i="51"/>
  <c r="F152" i="51"/>
  <c r="D152" i="51"/>
  <c r="J151" i="51"/>
  <c r="H151" i="51"/>
  <c r="F151" i="51"/>
  <c r="D151" i="51"/>
  <c r="J150" i="51"/>
  <c r="H150" i="51"/>
  <c r="F150" i="51"/>
  <c r="D150" i="51"/>
  <c r="J149" i="51"/>
  <c r="H149" i="51"/>
  <c r="F149" i="51"/>
  <c r="D149" i="51"/>
  <c r="J148" i="51"/>
  <c r="H148" i="51"/>
  <c r="F148" i="51"/>
  <c r="D148" i="51"/>
  <c r="J147" i="51"/>
  <c r="H147" i="51"/>
  <c r="F147" i="51"/>
  <c r="D147" i="51"/>
  <c r="J146" i="51"/>
  <c r="H146" i="51"/>
  <c r="F146" i="51"/>
  <c r="D146" i="51"/>
  <c r="J145" i="51"/>
  <c r="H145" i="51"/>
  <c r="F145" i="51"/>
  <c r="D145" i="51"/>
  <c r="J144" i="51"/>
  <c r="H144" i="51"/>
  <c r="F144" i="51"/>
  <c r="D144" i="51"/>
  <c r="J143" i="51"/>
  <c r="H143" i="51"/>
  <c r="F143" i="51"/>
  <c r="D143" i="51"/>
  <c r="J142" i="51"/>
  <c r="H142" i="51"/>
  <c r="F142" i="51"/>
  <c r="D142" i="51"/>
  <c r="J141" i="51"/>
  <c r="H141" i="51"/>
  <c r="F141" i="51"/>
  <c r="D141" i="51"/>
  <c r="J140" i="51"/>
  <c r="H140" i="51"/>
  <c r="F140" i="51"/>
  <c r="D140" i="51"/>
  <c r="J139" i="51"/>
  <c r="H139" i="51"/>
  <c r="F139" i="51"/>
  <c r="D139" i="51"/>
  <c r="J138" i="51"/>
  <c r="H138" i="51"/>
  <c r="F138" i="51"/>
  <c r="D138" i="51"/>
  <c r="J137" i="51"/>
  <c r="H137" i="51"/>
  <c r="F137" i="51"/>
  <c r="D137" i="51"/>
  <c r="J136" i="51"/>
  <c r="H136" i="51"/>
  <c r="F136" i="51"/>
  <c r="D136" i="51"/>
  <c r="J135" i="51"/>
  <c r="H135" i="51"/>
  <c r="F135" i="51"/>
  <c r="D135" i="51"/>
  <c r="J134" i="51"/>
  <c r="H134" i="51"/>
  <c r="F134" i="51"/>
  <c r="D134" i="51"/>
  <c r="J133" i="51"/>
  <c r="H133" i="51"/>
  <c r="F133" i="51"/>
  <c r="D133" i="51"/>
  <c r="J132" i="51"/>
  <c r="H132" i="51"/>
  <c r="F132" i="51"/>
  <c r="D132" i="51"/>
  <c r="J131" i="51"/>
  <c r="H131" i="51"/>
  <c r="F131" i="51"/>
  <c r="D131" i="51"/>
  <c r="J130" i="51"/>
  <c r="H130" i="51"/>
  <c r="F130" i="51"/>
  <c r="D130" i="51"/>
  <c r="J129" i="51"/>
  <c r="H129" i="51"/>
  <c r="F129" i="51"/>
  <c r="D129" i="51"/>
  <c r="J128" i="51"/>
  <c r="H128" i="51"/>
  <c r="F128" i="51"/>
  <c r="D128" i="51"/>
  <c r="J127" i="51"/>
  <c r="H127" i="51"/>
  <c r="F127" i="51"/>
  <c r="D127" i="51"/>
  <c r="J126" i="51"/>
  <c r="H126" i="51"/>
  <c r="F126" i="51"/>
  <c r="D126" i="51"/>
  <c r="J125" i="51"/>
  <c r="H125" i="51"/>
  <c r="F125" i="51"/>
  <c r="D125" i="51"/>
  <c r="J124" i="51"/>
  <c r="H124" i="51"/>
  <c r="F124" i="51"/>
  <c r="D124" i="51"/>
  <c r="J123" i="51"/>
  <c r="H123" i="51"/>
  <c r="F123" i="51"/>
  <c r="D123" i="51"/>
  <c r="J122" i="51"/>
  <c r="H122" i="51"/>
  <c r="F122" i="51"/>
  <c r="D122" i="51"/>
  <c r="J121" i="51"/>
  <c r="H121" i="51"/>
  <c r="F121" i="51"/>
  <c r="D121" i="51"/>
  <c r="J120" i="51"/>
  <c r="H120" i="51"/>
  <c r="F120" i="51"/>
  <c r="D120" i="51"/>
  <c r="J119" i="51"/>
  <c r="H119" i="51"/>
  <c r="F119" i="51"/>
  <c r="D119" i="51"/>
  <c r="J118" i="51"/>
  <c r="H118" i="51"/>
  <c r="F118" i="51"/>
  <c r="D118" i="51"/>
  <c r="J117" i="51"/>
  <c r="H117" i="51"/>
  <c r="F117" i="51"/>
  <c r="D117" i="51"/>
  <c r="J116" i="51"/>
  <c r="H116" i="51"/>
  <c r="F116" i="51"/>
  <c r="D116" i="51"/>
  <c r="J115" i="51"/>
  <c r="H115" i="51"/>
  <c r="F115" i="51"/>
  <c r="D115" i="51"/>
  <c r="J114" i="51"/>
  <c r="H114" i="51"/>
  <c r="F114" i="51"/>
  <c r="D114" i="51"/>
  <c r="J113" i="51"/>
  <c r="H113" i="51"/>
  <c r="F113" i="51"/>
  <c r="D113" i="51"/>
  <c r="J112" i="51"/>
  <c r="H112" i="51"/>
  <c r="F112" i="51"/>
  <c r="D112" i="51"/>
  <c r="J111" i="51"/>
  <c r="H111" i="51"/>
  <c r="F111" i="51"/>
  <c r="D111" i="51"/>
  <c r="J110" i="51"/>
  <c r="H110" i="51"/>
  <c r="F110" i="51"/>
  <c r="D110" i="51"/>
  <c r="J109" i="51"/>
  <c r="H109" i="51"/>
  <c r="F109" i="51"/>
  <c r="D109" i="51"/>
  <c r="J108" i="51"/>
  <c r="H108" i="51"/>
  <c r="F108" i="51"/>
  <c r="D108" i="51"/>
  <c r="J107" i="51"/>
  <c r="H107" i="51"/>
  <c r="F107" i="51"/>
  <c r="D107" i="51"/>
  <c r="J106" i="51"/>
  <c r="H106" i="51"/>
  <c r="F106" i="51"/>
  <c r="D106" i="51"/>
  <c r="J105" i="51"/>
  <c r="H105" i="51"/>
  <c r="F105" i="51"/>
  <c r="D105" i="51"/>
  <c r="J104" i="51"/>
  <c r="H104" i="51"/>
  <c r="F104" i="51"/>
  <c r="D104" i="51"/>
  <c r="J103" i="51"/>
  <c r="H103" i="51"/>
  <c r="F103" i="51"/>
  <c r="D103" i="51"/>
  <c r="J102" i="51"/>
  <c r="H102" i="51"/>
  <c r="F102" i="51"/>
  <c r="D102" i="51"/>
  <c r="J101" i="51"/>
  <c r="H101" i="51"/>
  <c r="F101" i="51"/>
  <c r="D101" i="51"/>
  <c r="J100" i="51"/>
  <c r="H100" i="51"/>
  <c r="F100" i="51"/>
  <c r="D100" i="51"/>
  <c r="J99" i="51"/>
  <c r="H99" i="51"/>
  <c r="F99" i="51"/>
  <c r="D99" i="51"/>
  <c r="J98" i="51"/>
  <c r="H98" i="51"/>
  <c r="F98" i="51"/>
  <c r="D98" i="51"/>
  <c r="J97" i="51"/>
  <c r="H97" i="51"/>
  <c r="F97" i="51"/>
  <c r="D97" i="51"/>
  <c r="J96" i="51"/>
  <c r="H96" i="51"/>
  <c r="F96" i="51"/>
  <c r="D96" i="51"/>
  <c r="J95" i="51"/>
  <c r="H95" i="51"/>
  <c r="F95" i="51"/>
  <c r="D95" i="51"/>
  <c r="J94" i="51"/>
  <c r="H94" i="51"/>
  <c r="F94" i="51"/>
  <c r="D94" i="51"/>
  <c r="J93" i="51"/>
  <c r="H93" i="51"/>
  <c r="F93" i="51"/>
  <c r="D93" i="51"/>
  <c r="J92" i="51"/>
  <c r="H92" i="51"/>
  <c r="F92" i="51"/>
  <c r="D92" i="51"/>
  <c r="J91" i="51"/>
  <c r="H91" i="51"/>
  <c r="F91" i="51"/>
  <c r="D91" i="51"/>
  <c r="J90" i="51"/>
  <c r="H90" i="51"/>
  <c r="F90" i="51"/>
  <c r="D90" i="51"/>
  <c r="J89" i="51"/>
  <c r="H89" i="51"/>
  <c r="F89" i="51"/>
  <c r="D89" i="51"/>
  <c r="J88" i="51"/>
  <c r="H88" i="51"/>
  <c r="F88" i="51"/>
  <c r="D88" i="51"/>
  <c r="J87" i="51"/>
  <c r="H87" i="51"/>
  <c r="F87" i="51"/>
  <c r="D87" i="51"/>
  <c r="J86" i="51"/>
  <c r="H86" i="51"/>
  <c r="F86" i="51"/>
  <c r="D86" i="51"/>
  <c r="J85" i="51"/>
  <c r="H85" i="51"/>
  <c r="F85" i="51"/>
  <c r="D85" i="51"/>
  <c r="J84" i="51"/>
  <c r="H84" i="51"/>
  <c r="F84" i="51"/>
  <c r="D84" i="51"/>
  <c r="J83" i="51"/>
  <c r="H83" i="51"/>
  <c r="F83" i="51"/>
  <c r="D83" i="51"/>
  <c r="J82" i="51"/>
  <c r="H82" i="51"/>
  <c r="F82" i="51"/>
  <c r="D82" i="51"/>
  <c r="J81" i="51"/>
  <c r="H81" i="51"/>
  <c r="F81" i="51"/>
  <c r="D81" i="51"/>
  <c r="J80" i="51"/>
  <c r="H80" i="51"/>
  <c r="F80" i="51"/>
  <c r="D80" i="51"/>
  <c r="J79" i="51"/>
  <c r="H79" i="51"/>
  <c r="F79" i="51"/>
  <c r="D79" i="51"/>
  <c r="J78" i="51"/>
  <c r="H78" i="51"/>
  <c r="F78" i="51"/>
  <c r="D78" i="51"/>
  <c r="J77" i="51"/>
  <c r="H77" i="51"/>
  <c r="F77" i="51"/>
  <c r="D77" i="51"/>
  <c r="J76" i="51"/>
  <c r="H76" i="51"/>
  <c r="F76" i="51"/>
  <c r="D76" i="51"/>
  <c r="J75" i="51"/>
  <c r="H75" i="51"/>
  <c r="F75" i="51"/>
  <c r="D75" i="51"/>
  <c r="J74" i="51"/>
  <c r="H74" i="51"/>
  <c r="F74" i="51"/>
  <c r="D74" i="51"/>
  <c r="J73" i="51"/>
  <c r="H73" i="51"/>
  <c r="F73" i="51"/>
  <c r="D73" i="51"/>
  <c r="J72" i="51"/>
  <c r="H72" i="51"/>
  <c r="F72" i="51"/>
  <c r="D72" i="51"/>
  <c r="J71" i="51"/>
  <c r="H71" i="51"/>
  <c r="F71" i="51"/>
  <c r="D71" i="51"/>
  <c r="J70" i="51"/>
  <c r="H70" i="51"/>
  <c r="F70" i="51"/>
  <c r="D70" i="51"/>
  <c r="J69" i="51"/>
  <c r="H69" i="51"/>
  <c r="F69" i="51"/>
  <c r="D69" i="51"/>
  <c r="J68" i="51"/>
  <c r="H68" i="51"/>
  <c r="F68" i="51"/>
  <c r="D68" i="51"/>
  <c r="J67" i="51"/>
  <c r="H67" i="51"/>
  <c r="F67" i="51"/>
  <c r="D67" i="51"/>
  <c r="J66" i="51"/>
  <c r="H66" i="51"/>
  <c r="F66" i="51"/>
  <c r="D66" i="51"/>
  <c r="J65" i="51"/>
  <c r="H65" i="51"/>
  <c r="F65" i="51"/>
  <c r="D65" i="51"/>
  <c r="J64" i="51"/>
  <c r="H64" i="51"/>
  <c r="F64" i="51"/>
  <c r="D64" i="51"/>
  <c r="J63" i="51"/>
  <c r="H63" i="51"/>
  <c r="F63" i="51"/>
  <c r="D63" i="51"/>
  <c r="J62" i="51"/>
  <c r="H62" i="51"/>
  <c r="F62" i="51"/>
  <c r="D62" i="51"/>
  <c r="J61" i="51"/>
  <c r="H61" i="51"/>
  <c r="F61" i="51"/>
  <c r="D61" i="51"/>
  <c r="J60" i="51"/>
  <c r="H60" i="51"/>
  <c r="F60" i="51"/>
  <c r="D60" i="51"/>
  <c r="J59" i="51"/>
  <c r="H59" i="51"/>
  <c r="F59" i="51"/>
  <c r="D59" i="51"/>
  <c r="J58" i="51"/>
  <c r="H58" i="51"/>
  <c r="F58" i="51"/>
  <c r="D58" i="51"/>
  <c r="J57" i="51"/>
  <c r="H57" i="51"/>
  <c r="F57" i="51"/>
  <c r="D57" i="51"/>
  <c r="J56" i="51"/>
  <c r="H56" i="51"/>
  <c r="F56" i="51"/>
  <c r="D56" i="51"/>
  <c r="J55" i="51"/>
  <c r="H55" i="51"/>
  <c r="F55" i="51"/>
  <c r="D55" i="51"/>
  <c r="J54" i="51"/>
  <c r="H54" i="51"/>
  <c r="F54" i="51"/>
  <c r="D54" i="51"/>
  <c r="J53" i="51"/>
  <c r="H53" i="51"/>
  <c r="F53" i="51"/>
  <c r="D53" i="51"/>
  <c r="J52" i="51"/>
  <c r="H52" i="51"/>
  <c r="F52" i="51"/>
  <c r="D52" i="51"/>
  <c r="J51" i="51"/>
  <c r="H51" i="51"/>
  <c r="F51" i="51"/>
  <c r="D51" i="51"/>
  <c r="J50" i="51"/>
  <c r="H50" i="51"/>
  <c r="F50" i="51"/>
  <c r="D50" i="51"/>
  <c r="J49" i="51"/>
  <c r="H49" i="51"/>
  <c r="F49" i="51"/>
  <c r="D49" i="51"/>
  <c r="J48" i="51"/>
  <c r="H48" i="51"/>
  <c r="F48" i="51"/>
  <c r="D48" i="51"/>
  <c r="J47" i="51"/>
  <c r="H47" i="51"/>
  <c r="F47" i="51"/>
  <c r="D47" i="51"/>
  <c r="J46" i="51"/>
  <c r="H46" i="51"/>
  <c r="F46" i="51"/>
  <c r="D46" i="51"/>
  <c r="J45" i="51"/>
  <c r="H45" i="51"/>
  <c r="F45" i="51"/>
  <c r="D45" i="51"/>
  <c r="J44" i="51"/>
  <c r="H44" i="51"/>
  <c r="F44" i="51"/>
  <c r="D44" i="51"/>
  <c r="J43" i="51"/>
  <c r="H43" i="51"/>
  <c r="F43" i="51"/>
  <c r="D43" i="51"/>
  <c r="J42" i="51"/>
  <c r="H42" i="51"/>
  <c r="F42" i="51"/>
  <c r="D42" i="51"/>
  <c r="J41" i="51"/>
  <c r="H41" i="51"/>
  <c r="F41" i="51"/>
  <c r="D41" i="51"/>
  <c r="J40" i="51"/>
  <c r="H40" i="51"/>
  <c r="F40" i="51"/>
  <c r="D40" i="51"/>
  <c r="J39" i="51"/>
  <c r="H39" i="51"/>
  <c r="F39" i="51"/>
  <c r="D39" i="51"/>
  <c r="J38" i="51"/>
  <c r="H38" i="51"/>
  <c r="F38" i="51"/>
  <c r="D38" i="51"/>
  <c r="J37" i="51"/>
  <c r="H37" i="51"/>
  <c r="F37" i="51"/>
  <c r="D37" i="51"/>
  <c r="J36" i="51"/>
  <c r="H36" i="51"/>
  <c r="F36" i="51"/>
  <c r="D36" i="51"/>
  <c r="J35" i="51"/>
  <c r="H35" i="51"/>
  <c r="F35" i="51"/>
  <c r="D35" i="51"/>
  <c r="J34" i="51"/>
  <c r="H34" i="51"/>
  <c r="F34" i="51"/>
  <c r="D34" i="51"/>
  <c r="J33" i="51"/>
  <c r="H33" i="51"/>
  <c r="F33" i="51"/>
  <c r="D33" i="51"/>
  <c r="J32" i="51"/>
  <c r="H32" i="51"/>
  <c r="F32" i="51"/>
  <c r="D32" i="51"/>
  <c r="J31" i="51"/>
  <c r="H31" i="51"/>
  <c r="F31" i="51"/>
  <c r="D31" i="51"/>
  <c r="J30" i="51"/>
  <c r="H30" i="51"/>
  <c r="F30" i="51"/>
  <c r="D30" i="51"/>
  <c r="J29" i="51"/>
  <c r="H29" i="51"/>
  <c r="F29" i="51"/>
  <c r="D29" i="51"/>
  <c r="J28" i="51"/>
  <c r="H28" i="51"/>
  <c r="F28" i="51"/>
  <c r="D28" i="51"/>
  <c r="J27" i="51"/>
  <c r="H27" i="51"/>
  <c r="F27" i="51"/>
  <c r="D27" i="51"/>
  <c r="J26" i="51"/>
  <c r="H26" i="51"/>
  <c r="F26" i="51"/>
  <c r="D26" i="51"/>
  <c r="J25" i="51"/>
  <c r="H25" i="51"/>
  <c r="F25" i="51"/>
  <c r="D25" i="51"/>
  <c r="J24" i="51"/>
  <c r="H24" i="51"/>
  <c r="F24" i="51"/>
  <c r="D24" i="51"/>
  <c r="J23" i="51"/>
  <c r="H23" i="51"/>
  <c r="F23" i="51"/>
  <c r="D23" i="51"/>
  <c r="J22" i="51"/>
  <c r="H22" i="51"/>
  <c r="F22" i="51"/>
  <c r="D22" i="51"/>
  <c r="J21" i="51"/>
  <c r="H21" i="51"/>
  <c r="F21" i="51"/>
  <c r="D21" i="51"/>
  <c r="J20" i="51"/>
  <c r="H20" i="51"/>
  <c r="F20" i="51"/>
  <c r="D20" i="51"/>
  <c r="J19" i="51"/>
  <c r="H19" i="51"/>
  <c r="F19" i="51"/>
  <c r="D19" i="51"/>
  <c r="J18" i="51"/>
  <c r="H18" i="51"/>
  <c r="F18" i="51"/>
  <c r="D18" i="51"/>
  <c r="J17" i="51"/>
  <c r="H17" i="51"/>
  <c r="F17" i="51"/>
  <c r="D17" i="51"/>
  <c r="J16" i="51"/>
  <c r="H16" i="51"/>
  <c r="F16" i="51"/>
  <c r="D16" i="51"/>
  <c r="J15" i="51"/>
  <c r="H15" i="51"/>
  <c r="F15" i="51"/>
  <c r="D15" i="51"/>
  <c r="J14" i="51"/>
  <c r="H14" i="51"/>
  <c r="F14" i="51"/>
  <c r="D14" i="51"/>
  <c r="J13" i="51"/>
  <c r="H13" i="51"/>
  <c r="F13" i="51"/>
  <c r="D13" i="51"/>
  <c r="J12" i="51"/>
  <c r="H12" i="51"/>
  <c r="F12" i="51"/>
  <c r="D12" i="51"/>
  <c r="J11" i="51"/>
  <c r="H11" i="51"/>
  <c r="F11" i="51"/>
  <c r="D11" i="51"/>
  <c r="J10" i="51"/>
  <c r="H10" i="51"/>
  <c r="F10" i="51"/>
  <c r="D10" i="51"/>
  <c r="J9" i="51"/>
  <c r="H9" i="51"/>
  <c r="F9" i="51"/>
  <c r="D9" i="51"/>
  <c r="J8" i="51"/>
  <c r="H8" i="51"/>
  <c r="F8" i="51"/>
  <c r="D8" i="51"/>
  <c r="J7" i="51"/>
  <c r="H7" i="51"/>
  <c r="F7" i="51"/>
  <c r="D7" i="51"/>
  <c r="J6" i="51"/>
  <c r="H6" i="51"/>
  <c r="F6" i="51"/>
  <c r="D6" i="51"/>
  <c r="J5" i="51"/>
  <c r="H5" i="51"/>
  <c r="F5" i="51"/>
  <c r="D5" i="51"/>
  <c r="N7" i="31" l="1"/>
  <c r="J7" i="31"/>
  <c r="F7" i="31"/>
  <c r="H6" i="30" l="1"/>
  <c r="D6" i="30"/>
  <c r="R7" i="31" l="1"/>
  <c r="N25" i="30" l="1"/>
  <c r="R25" i="30"/>
  <c r="V56" i="49" l="1"/>
  <c r="V55" i="49"/>
  <c r="V54" i="49"/>
  <c r="V53" i="49"/>
  <c r="V52" i="49"/>
  <c r="V51" i="49"/>
  <c r="V50" i="49"/>
  <c r="V49" i="49"/>
  <c r="V48" i="49"/>
  <c r="V47" i="49"/>
  <c r="V46" i="49"/>
  <c r="V45" i="49"/>
  <c r="V44" i="49"/>
  <c r="V43" i="49"/>
  <c r="V42" i="49"/>
  <c r="V41" i="49"/>
  <c r="V40" i="49"/>
  <c r="V39" i="49"/>
  <c r="V38" i="49"/>
  <c r="V37" i="49"/>
  <c r="V36" i="49"/>
  <c r="V34" i="49"/>
  <c r="V33" i="49"/>
  <c r="V32" i="49"/>
  <c r="V31" i="49"/>
  <c r="V30" i="49"/>
  <c r="V29" i="49"/>
  <c r="V28" i="49"/>
  <c r="V27" i="49"/>
  <c r="V26" i="49"/>
  <c r="V25" i="49"/>
  <c r="V24" i="49"/>
  <c r="V23" i="49"/>
  <c r="V22" i="49"/>
  <c r="V21" i="49"/>
  <c r="V20" i="49"/>
  <c r="V19" i="49"/>
  <c r="V18" i="49"/>
  <c r="V17" i="49"/>
  <c r="V16" i="49"/>
  <c r="V15" i="49"/>
  <c r="V14" i="49"/>
  <c r="V13" i="49"/>
  <c r="V12" i="49"/>
  <c r="V11" i="49"/>
  <c r="V10" i="49"/>
  <c r="V9" i="49"/>
  <c r="V8" i="49"/>
  <c r="V7" i="49"/>
  <c r="V6" i="49"/>
  <c r="R56" i="49"/>
  <c r="R55" i="49"/>
  <c r="R54" i="49"/>
  <c r="R53" i="49"/>
  <c r="R52" i="49"/>
  <c r="R51" i="49"/>
  <c r="R50" i="49"/>
  <c r="R49" i="49"/>
  <c r="R48" i="49"/>
  <c r="R47" i="49"/>
  <c r="R46" i="49"/>
  <c r="R45" i="49"/>
  <c r="R44" i="49"/>
  <c r="R43" i="49"/>
  <c r="R42" i="49"/>
  <c r="R41" i="49"/>
  <c r="R40" i="49"/>
  <c r="R39" i="49"/>
  <c r="R38" i="49"/>
  <c r="R37" i="49"/>
  <c r="R36" i="49"/>
  <c r="R34" i="49"/>
  <c r="R33" i="49"/>
  <c r="R32" i="49"/>
  <c r="R31" i="49"/>
  <c r="R30" i="49"/>
  <c r="R29" i="49"/>
  <c r="R28" i="49"/>
  <c r="R27" i="49"/>
  <c r="R26" i="49"/>
  <c r="R25" i="49"/>
  <c r="R24" i="49"/>
  <c r="R23" i="49"/>
  <c r="R22" i="49"/>
  <c r="R21" i="49"/>
  <c r="R20" i="49"/>
  <c r="R19" i="49"/>
  <c r="R18" i="49"/>
  <c r="R17" i="49"/>
  <c r="R16" i="49"/>
  <c r="R15" i="49"/>
  <c r="R14" i="49"/>
  <c r="R13" i="49"/>
  <c r="R12" i="49"/>
  <c r="R11" i="49"/>
  <c r="R10" i="49"/>
  <c r="R9" i="49"/>
  <c r="R8" i="49"/>
  <c r="R7" i="49"/>
  <c r="R6" i="49"/>
  <c r="K56" i="49"/>
  <c r="K55" i="49"/>
  <c r="K54" i="49"/>
  <c r="K53" i="49"/>
  <c r="K52" i="49"/>
  <c r="K51" i="49"/>
  <c r="K50" i="49"/>
  <c r="K49" i="49"/>
  <c r="K48" i="49"/>
  <c r="K47" i="49"/>
  <c r="K46" i="49"/>
  <c r="K45" i="49"/>
  <c r="K44" i="49"/>
  <c r="K43" i="49"/>
  <c r="K42" i="49"/>
  <c r="K41" i="49"/>
  <c r="K40" i="49"/>
  <c r="K39" i="49"/>
  <c r="K38" i="49"/>
  <c r="K37" i="49"/>
  <c r="K36" i="49"/>
  <c r="K34" i="49"/>
  <c r="K33" i="49"/>
  <c r="K32" i="49"/>
  <c r="K31" i="49"/>
  <c r="K30" i="49"/>
  <c r="K29" i="49"/>
  <c r="K28" i="49"/>
  <c r="K27" i="49"/>
  <c r="K26" i="49"/>
  <c r="K25" i="49"/>
  <c r="K24" i="49"/>
  <c r="K23" i="49"/>
  <c r="K22" i="49"/>
  <c r="K21" i="49"/>
  <c r="K20" i="49"/>
  <c r="K19" i="49"/>
  <c r="K18" i="49"/>
  <c r="K17" i="49"/>
  <c r="K16" i="49"/>
  <c r="K15" i="49"/>
  <c r="K14" i="49"/>
  <c r="K13" i="49"/>
  <c r="K12" i="49"/>
  <c r="K11" i="49"/>
  <c r="K10" i="49"/>
  <c r="K9" i="49"/>
  <c r="K8" i="49"/>
  <c r="K7" i="49"/>
  <c r="K6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4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R17" i="32"/>
  <c r="R16" i="32"/>
  <c r="R15" i="32"/>
  <c r="R14" i="32"/>
  <c r="R13" i="32"/>
  <c r="R12" i="32"/>
  <c r="R11" i="32"/>
  <c r="R10" i="32"/>
  <c r="R9" i="32"/>
  <c r="R8" i="32"/>
  <c r="R7" i="32"/>
  <c r="R6" i="32"/>
  <c r="N17" i="32"/>
  <c r="N16" i="32"/>
  <c r="N15" i="32"/>
  <c r="N14" i="32"/>
  <c r="N13" i="32"/>
  <c r="N12" i="32"/>
  <c r="N11" i="32"/>
  <c r="N10" i="32"/>
  <c r="N9" i="32"/>
  <c r="N8" i="32"/>
  <c r="N7" i="32"/>
  <c r="N6" i="32"/>
  <c r="J17" i="32"/>
  <c r="J16" i="32"/>
  <c r="J15" i="32"/>
  <c r="J14" i="32"/>
  <c r="J13" i="32"/>
  <c r="J12" i="32"/>
  <c r="J11" i="32"/>
  <c r="J10" i="32"/>
  <c r="J9" i="32"/>
  <c r="J8" i="32"/>
  <c r="J7" i="32"/>
  <c r="J6" i="32"/>
  <c r="F17" i="32"/>
  <c r="F16" i="32"/>
  <c r="F15" i="32"/>
  <c r="F14" i="32"/>
  <c r="F13" i="32"/>
  <c r="F12" i="32"/>
  <c r="F11" i="32"/>
  <c r="F10" i="32"/>
  <c r="F9" i="32"/>
  <c r="F8" i="32"/>
  <c r="F7" i="32"/>
  <c r="F6" i="32"/>
  <c r="R16" i="31"/>
  <c r="R15" i="31"/>
  <c r="R14" i="31"/>
  <c r="R13" i="31"/>
  <c r="R12" i="31"/>
  <c r="R11" i="31"/>
  <c r="R10" i="31"/>
  <c r="R9" i="31"/>
  <c r="R8" i="31"/>
  <c r="R6" i="31"/>
  <c r="N16" i="31"/>
  <c r="N15" i="31"/>
  <c r="N14" i="31"/>
  <c r="N13" i="31"/>
  <c r="N12" i="31"/>
  <c r="N11" i="31"/>
  <c r="N10" i="31"/>
  <c r="N9" i="31"/>
  <c r="N8" i="31"/>
  <c r="N6" i="31"/>
  <c r="J16" i="31"/>
  <c r="J15" i="31"/>
  <c r="J14" i="31"/>
  <c r="J13" i="31"/>
  <c r="J12" i="31"/>
  <c r="J11" i="31"/>
  <c r="J10" i="31"/>
  <c r="J9" i="31"/>
  <c r="J8" i="31"/>
  <c r="J6" i="31"/>
  <c r="F16" i="31"/>
  <c r="F15" i="31"/>
  <c r="F14" i="31"/>
  <c r="F13" i="31"/>
  <c r="F12" i="31"/>
  <c r="F11" i="31"/>
  <c r="F10" i="31"/>
  <c r="F9" i="31"/>
  <c r="F8" i="31"/>
  <c r="F6" i="31"/>
  <c r="R30" i="30"/>
  <c r="R29" i="30"/>
  <c r="R27" i="30"/>
  <c r="R26" i="30"/>
  <c r="R24" i="30"/>
  <c r="R23" i="30"/>
  <c r="R22" i="30"/>
  <c r="R21" i="30"/>
  <c r="R20" i="30"/>
  <c r="R19" i="30"/>
  <c r="R17" i="30"/>
  <c r="R16" i="30"/>
  <c r="R15" i="30"/>
  <c r="R14" i="30"/>
  <c r="R13" i="30"/>
  <c r="R12" i="30"/>
  <c r="R11" i="30"/>
  <c r="R10" i="30"/>
  <c r="R9" i="30"/>
  <c r="R8" i="30"/>
  <c r="R7" i="30"/>
  <c r="R6" i="30"/>
  <c r="N30" i="30"/>
  <c r="N29" i="30"/>
  <c r="N27" i="30"/>
  <c r="N26" i="30"/>
  <c r="N24" i="30"/>
  <c r="N23" i="30"/>
  <c r="N22" i="30"/>
  <c r="N21" i="30"/>
  <c r="N20" i="30"/>
  <c r="N19" i="30"/>
  <c r="N17" i="30"/>
  <c r="N16" i="30"/>
  <c r="N15" i="30"/>
  <c r="N14" i="30"/>
  <c r="N13" i="30"/>
  <c r="N12" i="30"/>
  <c r="N11" i="30"/>
  <c r="N10" i="30"/>
  <c r="N9" i="30"/>
  <c r="N8" i="30"/>
  <c r="N7" i="30"/>
  <c r="N6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K52" i="50" l="1"/>
  <c r="K51" i="50"/>
  <c r="K50" i="50"/>
  <c r="K49" i="50"/>
  <c r="K48" i="50"/>
  <c r="K47" i="50"/>
  <c r="K46" i="50"/>
  <c r="K45" i="50"/>
  <c r="K44" i="50"/>
  <c r="K43" i="50"/>
  <c r="K42" i="50"/>
  <c r="K41" i="50"/>
  <c r="K40" i="50"/>
  <c r="K39" i="50"/>
  <c r="K38" i="50"/>
  <c r="K37" i="50"/>
  <c r="K36" i="50"/>
  <c r="K35" i="50"/>
  <c r="K34" i="50"/>
  <c r="K33" i="50"/>
  <c r="K32" i="50"/>
  <c r="K31" i="50"/>
  <c r="K30" i="50"/>
  <c r="K29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7" i="50"/>
  <c r="K6" i="50"/>
  <c r="I52" i="50"/>
  <c r="I51" i="50"/>
  <c r="I50" i="50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20" i="50"/>
  <c r="I19" i="50"/>
  <c r="I18" i="50"/>
  <c r="I17" i="50"/>
  <c r="I16" i="50"/>
  <c r="I15" i="50"/>
  <c r="I14" i="50"/>
  <c r="I13" i="50"/>
  <c r="I12" i="50"/>
  <c r="I11" i="50"/>
  <c r="I10" i="50"/>
  <c r="I9" i="50"/>
  <c r="I8" i="50"/>
  <c r="I7" i="50"/>
  <c r="I6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  <c r="E6" i="50"/>
</calcChain>
</file>

<file path=xl/sharedStrings.xml><?xml version="1.0" encoding="utf-8"?>
<sst xmlns="http://schemas.openxmlformats.org/spreadsheetml/2006/main" count="2263" uniqueCount="985">
  <si>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</si>
  <si>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事業所数</t>
    <rPh sb="0" eb="3">
      <t>ジギョウショ</t>
    </rPh>
    <rPh sb="3" eb="4">
      <t>スウ</t>
    </rPh>
    <phoneticPr fontId="6"/>
  </si>
  <si>
    <t>従業者数</t>
    <rPh sb="0" eb="1">
      <t>ジュウ</t>
    </rPh>
    <rPh sb="1" eb="4">
      <t>ギョウシャスウ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</si>
  <si>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</si>
  <si>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09　食料品</t>
    <rPh sb="3" eb="6">
      <t>ショクリョウヒン</t>
    </rPh>
    <phoneticPr fontId="2"/>
  </si>
  <si>
    <t>10　飲料</t>
    <rPh sb="3" eb="5">
      <t>インリョウ</t>
    </rPh>
    <phoneticPr fontId="2"/>
  </si>
  <si>
    <t>11　繊維</t>
    <rPh sb="3" eb="5">
      <t>センイ</t>
    </rPh>
    <phoneticPr fontId="2"/>
  </si>
  <si>
    <t>12　木材</t>
    <rPh sb="3" eb="5">
      <t>モクザイ</t>
    </rPh>
    <phoneticPr fontId="2"/>
  </si>
  <si>
    <t>13　家具</t>
    <rPh sb="3" eb="5">
      <t>カグ</t>
    </rPh>
    <phoneticPr fontId="2"/>
  </si>
  <si>
    <t>15　印刷</t>
    <rPh sb="3" eb="5">
      <t>インサツ</t>
    </rPh>
    <phoneticPr fontId="2"/>
  </si>
  <si>
    <t>16　化学</t>
    <rPh sb="3" eb="5">
      <t>カガク</t>
    </rPh>
    <phoneticPr fontId="2"/>
  </si>
  <si>
    <t>17　石油・石炭</t>
    <rPh sb="3" eb="5">
      <t>セキユ</t>
    </rPh>
    <rPh sb="6" eb="8">
      <t>セキタン</t>
    </rPh>
    <phoneticPr fontId="2"/>
  </si>
  <si>
    <t>19　ゴム製品</t>
    <rPh sb="5" eb="7">
      <t>セイヒン</t>
    </rPh>
    <phoneticPr fontId="2"/>
  </si>
  <si>
    <t>20　皮革</t>
    <rPh sb="3" eb="5">
      <t>ヒカク</t>
    </rPh>
    <phoneticPr fontId="2"/>
  </si>
  <si>
    <t>21　窯業・土石</t>
    <rPh sb="3" eb="5">
      <t>ヨウギョウ</t>
    </rPh>
    <rPh sb="6" eb="8">
      <t>ドセキ</t>
    </rPh>
    <phoneticPr fontId="2"/>
  </si>
  <si>
    <t>22　鉄鋼</t>
    <rPh sb="3" eb="5">
      <t>テッコウ</t>
    </rPh>
    <phoneticPr fontId="2"/>
  </si>
  <si>
    <t>23　非鉄金属</t>
    <rPh sb="3" eb="5">
      <t>ヒテツ</t>
    </rPh>
    <rPh sb="5" eb="7">
      <t>キンゾク</t>
    </rPh>
    <phoneticPr fontId="2"/>
  </si>
  <si>
    <t>24　金属製品</t>
    <rPh sb="3" eb="5">
      <t>キンゾク</t>
    </rPh>
    <rPh sb="5" eb="7">
      <t>セイヒン</t>
    </rPh>
    <phoneticPr fontId="2"/>
  </si>
  <si>
    <t>25　はん用機器</t>
    <rPh sb="5" eb="6">
      <t>ヨウ</t>
    </rPh>
    <rPh sb="6" eb="8">
      <t>キキ</t>
    </rPh>
    <phoneticPr fontId="2"/>
  </si>
  <si>
    <t>26　生産用機器</t>
    <rPh sb="3" eb="6">
      <t>セイサンヨウ</t>
    </rPh>
    <rPh sb="6" eb="8">
      <t>キキ</t>
    </rPh>
    <phoneticPr fontId="2"/>
  </si>
  <si>
    <t>27　業務用機器</t>
    <rPh sb="3" eb="6">
      <t>ギョウムヨウ</t>
    </rPh>
    <rPh sb="6" eb="8">
      <t>キキ</t>
    </rPh>
    <phoneticPr fontId="2"/>
  </si>
  <si>
    <t>28　電子部品</t>
    <rPh sb="3" eb="5">
      <t>デンシ</t>
    </rPh>
    <rPh sb="5" eb="7">
      <t>ブヒン</t>
    </rPh>
    <phoneticPr fontId="2"/>
  </si>
  <si>
    <t>29　電気機器</t>
    <rPh sb="3" eb="5">
      <t>デンキ</t>
    </rPh>
    <rPh sb="5" eb="7">
      <t>キキ</t>
    </rPh>
    <phoneticPr fontId="2"/>
  </si>
  <si>
    <t>30　情報通信機器</t>
    <rPh sb="3" eb="5">
      <t>ジョウホウ</t>
    </rPh>
    <rPh sb="5" eb="7">
      <t>ツウシン</t>
    </rPh>
    <rPh sb="7" eb="9">
      <t>キキ</t>
    </rPh>
    <phoneticPr fontId="2"/>
  </si>
  <si>
    <t>31　輸送用機器</t>
    <rPh sb="3" eb="6">
      <t>ユソウヨウ</t>
    </rPh>
    <rPh sb="6" eb="8">
      <t>キキ</t>
    </rPh>
    <phoneticPr fontId="2"/>
  </si>
  <si>
    <t>32　その他</t>
    <rPh sb="5" eb="6">
      <t>タ</t>
    </rPh>
    <phoneticPr fontId="2"/>
  </si>
  <si>
    <t>熊本地域</t>
    <rPh sb="0" eb="2">
      <t>クマモト</t>
    </rPh>
    <rPh sb="2" eb="4">
      <t>チイキ</t>
    </rPh>
    <phoneticPr fontId="2"/>
  </si>
  <si>
    <t>宇城地域</t>
    <rPh sb="0" eb="2">
      <t>ウキ</t>
    </rPh>
    <rPh sb="2" eb="4">
      <t>チイキ</t>
    </rPh>
    <phoneticPr fontId="2"/>
  </si>
  <si>
    <t>荒尾・玉名地域</t>
    <rPh sb="0" eb="2">
      <t>アラオ</t>
    </rPh>
    <rPh sb="3" eb="5">
      <t>タマナ</t>
    </rPh>
    <rPh sb="5" eb="7">
      <t>チイキ</t>
    </rPh>
    <phoneticPr fontId="2"/>
  </si>
  <si>
    <t>菊池地域</t>
    <rPh sb="0" eb="2">
      <t>キクチ</t>
    </rPh>
    <rPh sb="2" eb="4">
      <t>チイキ</t>
    </rPh>
    <phoneticPr fontId="2"/>
  </si>
  <si>
    <t>阿蘇地域</t>
    <rPh sb="0" eb="2">
      <t>アソ</t>
    </rPh>
    <rPh sb="2" eb="4">
      <t>チイキ</t>
    </rPh>
    <phoneticPr fontId="2"/>
  </si>
  <si>
    <t>上益城地域</t>
    <rPh sb="0" eb="3">
      <t>カミマシキ</t>
    </rPh>
    <rPh sb="3" eb="5">
      <t>チイキ</t>
    </rPh>
    <phoneticPr fontId="2"/>
  </si>
  <si>
    <t>八代地域</t>
    <rPh sb="0" eb="2">
      <t>ヤツシロ</t>
    </rPh>
    <rPh sb="2" eb="4">
      <t>チイキ</t>
    </rPh>
    <phoneticPr fontId="2"/>
  </si>
  <si>
    <t>人吉・球磨地域</t>
    <rPh sb="0" eb="2">
      <t>ヒトヨシ</t>
    </rPh>
    <rPh sb="3" eb="5">
      <t>クマ</t>
    </rPh>
    <rPh sb="5" eb="7">
      <t>チイキ</t>
    </rPh>
    <phoneticPr fontId="2"/>
  </si>
  <si>
    <t>天草地域</t>
    <rPh sb="0" eb="2">
      <t>アマクサ</t>
    </rPh>
    <rPh sb="2" eb="4">
      <t>チイキ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</si>
  <si>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</si>
  <si>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</si>
  <si>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</si>
  <si>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</si>
  <si>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</si>
  <si>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100～199人</t>
    <rPh sb="7" eb="8">
      <t>ニン</t>
    </rPh>
    <phoneticPr fontId="2"/>
  </si>
  <si>
    <t>200～299人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</si>
  <si>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</si>
  <si>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</si>
  <si>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山鹿・鹿本地域</t>
    <rPh sb="0" eb="2">
      <t>ヤマガ</t>
    </rPh>
    <rPh sb="3" eb="5">
      <t>カモト</t>
    </rPh>
    <rPh sb="5" eb="7">
      <t>チイキ</t>
    </rPh>
    <phoneticPr fontId="2"/>
  </si>
  <si>
    <t>水俣・芦北地域</t>
    <rPh sb="0" eb="2">
      <t>ミナマタ</t>
    </rPh>
    <rPh sb="3" eb="5">
      <t>アシキタ</t>
    </rPh>
    <rPh sb="5" eb="7">
      <t>チイキ</t>
    </rPh>
    <phoneticPr fontId="2"/>
  </si>
  <si>
    <t>構成比</t>
  </si>
  <si>
    <t>（人）</t>
  </si>
  <si>
    <t>（万円）</t>
  </si>
  <si>
    <t>（人）</t>
    <rPh sb="1" eb="2">
      <t>ニン</t>
    </rPh>
    <phoneticPr fontId="2"/>
  </si>
  <si>
    <t>合志市</t>
  </si>
  <si>
    <t>天草市</t>
  </si>
  <si>
    <t>阿蘇市</t>
  </si>
  <si>
    <t>宇城市</t>
  </si>
  <si>
    <t>上天草市</t>
  </si>
  <si>
    <t>宇土市</t>
  </si>
  <si>
    <t>菊池市</t>
  </si>
  <si>
    <t>山鹿市</t>
  </si>
  <si>
    <t>玉名市</t>
  </si>
  <si>
    <t>水俣市</t>
  </si>
  <si>
    <t>荒尾市</t>
  </si>
  <si>
    <t>人吉市</t>
  </si>
  <si>
    <t>八代市</t>
  </si>
  <si>
    <t>（万円）</t>
    <rPh sb="1" eb="3">
      <t>マンエン</t>
    </rPh>
    <phoneticPr fontId="6"/>
  </si>
  <si>
    <t>18　プラスチック</t>
  </si>
  <si>
    <t>大阪</t>
  </si>
  <si>
    <t>愛知</t>
  </si>
  <si>
    <t>東京</t>
  </si>
  <si>
    <t>埼玉</t>
  </si>
  <si>
    <t>静岡</t>
  </si>
  <si>
    <t>兵庫</t>
  </si>
  <si>
    <t>神奈川</t>
  </si>
  <si>
    <t>岐阜</t>
  </si>
  <si>
    <t>福岡</t>
  </si>
  <si>
    <t>茨城</t>
  </si>
  <si>
    <t>新潟</t>
  </si>
  <si>
    <t>北海道</t>
  </si>
  <si>
    <t>広島</t>
  </si>
  <si>
    <t>群馬</t>
  </si>
  <si>
    <t>長野</t>
  </si>
  <si>
    <t>千葉</t>
  </si>
  <si>
    <t>京都</t>
  </si>
  <si>
    <t>栃木</t>
  </si>
  <si>
    <t>三重</t>
  </si>
  <si>
    <t>福島</t>
  </si>
  <si>
    <t>岡山</t>
  </si>
  <si>
    <t>石川</t>
  </si>
  <si>
    <t>滋賀</t>
  </si>
  <si>
    <t>富山</t>
  </si>
  <si>
    <t>宮城</t>
  </si>
  <si>
    <t>山形</t>
  </si>
  <si>
    <t>福井</t>
  </si>
  <si>
    <t>愛媛</t>
  </si>
  <si>
    <t>鹿児島</t>
  </si>
  <si>
    <t>岩手</t>
  </si>
  <si>
    <t>奈良</t>
  </si>
  <si>
    <t>熊本</t>
  </si>
  <si>
    <t>山梨</t>
  </si>
  <si>
    <t>香川</t>
  </si>
  <si>
    <t>和歌山</t>
  </si>
  <si>
    <t>長崎</t>
  </si>
  <si>
    <t>山口</t>
  </si>
  <si>
    <t>秋田</t>
  </si>
  <si>
    <t>大分</t>
  </si>
  <si>
    <t>青森</t>
  </si>
  <si>
    <t>宮崎</t>
  </si>
  <si>
    <t>佐賀</t>
  </si>
  <si>
    <t>徳島</t>
  </si>
  <si>
    <t>島根</t>
  </si>
  <si>
    <t>沖縄</t>
  </si>
  <si>
    <t>高知</t>
  </si>
  <si>
    <t>鳥取</t>
  </si>
  <si>
    <t>43101</t>
  </si>
  <si>
    <t>43102</t>
  </si>
  <si>
    <t>43103</t>
  </si>
  <si>
    <t>43104</t>
  </si>
  <si>
    <t>43105</t>
  </si>
  <si>
    <t>43202</t>
  </si>
  <si>
    <t>43203</t>
  </si>
  <si>
    <t>43204</t>
  </si>
  <si>
    <t>43205</t>
  </si>
  <si>
    <t>43206</t>
  </si>
  <si>
    <t>43208</t>
  </si>
  <si>
    <t>43210</t>
  </si>
  <si>
    <t>43211</t>
  </si>
  <si>
    <t>43212</t>
  </si>
  <si>
    <t>43213</t>
  </si>
  <si>
    <t>43214</t>
  </si>
  <si>
    <t>43215</t>
  </si>
  <si>
    <t>43216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</si>
  <si>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</si>
  <si>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</si>
  <si>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</si>
  <si>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</si>
  <si>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</si>
  <si>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</si>
  <si>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</si>
  <si>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</si>
  <si>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</si>
  <si>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</si>
  <si>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</si>
  <si>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</si>
  <si>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</si>
  <si>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</si>
  <si>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</si>
  <si>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</si>
  <si>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</si>
  <si>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</si>
  <si>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</si>
  <si>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</si>
  <si>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</si>
  <si>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</si>
  <si>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</si>
  <si>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</si>
  <si>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</si>
  <si>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</si>
  <si>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</si>
  <si>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</si>
  <si>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</si>
  <si>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</si>
  <si>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</si>
  <si>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事業所数</t>
  </si>
  <si>
    <t>熊本市中央区</t>
  </si>
  <si>
    <t>熊本市東区</t>
  </si>
  <si>
    <t>熊本市西区</t>
  </si>
  <si>
    <t>熊本市南区</t>
  </si>
  <si>
    <t>熊本市北区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</si>
  <si>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</si>
  <si>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</si>
  <si>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</si>
  <si>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</si>
  <si>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</si>
  <si>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</si>
  <si>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</si>
  <si>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</si>
  <si>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</si>
  <si>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</si>
  <si>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</si>
  <si>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</si>
  <si>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</si>
  <si>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</si>
  <si>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</si>
  <si>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</si>
  <si>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</si>
  <si>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</si>
  <si>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</si>
  <si>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</si>
  <si>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</si>
  <si>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</si>
  <si>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</si>
  <si>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</si>
  <si>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</si>
  <si>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</si>
  <si>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</si>
  <si>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</si>
  <si>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</si>
  <si>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</si>
  <si>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</si>
  <si>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熊本市</t>
    <rPh sb="0" eb="3">
      <t>クマモトシ</t>
    </rPh>
    <phoneticPr fontId="2"/>
  </si>
  <si>
    <t>構成比</t>
    <rPh sb="0" eb="2">
      <t>コウセイ</t>
    </rPh>
    <rPh sb="2" eb="3">
      <t>ヒ</t>
    </rPh>
    <phoneticPr fontId="2"/>
  </si>
  <si>
    <t>（万円）</t>
    <rPh sb="1" eb="3">
      <t>マンエン</t>
    </rPh>
    <phoneticPr fontId="2"/>
  </si>
  <si>
    <t>増減率</t>
  </si>
  <si>
    <t>事業所数、従業者数</t>
    <rPh sb="0" eb="3">
      <t>ジギョウショ</t>
    </rPh>
    <rPh sb="3" eb="4">
      <t>スウ</t>
    </rPh>
    <rPh sb="5" eb="6">
      <t>ジュウ</t>
    </rPh>
    <rPh sb="6" eb="9">
      <t>ギョウシャスウ</t>
    </rPh>
    <phoneticPr fontId="2"/>
  </si>
  <si>
    <t>本書での表記</t>
    <rPh sb="0" eb="2">
      <t>ホンショ</t>
    </rPh>
    <rPh sb="4" eb="6">
      <t>ヒョウキ</t>
    </rPh>
    <phoneticPr fontId="2"/>
  </si>
  <si>
    <t>製造品出荷額等、付加価値額</t>
    <rPh sb="0" eb="3">
      <t>セイゾウヒン</t>
    </rPh>
    <rPh sb="3" eb="5">
      <t>シュッカ</t>
    </rPh>
    <rPh sb="5" eb="6">
      <t>ガク</t>
    </rPh>
    <rPh sb="6" eb="7">
      <t>トウ</t>
    </rPh>
    <rPh sb="8" eb="10">
      <t>フカ</t>
    </rPh>
    <rPh sb="10" eb="12">
      <t>カチ</t>
    </rPh>
    <rPh sb="12" eb="13">
      <t>ガク</t>
    </rPh>
    <phoneticPr fontId="2"/>
  </si>
  <si>
    <t>14　パルプ・紙</t>
    <rPh sb="7" eb="8">
      <t>カミ</t>
    </rPh>
    <phoneticPr fontId="6"/>
  </si>
  <si>
    <t>（その1/2）</t>
    <phoneticPr fontId="2"/>
  </si>
  <si>
    <t>（その2/2）</t>
    <phoneticPr fontId="2"/>
  </si>
  <si>
    <t>従業者数</t>
    <phoneticPr fontId="2"/>
  </si>
  <si>
    <t>増減率</t>
    <phoneticPr fontId="2"/>
  </si>
  <si>
    <t>増減率</t>
    <phoneticPr fontId="2"/>
  </si>
  <si>
    <t>総計</t>
    <rPh sb="0" eb="2">
      <t>ソウケイ</t>
    </rPh>
    <phoneticPr fontId="2"/>
  </si>
  <si>
    <t>【統計表】</t>
    <rPh sb="1" eb="4">
      <t>トウケイヒョウ</t>
    </rPh>
    <phoneticPr fontId="6"/>
  </si>
  <si>
    <t>目次へ ⏎</t>
    <rPh sb="0" eb="2">
      <t>モクジ</t>
    </rPh>
    <phoneticPr fontId="2"/>
  </si>
  <si>
    <t>　※ 主要4項目：事業所数、従業者数、製造品出荷額等、付加価値額</t>
  </si>
  <si>
    <t>熊　本　県　の　工　業</t>
    <phoneticPr fontId="2"/>
  </si>
  <si>
    <t>平成29年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</si>
  <si>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平成28年（暦年）1年間の数値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</si>
  <si>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</si>
  <si>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平成30年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</si>
  <si>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平成29年（暦年）1年間の数値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</si>
  <si>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総計</t>
    <rPh sb="0" eb="2">
      <t>ソウケイ</t>
    </rPh>
    <phoneticPr fontId="6"/>
  </si>
  <si>
    <t>（万円）</t>
    <rPh sb="1" eb="3">
      <t>マンエン</t>
    </rPh>
    <phoneticPr fontId="5"/>
  </si>
  <si>
    <t>従業者数
（人）</t>
    <rPh sb="0" eb="3">
      <t>ジュウギョウシャ</t>
    </rPh>
    <rPh sb="3" eb="4">
      <t>スウ</t>
    </rPh>
    <rPh sb="6" eb="7">
      <t>ニン</t>
    </rPh>
    <phoneticPr fontId="6"/>
  </si>
  <si>
    <t>製造品出荷額等
（百万円）</t>
    <rPh sb="0" eb="1">
      <t>セイ</t>
    </rPh>
    <rPh sb="1" eb="2">
      <t>ヅクリ</t>
    </rPh>
    <rPh sb="2" eb="3">
      <t>ヒン</t>
    </rPh>
    <rPh sb="3" eb="7">
      <t>シュッカガクトウ</t>
    </rPh>
    <rPh sb="9" eb="12">
      <t>ヒャクマンエン</t>
    </rPh>
    <phoneticPr fontId="6"/>
  </si>
  <si>
    <t>付加価値額
（百万円）</t>
    <rPh sb="0" eb="5">
      <t>フカカチガク</t>
    </rPh>
    <rPh sb="7" eb="10">
      <t>ヒャクマンエン</t>
    </rPh>
    <phoneticPr fontId="6"/>
  </si>
  <si>
    <t>00</t>
  </si>
  <si>
    <t>全国計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</si>
  <si>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</si>
  <si>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</si>
  <si>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</si>
  <si>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</si>
  <si>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</si>
  <si>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</si>
  <si>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</si>
  <si>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</si>
  <si>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</si>
  <si>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</si>
  <si>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</si>
  <si>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</si>
  <si>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</si>
  <si>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</si>
  <si>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</si>
  <si>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</si>
  <si>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</si>
  <si>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</si>
  <si>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</si>
  <si>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</si>
  <si>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</si>
  <si>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</si>
  <si>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</si>
  <si>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</si>
  <si>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</si>
  <si>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</si>
  <si>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</si>
  <si>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</si>
  <si>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</si>
  <si>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</si>
  <si>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</si>
  <si>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</si>
  <si>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</si>
  <si>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</si>
  <si>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</si>
  <si>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</si>
  <si>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</si>
  <si>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</si>
  <si>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</si>
  <si>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</si>
  <si>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</si>
  <si>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</si>
  <si>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</si>
  <si>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</si>
  <si>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</si>
  <si>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</si>
  <si>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</si>
  <si>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都道府県</t>
    <rPh sb="0" eb="4">
      <t>トドウフケン</t>
    </rPh>
    <phoneticPr fontId="2"/>
  </si>
  <si>
    <t>事業所数</t>
    <rPh sb="0" eb="3">
      <t>ジギョウショ</t>
    </rPh>
    <rPh sb="3" eb="4">
      <t>スウ</t>
    </rPh>
    <phoneticPr fontId="11"/>
  </si>
  <si>
    <t>全国
順位</t>
    <rPh sb="0" eb="2">
      <t>ゼンコク</t>
    </rPh>
    <rPh sb="3" eb="5">
      <t>ジュンイ</t>
    </rPh>
    <phoneticPr fontId="2"/>
  </si>
  <si>
    <t>-</t>
    <phoneticPr fontId="2"/>
  </si>
  <si>
    <t>（従業者29人
以下は粗付
加価値額）</t>
    <phoneticPr fontId="2"/>
  </si>
  <si>
    <t>（万円）</t>
    <phoneticPr fontId="6"/>
  </si>
  <si>
    <t>x</t>
  </si>
  <si>
    <t>-</t>
  </si>
  <si>
    <t>-</t>
    <phoneticPr fontId="2"/>
  </si>
  <si>
    <t>平成28年経済センサス-活動調査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2"/>
  </si>
  <si>
    <t>平成28年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</si>
  <si>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平成27年（暦年）1年間の数値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</si>
  <si>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</si>
  <si>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</si>
  <si>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令和元年 6月 1日現在の数値</t>
    <rPh sb="0" eb="2">
      <t>レイワ</t>
    </rPh>
    <rPh sb="2" eb="4">
      <t>ガンネン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</si>
  <si>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平成30年（暦年）1年間の数値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</si>
  <si>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</si>
  <si>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令和2年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</si>
  <si>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 xml:space="preserve">
2019年（暦年）1年間の数値
</t>
    <rPh sb="5" eb="6">
      <t>ネン</t>
    </rPh>
    <rPh sb="7" eb="9">
      <t>レキネン</t>
    </rPh>
    <rPh sb="11" eb="12">
      <t>ネン</t>
    </rPh>
    <rPh sb="12" eb="13">
      <t>カン</t>
    </rPh>
    <rPh sb="14" eb="16">
      <t>スウチ</t>
    </rPh>
    <phoneticPr fontId="2"/>
  </si>
  <si>
    <t>令和3年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</si>
  <si>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令和2年（暦年）1年間の数値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</si>
  <si>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</si>
  <si>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</si>
  <si>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2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</si>
  <si>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2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</si>
  <si>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2021年1月～12月の1年間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6" eb="27">
      <t>ガツ</t>
    </rPh>
    <rPh sb="30" eb="31">
      <t>ガツ</t>
    </rPh>
    <rPh sb="33" eb="34">
      <t>ネン</t>
    </rPh>
    <rPh sb="34" eb="35">
      <t>カン</t>
    </rPh>
    <rPh sb="36" eb="38">
      <t>スウチ</t>
    </rPh>
    <phoneticPr fontId="2"/>
  </si>
  <si>
    <t>※集計対象は、従業者1人以上の事業所。</t>
    <rPh sb="1" eb="3">
      <t>シュウケイ</t>
    </rPh>
    <rPh sb="3" eb="5">
      <t>タイショウ</t>
    </rPh>
    <phoneticPr fontId="2"/>
  </si>
  <si>
    <r>
      <t>※事業所数、従業者数については、</t>
    </r>
    <r>
      <rPr>
        <u/>
        <sz val="10"/>
        <rFont val="ＭＳ ゴシック"/>
        <family val="3"/>
        <charset val="128"/>
      </rPr>
      <t>2022</t>
    </r>
    <r>
      <rPr>
        <sz val="10"/>
        <rFont val="ＭＳ ゴシック"/>
        <family val="3"/>
        <charset val="128"/>
      </rPr>
      <t>.6.1現在の数値。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4" eb="26">
      <t>ゲンザイ</t>
    </rPh>
    <rPh sb="27" eb="29">
      <t>スウチ</t>
    </rPh>
    <phoneticPr fontId="2"/>
  </si>
  <si>
    <t xml:space="preserve"> </t>
    <phoneticPr fontId="2"/>
  </si>
  <si>
    <t>（参考）熊本県の主要4項目の全国順位（従業者1人以上の事業所）</t>
    <phoneticPr fontId="2"/>
  </si>
  <si>
    <t>2022年経済構造実態調査
製造業事業所調査</t>
    <rPh sb="4" eb="5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rPh sb="14" eb="17">
      <t>セイゾウギョウ</t>
    </rPh>
    <rPh sb="17" eb="20">
      <t>ジギョウショ</t>
    </rPh>
    <rPh sb="20" eb="22">
      <t>チョウサ</t>
    </rPh>
    <phoneticPr fontId="2"/>
  </si>
  <si>
    <t>令和4年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</si>
  <si>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令和3年（暦年）1年間の数値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</si>
  <si>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>従業者4人以上の事業所
個人経営の事業所を除く</t>
    <phoneticPr fontId="2"/>
  </si>
  <si>
    <t>個人経営の事業所を含む</t>
    <phoneticPr fontId="2"/>
  </si>
  <si>
    <t>従業者4人以上の事業所</t>
    <phoneticPr fontId="2"/>
  </si>
  <si>
    <t>調査集計対象の比較</t>
    <rPh sb="0" eb="2">
      <t>チョウサ</t>
    </rPh>
    <rPh sb="2" eb="6">
      <t>シュウケイタイショウ</t>
    </rPh>
    <rPh sb="7" eb="9">
      <t>ヒカク</t>
    </rPh>
    <phoneticPr fontId="2"/>
  </si>
  <si>
    <t>（参考）利用上の注意</t>
    <rPh sb="1" eb="3">
      <t>サンコウ</t>
    </rPh>
    <rPh sb="4" eb="7">
      <t>リヨウジョウ</t>
    </rPh>
    <rPh sb="8" eb="10">
      <t>チュウイ</t>
    </rPh>
    <phoneticPr fontId="6"/>
  </si>
  <si>
    <t>～ 2022年経済構造実態調査 製造業事業所調査結果 ～</t>
    <rPh sb="24" eb="26">
      <t>ケッカ</t>
    </rPh>
    <phoneticPr fontId="6"/>
  </si>
  <si>
    <t>【参考表】</t>
    <rPh sb="1" eb="3">
      <t>サンコウ</t>
    </rPh>
    <rPh sb="3" eb="4">
      <t>ヒョウ</t>
    </rPh>
    <phoneticPr fontId="2"/>
  </si>
  <si>
    <t>従業者1人以上の事業所
個人経営の事業所を除く
非集計対象事業所は推計値を算出</t>
    <rPh sb="24" eb="25">
      <t>ヒ</t>
    </rPh>
    <rPh sb="25" eb="29">
      <t>シュウケイタイショウ</t>
    </rPh>
    <rPh sb="29" eb="32">
      <t>ジギョウショ</t>
    </rPh>
    <rPh sb="33" eb="36">
      <t>スイケイチ</t>
    </rPh>
    <rPh sb="37" eb="39">
      <t>サンシュツ</t>
    </rPh>
    <phoneticPr fontId="2"/>
  </si>
  <si>
    <t>統計調査名称</t>
    <rPh sb="0" eb="2">
      <t>トウケイ</t>
    </rPh>
    <rPh sb="2" eb="4">
      <t>チョウサ</t>
    </rPh>
    <rPh sb="4" eb="5">
      <t>メイ</t>
    </rPh>
    <rPh sb="5" eb="6">
      <t>ショウ</t>
    </rPh>
    <phoneticPr fontId="2"/>
  </si>
  <si>
    <t>１．</t>
    <phoneticPr fontId="2"/>
  </si>
  <si>
    <t>２．</t>
    <phoneticPr fontId="2"/>
  </si>
  <si>
    <t>３．</t>
    <phoneticPr fontId="2"/>
  </si>
  <si>
    <t>出典：</t>
    <rPh sb="0" eb="2">
      <t>シュッテン</t>
    </rPh>
    <phoneticPr fontId="2"/>
  </si>
  <si>
    <t>URL：</t>
    <phoneticPr fontId="2"/>
  </si>
  <si>
    <t>総務省・経済産業省「2022年経済構造実態調査 製造業事業所調査結果」</t>
    <phoneticPr fontId="2"/>
  </si>
  <si>
    <t>https://www.meti.go.jp/statistics/tyo/kkj/index.html</t>
    <phoneticPr fontId="2"/>
  </si>
  <si>
    <t>　「2022年経済構造実態調査 製造業事業所調査」の調査結果は、以下の全てに該当する製造事業所（以下「事業所」という。）について集計したものである。
　・個人経営を除く事業所であること
　・管理、補助的経済活動のみを行う事業所ではないこと
　・製造品目別に出荷額が得られた事業所であること</t>
    <phoneticPr fontId="2"/>
  </si>
  <si>
    <t>　事業所について、日本標準産業分類（平成25年10月改定）における大分類、中分類、小分類又は細分類ごとに売上高（製造品出荷額等）を上位から累積し、当該分類に係る売上高（製造品出荷額等）総額の９割を達成する範囲に含まれる事業所を調査対象とし、その報告を基に全体を推計した上で結果表として集計した。</t>
    <phoneticPr fontId="2"/>
  </si>
  <si>
    <t>―</t>
  </si>
  <si>
    <t>―</t>
    <phoneticPr fontId="6"/>
  </si>
  <si>
    <t>付加価値額
（従業者29人以下の事業所は粗付加価値額）</t>
    <rPh sb="0" eb="2">
      <t>フカ</t>
    </rPh>
    <rPh sb="2" eb="4">
      <t>カチ</t>
    </rPh>
    <rPh sb="4" eb="5">
      <t>ガク</t>
    </rPh>
    <rPh sb="13" eb="15">
      <t>イカ</t>
    </rPh>
    <phoneticPr fontId="6"/>
  </si>
  <si>
    <t>－</t>
  </si>
  <si>
    <t>－</t>
    <phoneticPr fontId="2"/>
  </si>
  <si>
    <t>1～3人</t>
    <rPh sb="3" eb="4">
      <t>ニン</t>
    </rPh>
    <phoneticPr fontId="2"/>
  </si>
  <si>
    <t>付加価値額
（従業者29人以下の事業所は粗付加価値額）</t>
    <rPh sb="7" eb="8">
      <t>ジュウ</t>
    </rPh>
    <phoneticPr fontId="6"/>
  </si>
  <si>
    <t>付加価値額
（従業者29人以下の事業所は粗付加価値額）</t>
    <rPh sb="0" eb="2">
      <t>フカ</t>
    </rPh>
    <rPh sb="2" eb="4">
      <t>カチ</t>
    </rPh>
    <rPh sb="4" eb="5">
      <t>ガク</t>
    </rPh>
    <phoneticPr fontId="2"/>
  </si>
  <si>
    <t>４．</t>
    <phoneticPr fontId="2"/>
  </si>
  <si>
    <t>令和3年経済センサス-活動調査
（製造業に関する集計結果）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phoneticPr fontId="2"/>
  </si>
  <si>
    <t>「令和３年経済センサス‐活動調査」においては、3人以下の製造業事業所は集計対象外であるため、「従業者1人以上の事業所」の集計結果データはありません。</t>
    <rPh sb="24" eb="25">
      <t>ニン</t>
    </rPh>
    <rPh sb="25" eb="27">
      <t>イカ</t>
    </rPh>
    <rPh sb="28" eb="30">
      <t>セイゾウ</t>
    </rPh>
    <rPh sb="30" eb="31">
      <t>ギョウ</t>
    </rPh>
    <rPh sb="31" eb="34">
      <t>ジギョウショ</t>
    </rPh>
    <rPh sb="39" eb="40">
      <t>ガイ</t>
    </rPh>
    <rPh sb="60" eb="64">
      <t>シュウケイケッカ</t>
    </rPh>
    <phoneticPr fontId="2"/>
  </si>
  <si>
    <t>　調査結果のうち、事業所数、従業者数については、2022年6月1日現在の数値、製造品出荷額等、付加価値額については、2021年1年間の数値である。</t>
    <phoneticPr fontId="2"/>
  </si>
  <si>
    <t>第1表　産業中分類別　事業所数、従業者数、製造品出荷額等、付加価値額　（個人経営を除く従業者1人以上の事業所）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phoneticPr fontId="6"/>
  </si>
  <si>
    <r>
      <t>第2表　従業者規模別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（個人経営を除く従業者1人以上の事業所）</t>
    </r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</si>
  <si>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r>
      <t>第3表　地域別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（個人経営を除く従業者1人以上の事業所）</t>
    </r>
    <rPh sb="0" eb="1">
      <t>ダイ</t>
    </rPh>
    <rPh sb="2" eb="3">
      <t>ヒョウ</t>
    </rPh>
    <rPh sb="4" eb="7">
      <t>チイキベツ</t>
    </rPh>
    <phoneticPr fontId="6"/>
  </si>
  <si>
    <t>第4表　市町村別　事業所数、従業者数、製造品出荷額等、付加価値額　（個人経営を除く従業者1人以上の事業所）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</si>
  <si>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第4表　市町村別　事業所数、従業者数、製造品出荷額等、付加価値額　　（個人経営を除く従業者1人以上の事業所）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</si>
  <si>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（参考）熊本県の主要4項目の全国順位（個人経営を除く従業者1人以上の事業所）</t>
    <rPh sb="1" eb="3">
      <t>サンコウ</t>
    </rPh>
    <rPh sb="4" eb="7">
      <t>クマモトケン</t>
    </rPh>
    <rPh sb="14" eb="16">
      <t>ゼンコク</t>
    </rPh>
    <rPh sb="16" eb="18">
      <t>ジュンイ</t>
    </rPh>
    <phoneticPr fontId="2"/>
  </si>
  <si>
    <t>産業細</t>
    <phoneticPr fontId="6"/>
  </si>
  <si>
    <t>事業所数</t>
    <rPh sb="0" eb="4">
      <t>ジギョウショスウ</t>
    </rPh>
    <phoneticPr fontId="6"/>
  </si>
  <si>
    <t>従業者数</t>
    <rPh sb="0" eb="3">
      <t>ジュウギョウシャ</t>
    </rPh>
    <rPh sb="3" eb="4">
      <t>スウ</t>
    </rPh>
    <phoneticPr fontId="6"/>
  </si>
  <si>
    <t>製造品出荷額等</t>
    <rPh sb="0" eb="6">
      <t>セイゾウヒンシュッカガク</t>
    </rPh>
    <rPh sb="6" eb="7">
      <t>トウ</t>
    </rPh>
    <phoneticPr fontId="6"/>
  </si>
  <si>
    <t>付加価値額</t>
    <rPh sb="0" eb="4">
      <t>フカカチ</t>
    </rPh>
    <rPh sb="4" eb="5">
      <t>ガク</t>
    </rPh>
    <phoneticPr fontId="6"/>
  </si>
  <si>
    <t>分類ｺｰﾄﾞ</t>
    <phoneticPr fontId="6"/>
  </si>
  <si>
    <t>構成比</t>
    <rPh sb="0" eb="3">
      <t>コウセイヒ</t>
    </rPh>
    <phoneticPr fontId="6"/>
  </si>
  <si>
    <t>（人）</t>
    <phoneticPr fontId="6"/>
  </si>
  <si>
    <t>（万円）</t>
    <phoneticPr fontId="6"/>
  </si>
  <si>
    <t>0000</t>
  </si>
  <si>
    <t>製造業計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</si>
  <si>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</si>
  <si>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</si>
  <si>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</si>
  <si>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</si>
  <si>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</si>
  <si>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</si>
  <si>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</si>
  <si>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</si>
  <si>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</si>
  <si>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</si>
  <si>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0921</t>
  </si>
  <si>
    <t>水産缶詰・瓶詰製造業</t>
  </si>
  <si>
    <t>X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</si>
  <si>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</si>
  <si>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</si>
  <si>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</si>
  <si>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</si>
  <si>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</si>
  <si>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</si>
  <si>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</si>
  <si>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</si>
  <si>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</si>
  <si>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</si>
  <si>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</si>
  <si>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</si>
  <si>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</si>
  <si>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</si>
  <si>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</si>
  <si>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</si>
  <si>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0941</t>
  </si>
  <si>
    <t>味そ製造業</t>
  </si>
  <si>
    <t>0942</t>
  </si>
  <si>
    <t>しょう油・食用アミノ酸製造業</t>
  </si>
  <si>
    <t>0949</t>
  </si>
  <si>
    <t>その他の調味料製造業</t>
  </si>
  <si>
    <t>0961</t>
  </si>
  <si>
    <t>精米・精麦業</t>
  </si>
  <si>
    <t>0962</t>
  </si>
  <si>
    <t>小麦粉製造業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</si>
  <si>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</si>
  <si>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</si>
  <si>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</si>
  <si>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</si>
  <si>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</si>
  <si>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</si>
  <si>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</si>
  <si>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</si>
  <si>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</si>
  <si>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</si>
  <si>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</si>
  <si>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</si>
  <si>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0981</t>
  </si>
  <si>
    <t>動植物油脂製造業（食用油脂加工業を除く）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</si>
  <si>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</si>
  <si>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</si>
  <si>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</si>
  <si>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</si>
  <si>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</si>
  <si>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</si>
  <si>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</si>
  <si>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</si>
  <si>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</si>
  <si>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</si>
  <si>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</si>
  <si>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</si>
  <si>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</si>
  <si>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</si>
  <si>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</si>
  <si>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</si>
  <si>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</si>
  <si>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</si>
  <si>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1011</t>
  </si>
  <si>
    <t>清涼飲料製造業</t>
  </si>
  <si>
    <t>1021</t>
  </si>
  <si>
    <t>果実酒製造業</t>
  </si>
  <si>
    <t>1023</t>
  </si>
  <si>
    <t>清酒製造業</t>
  </si>
  <si>
    <t>1024</t>
  </si>
  <si>
    <t>蒸留酒・混成酒製造業</t>
  </si>
  <si>
    <t>1031</t>
  </si>
  <si>
    <t>製茶業</t>
  </si>
  <si>
    <t>1032</t>
  </si>
  <si>
    <t>コーヒー製造業</t>
  </si>
  <si>
    <t>1041</t>
  </si>
  <si>
    <t>製氷業</t>
  </si>
  <si>
    <t>1052</t>
  </si>
  <si>
    <t>葉たばこ処理業</t>
  </si>
  <si>
    <t>1061</t>
  </si>
  <si>
    <t>配合飼料製造業</t>
  </si>
  <si>
    <t>1062</t>
  </si>
  <si>
    <t>単体飼料製造業</t>
  </si>
  <si>
    <t>1063</t>
  </si>
  <si>
    <t>有機質肥料製造業</t>
  </si>
  <si>
    <t>1112</t>
  </si>
  <si>
    <t>化学繊維製造業</t>
  </si>
  <si>
    <t>1115</t>
  </si>
  <si>
    <t>化学繊維紡績業</t>
  </si>
  <si>
    <t>1117</t>
  </si>
  <si>
    <t>ねん糸製造業（かさ高加工糸を除く）</t>
  </si>
  <si>
    <t>1121</t>
  </si>
  <si>
    <t>綿・スフ織物業</t>
  </si>
  <si>
    <t>1122</t>
  </si>
  <si>
    <t>絹・人絹織物業</t>
  </si>
  <si>
    <t>1131</t>
  </si>
  <si>
    <t>丸編ニット生地製造業</t>
  </si>
  <si>
    <t>1142</t>
  </si>
  <si>
    <t>絹・人絹織物機械染色業</t>
  </si>
  <si>
    <t>1144</t>
  </si>
  <si>
    <t>織物整理業</t>
  </si>
  <si>
    <t>1145</t>
  </si>
  <si>
    <t>織物手加工染色整理業</t>
  </si>
  <si>
    <t>1152</t>
  </si>
  <si>
    <t>漁網製造業</t>
  </si>
  <si>
    <t>1153</t>
  </si>
  <si>
    <t>網地製造業（漁網を除く）</t>
  </si>
  <si>
    <t>1157</t>
  </si>
  <si>
    <t>フェルト・不織布製造業</t>
  </si>
  <si>
    <t>1159</t>
  </si>
  <si>
    <t>その他の繊維粗製品製造業</t>
  </si>
  <si>
    <t>1161</t>
  </si>
  <si>
    <t>織物製成人男子・少年服製造業（不織布製及びレース製を含む）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</si>
  <si>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</si>
  <si>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</si>
  <si>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</si>
  <si>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</si>
  <si>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1164</t>
  </si>
  <si>
    <t>織物製シャツ製造業（不織布製及びレース製を含み、下着を除く）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</si>
  <si>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</si>
  <si>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</si>
  <si>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</si>
  <si>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</si>
  <si>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</si>
  <si>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</si>
  <si>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</si>
  <si>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</si>
  <si>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</si>
  <si>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</si>
  <si>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</si>
  <si>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</si>
  <si>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1173</t>
  </si>
  <si>
    <t>織物製・ニット製寝着類製造業</t>
  </si>
  <si>
    <t>1174</t>
  </si>
  <si>
    <t>補整着製造業</t>
  </si>
  <si>
    <t>1181</t>
  </si>
  <si>
    <t>和装製品製造業（足袋を含む）</t>
  </si>
  <si>
    <t>1184</t>
  </si>
  <si>
    <t>靴下製造業</t>
  </si>
  <si>
    <t>1186</t>
  </si>
  <si>
    <t>帽子製造業（帽体を含む）</t>
  </si>
  <si>
    <t>1189</t>
  </si>
  <si>
    <t>他に分類されない衣服・繊維製身の回り品製造業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</si>
  <si>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</si>
  <si>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</si>
  <si>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</si>
  <si>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</si>
  <si>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</si>
  <si>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</si>
  <si>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1195</t>
  </si>
  <si>
    <t>繊維製袋製造業</t>
  </si>
  <si>
    <t>1196</t>
  </si>
  <si>
    <t>刺しゅう業</t>
  </si>
  <si>
    <t>1197</t>
  </si>
  <si>
    <t>タオル製造業</t>
  </si>
  <si>
    <t>1198</t>
  </si>
  <si>
    <t>繊維製衛生材料製造業</t>
  </si>
  <si>
    <t>1199</t>
  </si>
  <si>
    <t>他に分類されない繊維製品製造業</t>
  </si>
  <si>
    <t>1211</t>
  </si>
  <si>
    <t>一般製材業</t>
  </si>
  <si>
    <t>1212</t>
  </si>
  <si>
    <t>単板（ベニヤ）製造業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</si>
  <si>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</si>
  <si>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</si>
  <si>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</si>
  <si>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</si>
  <si>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</si>
  <si>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</si>
  <si>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</si>
  <si>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</si>
  <si>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</si>
  <si>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</si>
  <si>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</si>
  <si>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</si>
  <si>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1227</t>
  </si>
  <si>
    <t>銘木製造業</t>
  </si>
  <si>
    <t>1228</t>
  </si>
  <si>
    <t>床板製造業</t>
  </si>
  <si>
    <t>1231</t>
  </si>
  <si>
    <t>竹・とう・きりゅう等容器製造業</t>
  </si>
  <si>
    <t>1232</t>
  </si>
  <si>
    <t>木箱製造業</t>
  </si>
  <si>
    <t>1291</t>
  </si>
  <si>
    <t>木材薬品処理業</t>
  </si>
  <si>
    <t>1299</t>
  </si>
  <si>
    <t>他に分類されない木製品製造業(竹、とうを含む)</t>
  </si>
  <si>
    <t>1311</t>
  </si>
  <si>
    <t>木製家具製造業（漆塗りを除く）</t>
  </si>
  <si>
    <t>1312</t>
  </si>
  <si>
    <t>金属製家具製造業</t>
  </si>
  <si>
    <t>1331</t>
  </si>
  <si>
    <t>建具製造業</t>
  </si>
  <si>
    <t>1391</t>
  </si>
  <si>
    <t>事務所用・店舗用装備品製造業</t>
  </si>
  <si>
    <t>1399</t>
  </si>
  <si>
    <t>他に分類されない家具・装備品製造業</t>
  </si>
  <si>
    <t>1421</t>
  </si>
  <si>
    <t>洋紙・機械すき和紙製造業</t>
  </si>
  <si>
    <t>1424</t>
  </si>
  <si>
    <t>手すき和紙製造業</t>
  </si>
  <si>
    <t>1431</t>
  </si>
  <si>
    <t>塗工紙製造業（印刷用紙を除く）</t>
  </si>
  <si>
    <t>1441</t>
  </si>
  <si>
    <t>事務用・学用紙製品製造業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</si>
  <si>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</si>
  <si>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</si>
  <si>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</si>
  <si>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</si>
  <si>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</si>
  <si>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</si>
  <si>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</si>
  <si>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</si>
  <si>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</si>
  <si>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</si>
  <si>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</si>
  <si>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</si>
  <si>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</si>
  <si>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</si>
  <si>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1531</t>
  </si>
  <si>
    <t>製本業</t>
  </si>
  <si>
    <t>1532</t>
  </si>
  <si>
    <t>印刷物加工業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</si>
  <si>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</si>
  <si>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</si>
  <si>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</si>
  <si>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</si>
  <si>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</si>
  <si>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</si>
  <si>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1623</t>
  </si>
  <si>
    <t>圧縮ガス・液化ガス製造業</t>
  </si>
  <si>
    <t>1629</t>
  </si>
  <si>
    <t>その他の無機化学工業製品製造業</t>
  </si>
  <si>
    <t>1632</t>
  </si>
  <si>
    <t>脂肪族系中間物製造業（脂肪族系溶剤を含む）</t>
  </si>
  <si>
    <t>1635</t>
  </si>
  <si>
    <t>プラスチック製造業</t>
  </si>
  <si>
    <t>1639</t>
  </si>
  <si>
    <t>その他の有機化学工業製品製造業</t>
  </si>
  <si>
    <t>1641</t>
  </si>
  <si>
    <t>脂肪酸・硬化油・グリセリン製造業</t>
  </si>
  <si>
    <t>1642</t>
  </si>
  <si>
    <t>石けん・合成洗剤製造業</t>
  </si>
  <si>
    <t>1644</t>
  </si>
  <si>
    <t>塗料製造業</t>
  </si>
  <si>
    <t>1646</t>
  </si>
  <si>
    <t>洗浄剤・磨用剤製造業</t>
  </si>
  <si>
    <t>1651</t>
  </si>
  <si>
    <t>医薬品原薬製造業</t>
  </si>
  <si>
    <t>1652</t>
  </si>
  <si>
    <t>医薬品製剤製造業</t>
  </si>
  <si>
    <t>1653</t>
  </si>
  <si>
    <t>生物学的製剤製造業</t>
  </si>
  <si>
    <t>1654</t>
  </si>
  <si>
    <t>生薬・漢方製剤製造業</t>
  </si>
  <si>
    <t>1661</t>
  </si>
  <si>
    <t>仕上用・皮膚用化粧品製造業（香水、オーデコロンを含む）</t>
  </si>
  <si>
    <t>1669</t>
  </si>
  <si>
    <t>その他の化粧品・歯磨・化粧用調整品製造業</t>
  </si>
  <si>
    <t>1692</t>
  </si>
  <si>
    <t>農薬製造業</t>
  </si>
  <si>
    <t>1695</t>
  </si>
  <si>
    <t>写真感光材料製造業</t>
  </si>
  <si>
    <t>1697</t>
  </si>
  <si>
    <t>試薬製造業</t>
  </si>
  <si>
    <t>1699</t>
  </si>
  <si>
    <t>他に分類されない化学工業製品製造業</t>
  </si>
  <si>
    <t>1741</t>
  </si>
  <si>
    <t>舗装材料製造業</t>
  </si>
  <si>
    <t>1799</t>
  </si>
  <si>
    <t>その他の石油製品・石炭製品製造業</t>
  </si>
  <si>
    <t>1812</t>
  </si>
  <si>
    <t>プラスチック管製造業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</si>
  <si>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</si>
  <si>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</si>
  <si>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</si>
  <si>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</si>
  <si>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</si>
  <si>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</si>
  <si>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</si>
  <si>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</si>
  <si>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</si>
  <si>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</si>
  <si>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</si>
  <si>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</si>
  <si>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</si>
  <si>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</si>
  <si>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</si>
  <si>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</si>
  <si>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</si>
  <si>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</si>
  <si>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</si>
  <si>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</si>
  <si>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1842</t>
  </si>
  <si>
    <t>硬質プラスチック発泡製品製造業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</si>
  <si>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</si>
  <si>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</si>
  <si>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</si>
  <si>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</si>
  <si>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</si>
  <si>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</si>
  <si>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</si>
  <si>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</si>
  <si>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</si>
  <si>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</si>
  <si>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</si>
  <si>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</si>
  <si>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</si>
  <si>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</si>
  <si>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1921</t>
  </si>
  <si>
    <t>ゴム製履物・同附属品製造業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</si>
  <si>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</si>
  <si>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</si>
  <si>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</si>
  <si>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</si>
  <si>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</si>
  <si>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</si>
  <si>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1999</t>
  </si>
  <si>
    <t>他に分類されないゴム製品製造業</t>
  </si>
  <si>
    <t>2071</t>
  </si>
  <si>
    <t>袋物製造業（ハンドバッグを除く）</t>
  </si>
  <si>
    <t>2112</t>
  </si>
  <si>
    <t>板ガラス加工業</t>
  </si>
  <si>
    <t>2114</t>
  </si>
  <si>
    <t>ガラス容器製造業</t>
  </si>
  <si>
    <t>2119</t>
  </si>
  <si>
    <t>その他のガラス・同製品製造業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</si>
  <si>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</si>
  <si>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</si>
  <si>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</si>
  <si>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</si>
  <si>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</si>
  <si>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</si>
  <si>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2144</t>
  </si>
  <si>
    <t>電気用陶磁器製造業</t>
  </si>
  <si>
    <t>2145</t>
  </si>
  <si>
    <t>理化学用・工業用陶磁器製造業</t>
  </si>
  <si>
    <t>2147</t>
  </si>
  <si>
    <t>陶磁器絵付業</t>
  </si>
  <si>
    <t>2159</t>
  </si>
  <si>
    <t>その他の耐火物製造業</t>
  </si>
  <si>
    <t>2169</t>
  </si>
  <si>
    <t>その他の炭素・黒鉛製品製造業</t>
  </si>
  <si>
    <t>2179</t>
  </si>
  <si>
    <t>その他の研磨材・同製品製造業</t>
  </si>
  <si>
    <t>2181</t>
  </si>
  <si>
    <t>砕石製造業</t>
  </si>
  <si>
    <t>2182</t>
  </si>
  <si>
    <t>再生骨材製造業</t>
  </si>
  <si>
    <t>2184</t>
  </si>
  <si>
    <t>石工品製造業</t>
  </si>
  <si>
    <t>2186</t>
  </si>
  <si>
    <t>鉱物・土石粉砕等処理業</t>
  </si>
  <si>
    <t>2193</t>
  </si>
  <si>
    <t>石灰製造業</t>
  </si>
  <si>
    <t>2194</t>
  </si>
  <si>
    <t>鋳型製造業（中子を含む）</t>
  </si>
  <si>
    <t>2199</t>
  </si>
  <si>
    <t>他に分類されない窯業・土石製品製造業</t>
  </si>
  <si>
    <t>2221</t>
  </si>
  <si>
    <t>製鋼・製鋼圧延業</t>
  </si>
  <si>
    <t>2233</t>
  </si>
  <si>
    <t>冷間ロール成型形鋼製造業</t>
  </si>
  <si>
    <t>2234</t>
  </si>
  <si>
    <t>鋼管製造業</t>
  </si>
  <si>
    <t>2238</t>
  </si>
  <si>
    <t>伸線業</t>
  </si>
  <si>
    <t>2249</t>
  </si>
  <si>
    <t>その他の表面処理鋼材製造業</t>
  </si>
  <si>
    <t>2251</t>
  </si>
  <si>
    <t>銑鉄鋳物製造業（鋳鉄管、可鍛鋳鉄を除く）</t>
  </si>
  <si>
    <t>2291</t>
  </si>
  <si>
    <t>鉄鋼シャースリット業</t>
  </si>
  <si>
    <t>2292</t>
  </si>
  <si>
    <t>鉄スクラップ加工処理業</t>
  </si>
  <si>
    <t>2293</t>
  </si>
  <si>
    <t>鋳鉄管製造業</t>
  </si>
  <si>
    <t>2299</t>
  </si>
  <si>
    <t>他に分類されない鉄鋼業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</si>
  <si>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</si>
  <si>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</si>
  <si>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</si>
  <si>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</si>
  <si>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2332</t>
  </si>
  <si>
    <t>アルミニウム・同合金圧延業（抽伸、押出しを含む）</t>
  </si>
  <si>
    <t>2341</t>
  </si>
  <si>
    <t>電線・ケーブル製造業（光ファイバケーブルを除く）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</si>
  <si>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</si>
  <si>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</si>
  <si>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</si>
  <si>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</si>
  <si>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2355</t>
  </si>
  <si>
    <t>非鉄金属鍛造品製造業</t>
  </si>
  <si>
    <t>2399</t>
  </si>
  <si>
    <t>他に分類されない非鉄金属製造業</t>
  </si>
  <si>
    <t>2422</t>
  </si>
  <si>
    <t>機械刃物製造業</t>
  </si>
  <si>
    <t>2424</t>
  </si>
  <si>
    <t>作業工具製造業</t>
  </si>
  <si>
    <t>2426</t>
  </si>
  <si>
    <t>農業用器具製造業（農業用機械を除く）</t>
  </si>
  <si>
    <t>2429</t>
  </si>
  <si>
    <t>その他の金物類製造業</t>
  </si>
  <si>
    <t>2431</t>
  </si>
  <si>
    <t>配管工事用附属品製造業（バルブ、コックを除く）</t>
  </si>
  <si>
    <t>2439</t>
  </si>
  <si>
    <t>その他の暖房・調理装置製造業（電気機械器具、ガス機器、石油機器を除く）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</si>
  <si>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</si>
  <si>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</si>
  <si>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</si>
  <si>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</si>
  <si>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</si>
  <si>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</si>
  <si>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</si>
  <si>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</si>
  <si>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</si>
  <si>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</si>
  <si>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</si>
  <si>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</si>
  <si>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</si>
  <si>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</si>
  <si>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</si>
  <si>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</si>
  <si>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</si>
  <si>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</si>
  <si>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2461</t>
  </si>
  <si>
    <t>金属製品塗装業</t>
  </si>
  <si>
    <t>2462</t>
  </si>
  <si>
    <t>溶融めっき業（表面処理鋼材製造業を除く）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</si>
  <si>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</si>
  <si>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</si>
  <si>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</si>
  <si>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</si>
  <si>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</si>
  <si>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</si>
  <si>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</si>
  <si>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</si>
  <si>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</si>
  <si>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</si>
  <si>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</si>
  <si>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</si>
  <si>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</si>
  <si>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</si>
  <si>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2513</t>
  </si>
  <si>
    <t>はん用内燃機関製造業</t>
  </si>
  <si>
    <t>2531</t>
  </si>
  <si>
    <t>動力伝導装置製造業（玉軸受、ころ軸受を除く）</t>
  </si>
  <si>
    <t>2533</t>
  </si>
  <si>
    <t>物流運搬設備製造業</t>
  </si>
  <si>
    <t>2535</t>
  </si>
  <si>
    <t>冷凍機・温湿調整装置製造業</t>
  </si>
  <si>
    <t>2592</t>
  </si>
  <si>
    <t>弁・同附属品製造業</t>
  </si>
  <si>
    <t>2593</t>
  </si>
  <si>
    <t>パイプ加工・パイプ附属品加工業</t>
  </si>
  <si>
    <t>2596</t>
  </si>
  <si>
    <t>他に分類されないはん用機械・装置製造業</t>
  </si>
  <si>
    <t>2599</t>
  </si>
  <si>
    <t>各種機械・同部分品製造修理業（注文製造・修理）</t>
  </si>
  <si>
    <t>2611</t>
  </si>
  <si>
    <t>農業用機械製造業（農業用器具を除く）</t>
  </si>
  <si>
    <t>2621</t>
  </si>
  <si>
    <t>建設機械・鉱山機械製造業</t>
  </si>
  <si>
    <t>2641</t>
  </si>
  <si>
    <t>食品機械・同装置製造業</t>
  </si>
  <si>
    <t>2643</t>
  </si>
  <si>
    <t>パルプ装置・製紙機械製造業</t>
  </si>
  <si>
    <t>2644</t>
  </si>
  <si>
    <t>印刷・製本・紙工機械製造業</t>
  </si>
  <si>
    <t>2645</t>
  </si>
  <si>
    <t>包装・荷造機械製造業</t>
  </si>
  <si>
    <t>2651</t>
  </si>
  <si>
    <t>鋳造装置製造業</t>
  </si>
  <si>
    <t>2652</t>
  </si>
  <si>
    <t>化学機械・同装置製造業</t>
  </si>
  <si>
    <t>2662</t>
  </si>
  <si>
    <t>金属加工機械製造業（金属工作機械を除く）</t>
  </si>
  <si>
    <t>2663</t>
  </si>
  <si>
    <t>金属工作機械用・金属加工機械用部分品・附属品製造業（機械工具、金型を除く）</t>
  </si>
  <si>
    <t>2664</t>
  </si>
  <si>
    <t>機械工具製造業（粉末や金業を除く）</t>
  </si>
  <si>
    <t>2671</t>
  </si>
  <si>
    <t>半導体製造装置製造業</t>
  </si>
  <si>
    <t>2672</t>
  </si>
  <si>
    <t>フラットパネルディスプレイ製造装置製造業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</si>
  <si>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</si>
  <si>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</si>
  <si>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</si>
  <si>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</si>
  <si>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</si>
  <si>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</si>
  <si>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</si>
  <si>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</si>
  <si>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</si>
  <si>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</si>
  <si>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2711</t>
  </si>
  <si>
    <t>複写機製造業</t>
  </si>
  <si>
    <t>2723</t>
  </si>
  <si>
    <t>自動販売機製造業</t>
  </si>
  <si>
    <t>2732</t>
  </si>
  <si>
    <t>はかり製造業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</si>
  <si>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</si>
  <si>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</si>
  <si>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</si>
  <si>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</si>
  <si>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</si>
  <si>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</si>
  <si>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2753</t>
  </si>
  <si>
    <t>光学機械用レンズ・プリズム製造業</t>
  </si>
  <si>
    <t>2813</t>
  </si>
  <si>
    <t>半導体素子製造業（光電変換素子を除く）</t>
  </si>
  <si>
    <t>2814</t>
  </si>
  <si>
    <t>集積回路製造業</t>
  </si>
  <si>
    <t>2815</t>
  </si>
  <si>
    <t>液晶パネル・フラットパネル製造業</t>
  </si>
  <si>
    <t>2821</t>
  </si>
  <si>
    <t>抵抗器・コンデンサ・変成器・複合部品製造業</t>
  </si>
  <si>
    <t>2823</t>
  </si>
  <si>
    <t>コネクタ・スイッチ・リレー製造業</t>
  </si>
  <si>
    <t>2841</t>
  </si>
  <si>
    <t>電子回路基板製造業</t>
  </si>
  <si>
    <t>2842</t>
  </si>
  <si>
    <t>電子回路実装基板製造業</t>
  </si>
  <si>
    <t>2859</t>
  </si>
  <si>
    <t>その他のユニット部品製造業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</si>
  <si>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</si>
  <si>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</si>
  <si>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</si>
  <si>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</si>
  <si>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</si>
  <si>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</si>
  <si>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</si>
  <si>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</si>
  <si>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</si>
  <si>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</si>
  <si>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2922</t>
  </si>
  <si>
    <t>内燃機関電装品製造業</t>
  </si>
  <si>
    <t>2929</t>
  </si>
  <si>
    <t>その他の産業用電気機械器具製造業（車両用、船舶用を含む）</t>
  </si>
  <si>
    <t>2932</t>
  </si>
  <si>
    <t>空調・住宅関連機器製造業</t>
  </si>
  <si>
    <t>2939</t>
  </si>
  <si>
    <t>その他の民生用電気機械器具製造業</t>
  </si>
  <si>
    <t>2942</t>
  </si>
  <si>
    <t>電気照明器具製造業</t>
  </si>
  <si>
    <t>2969</t>
  </si>
  <si>
    <t>その他の電子応用装置製造業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</si>
  <si>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</si>
  <si>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</si>
  <si>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</si>
  <si>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</si>
  <si>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</si>
  <si>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</si>
  <si>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2999</t>
  </si>
  <si>
    <t>その他の電気機械器具製造業</t>
  </si>
  <si>
    <t>3011</t>
  </si>
  <si>
    <t>有線通信機械器具製造業</t>
  </si>
  <si>
    <t>3012</t>
  </si>
  <si>
    <t>携帯電話機・PHS電話機製造業</t>
  </si>
  <si>
    <t>3015</t>
  </si>
  <si>
    <t>交通信号保安装置製造業</t>
  </si>
  <si>
    <t>3019</t>
  </si>
  <si>
    <t>その他の通信機械器具・同関連機械器具製造業</t>
  </si>
  <si>
    <t>3023</t>
  </si>
  <si>
    <t>電気音響機械器具製造業</t>
  </si>
  <si>
    <t>3034</t>
  </si>
  <si>
    <t>印刷装置製造業</t>
  </si>
  <si>
    <t>3035</t>
  </si>
  <si>
    <t>表示装置製造業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</si>
  <si>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</si>
  <si>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</si>
  <si>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</si>
  <si>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</si>
  <si>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</si>
  <si>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</si>
  <si>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</si>
  <si>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</si>
  <si>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</si>
  <si>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</si>
  <si>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</si>
  <si>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</si>
  <si>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</si>
  <si>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</si>
  <si>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3199</t>
  </si>
  <si>
    <t>他に分類されない輸送用機械器具製造業</t>
  </si>
  <si>
    <t>X</t>
    <phoneticPr fontId="6"/>
  </si>
  <si>
    <t>3224</t>
  </si>
  <si>
    <t>針・ピン・ホック・スナップ・同関連品製造業</t>
  </si>
  <si>
    <t>3251</t>
  </si>
  <si>
    <t>娯楽用具・がん具製造業（人形を除く）</t>
  </si>
  <si>
    <t>3253</t>
  </si>
  <si>
    <t>運動用具製造業</t>
  </si>
  <si>
    <t>3269</t>
  </si>
  <si>
    <t>その他の事務用品製造業</t>
  </si>
  <si>
    <t>3282</t>
  </si>
  <si>
    <t>畳製造業</t>
  </si>
  <si>
    <t>3283</t>
  </si>
  <si>
    <t>うちわ・扇子・ちょうちん製造業</t>
  </si>
  <si>
    <t>3289</t>
  </si>
  <si>
    <t>その他の生活雑貨製品製造業</t>
  </si>
  <si>
    <t>3291</t>
  </si>
  <si>
    <t>煙火製造業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</si>
  <si>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</si>
  <si>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</si>
  <si>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</si>
  <si>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</si>
  <si>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</si>
  <si>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</si>
  <si>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</si>
  <si>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</si>
  <si>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3299</t>
  </si>
  <si>
    <t>他に分類されないその他の製造業</t>
  </si>
  <si>
    <t>※付加価値額について、従業者29人以下の事業所は粗付加価値額である。</t>
    <rPh sb="1" eb="3">
      <t>フカ</t>
    </rPh>
    <rPh sb="3" eb="5">
      <t>カチ</t>
    </rPh>
    <rPh sb="5" eb="6">
      <t>ガク</t>
    </rPh>
    <rPh sb="11" eb="14">
      <t>ジュウギョウシャ</t>
    </rPh>
    <rPh sb="16" eb="17">
      <t>ニン</t>
    </rPh>
    <rPh sb="17" eb="19">
      <t>イカ</t>
    </rPh>
    <rPh sb="20" eb="23">
      <t>ジギョウショ</t>
    </rPh>
    <rPh sb="24" eb="25">
      <t>ソ</t>
    </rPh>
    <rPh sb="25" eb="27">
      <t>フカ</t>
    </rPh>
    <rPh sb="27" eb="29">
      <t>カチ</t>
    </rPh>
    <rPh sb="29" eb="30">
      <t>ガク</t>
    </rPh>
    <phoneticPr fontId="31"/>
  </si>
  <si>
    <t>産業細分類名</t>
    <phoneticPr fontId="6"/>
  </si>
  <si>
    <t>第5表　産業細分類別　事業所数、従業者数、製造品出荷額等、付加価値額　（個人経営を除く従業者1人以上の事業所）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phoneticPr fontId="6"/>
  </si>
  <si>
    <t>第5表　産業細分類別　事業所数、従業者数、製造品出荷額等、付加価値額</t>
    <phoneticPr fontId="2"/>
  </si>
  <si>
    <t>第4表　市町村別　事業所数、従業者数、製造品出荷額等、付加価値額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</si>
  <si>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第3表　地域別　事業所数、従業者数、製造品出荷額等、付加価値額</t>
    <rPh sb="0" eb="1">
      <t>ダイ</t>
    </rPh>
    <rPh sb="2" eb="3">
      <t>ヒョウ</t>
    </rPh>
    <rPh sb="4" eb="7">
      <t>チイキベツ</t>
    </rPh>
    <phoneticPr fontId="6"/>
  </si>
  <si>
    <t>第2表　従業者規模別　事業所数、従業者数、製造品出荷額等、付加価値額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</si>
  <si>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t>第1表　産業中分類別　事業所数、従業者数、製造品出荷額等、付加価値額</t>
    <rPh sb="0" eb="1">
      <t>ダイ</t>
    </rPh>
    <rPh sb="2" eb="3">
      <t>ヒョウ</t>
    </rPh>
    <rPh sb="4" eb="6">
      <t>サンギョウ</t>
    </rPh>
    <rPh sb="6" eb="9">
      <t>チュウブンルイ</t>
    </rPh>
    <phoneticPr fontId="6"/>
  </si>
  <si>
    <t>2022年経済構造実態調査 製造業事業所調査（熊本県分集計結果）</t>
    <rPh sb="23" eb="26">
      <t>クマモトケン</t>
    </rPh>
    <rPh sb="26" eb="27">
      <t>ブン</t>
    </rPh>
    <rPh sb="27" eb="29">
      <t>シュウケイ</t>
    </rPh>
    <phoneticPr fontId="6"/>
  </si>
  <si>
    <t>2022年経済構造実態調査 製造業事業所調査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</si>
</sst>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&quot;▲ &quot;#,##0.0"/>
    <numFmt numFmtId="177" formatCode="0.0%"/>
    <numFmt numFmtId="178" formatCode="#,##0.0_ ;[Red]\-#,##0.0\ "/>
    <numFmt numFmtId="179" formatCode="#,##0.0%;&quot;▲ &quot;#,##0.0%"/>
    <numFmt numFmtId="180" formatCode="#,##0.0%;&quot;▲&quot;#,##0.0%"/>
    <numFmt numFmtId="181" formatCode="#,##0_ 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u/>
      <sz val="12"/>
      <color theme="10"/>
      <name val="HG丸ｺﾞｼｯｸM-PRO"/>
      <family val="3"/>
      <charset val="128"/>
    </font>
    <font>
      <b/>
      <sz val="20"/>
      <name val="ＭＳ ゴシック"/>
      <family val="3"/>
      <charset val="128"/>
    </font>
    <font>
      <sz val="8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FE9A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15" fillId="0" borderId="0"/>
    <xf numFmtId="0" fontId="2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4" fillId="0" borderId="0" xfId="0" applyFont="1">
      <alignment vertical="center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12" xfId="2" applyFont="1" applyFill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38" fontId="7" fillId="0" borderId="13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38" fontId="7" fillId="0" borderId="1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0" fontId="5" fillId="4" borderId="0" xfId="5" applyFont="1" applyFill="1">
      <alignment vertical="center"/>
    </xf>
    <xf numFmtId="38" fontId="7" fillId="4" borderId="0" xfId="2" applyFont="1" applyFill="1" applyAlignment="1">
      <alignment vertical="center"/>
    </xf>
    <xf numFmtId="38" fontId="7" fillId="4" borderId="0" xfId="2" applyFont="1" applyFill="1" applyBorder="1" applyAlignment="1">
      <alignment vertical="center"/>
    </xf>
    <xf numFmtId="0" fontId="7" fillId="4" borderId="0" xfId="5" applyFont="1" applyFill="1">
      <alignment vertical="center"/>
    </xf>
    <xf numFmtId="0" fontId="7" fillId="4" borderId="0" xfId="5" applyFont="1" applyFill="1" applyBorder="1">
      <alignment vertical="center"/>
    </xf>
    <xf numFmtId="38" fontId="7" fillId="4" borderId="0" xfId="2" applyFont="1" applyFill="1" applyBorder="1" applyAlignment="1">
      <alignment horizontal="center"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38" fontId="7" fillId="0" borderId="12" xfId="2" applyFont="1" applyFill="1" applyBorder="1" applyAlignment="1">
      <alignment vertical="center"/>
    </xf>
    <xf numFmtId="38" fontId="7" fillId="0" borderId="13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7" applyNumberFormat="1" applyFont="1" applyAlignment="1">
      <alignment horizontal="left" vertical="center"/>
    </xf>
    <xf numFmtId="0" fontId="13" fillId="0" borderId="12" xfId="11" applyFont="1" applyFill="1" applyBorder="1" applyAlignment="1">
      <alignment horizontal="center" vertical="center"/>
    </xf>
    <xf numFmtId="0" fontId="13" fillId="0" borderId="16" xfId="11" applyFont="1" applyFill="1" applyBorder="1" applyAlignment="1">
      <alignment horizontal="center" vertical="center"/>
    </xf>
    <xf numFmtId="0" fontId="13" fillId="0" borderId="8" xfId="1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3" fillId="0" borderId="2" xfId="11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13" fillId="0" borderId="2" xfId="11" applyFont="1" applyFill="1" applyBorder="1" applyAlignment="1">
      <alignment horizontal="center" vertical="center"/>
    </xf>
    <xf numFmtId="38" fontId="7" fillId="0" borderId="10" xfId="2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6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26" fillId="0" borderId="0" xfId="8" applyFont="1" applyAlignment="1" applyProtection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6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4" borderId="0" xfId="13" applyFont="1" applyFill="1" applyAlignment="1">
      <alignment vertical="center"/>
    </xf>
    <xf numFmtId="0" fontId="21" fillId="4" borderId="0" xfId="13" applyFont="1" applyFill="1" applyAlignment="1">
      <alignment vertical="center"/>
    </xf>
    <xf numFmtId="0" fontId="24" fillId="4" borderId="0" xfId="13" applyFont="1" applyFill="1" applyAlignment="1">
      <alignment vertical="center"/>
    </xf>
    <xf numFmtId="0" fontId="19" fillId="4" borderId="0" xfId="0" applyFont="1" applyFill="1" applyAlignment="1">
      <alignment vertical="center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4" borderId="1" xfId="2" applyFont="1" applyFill="1" applyBorder="1" applyAlignment="1">
      <alignment vertical="center" shrinkToFit="1"/>
    </xf>
    <xf numFmtId="177" fontId="7" fillId="4" borderId="1" xfId="3" applyNumberFormat="1" applyFont="1" applyFill="1" applyBorder="1" applyAlignment="1">
      <alignment vertical="center" shrinkToFit="1"/>
    </xf>
    <xf numFmtId="3" fontId="7" fillId="2" borderId="1" xfId="5" applyNumberFormat="1" applyFont="1" applyFill="1" applyBorder="1" applyAlignment="1">
      <alignment vertical="center" shrinkToFit="1"/>
    </xf>
    <xf numFmtId="177" fontId="7" fillId="0" borderId="1" xfId="3" applyNumberFormat="1" applyFont="1" applyFill="1" applyBorder="1" applyAlignment="1">
      <alignment vertical="center" shrinkToFit="1"/>
    </xf>
    <xf numFmtId="38" fontId="7" fillId="2" borderId="1" xfId="6" applyNumberFormat="1" applyFont="1" applyFill="1" applyBorder="1" applyAlignment="1">
      <alignment vertical="center" shrinkToFit="1"/>
    </xf>
    <xf numFmtId="0" fontId="7" fillId="0" borderId="1" xfId="11" applyFont="1" applyFill="1" applyBorder="1" applyAlignment="1">
      <alignment horizontal="center" vertical="center" shrinkToFit="1"/>
    </xf>
    <xf numFmtId="0" fontId="7" fillId="0" borderId="1" xfId="11" applyFont="1" applyFill="1" applyBorder="1" applyAlignment="1">
      <alignment horizontal="left" vertical="center" shrinkToFit="1"/>
    </xf>
    <xf numFmtId="38" fontId="7" fillId="0" borderId="1" xfId="11" applyNumberFormat="1" applyFont="1" applyFill="1" applyBorder="1" applyAlignment="1">
      <alignment horizontal="right" vertical="center" shrinkToFit="1"/>
    </xf>
    <xf numFmtId="177" fontId="7" fillId="0" borderId="1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vertical="center" shrinkToFit="1"/>
    </xf>
    <xf numFmtId="38" fontId="7" fillId="2" borderId="1" xfId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horizontal="left" vertical="center" indent="1" shrinkToFit="1"/>
    </xf>
    <xf numFmtId="38" fontId="7" fillId="0" borderId="0" xfId="2" applyFont="1" applyAlignment="1">
      <alignment vertical="center" shrinkToFit="1"/>
    </xf>
    <xf numFmtId="38" fontId="7" fillId="0" borderId="0" xfId="2" applyFont="1" applyFill="1" applyAlignment="1">
      <alignment vertical="center" shrinkToFit="1"/>
    </xf>
    <xf numFmtId="38" fontId="7" fillId="2" borderId="1" xfId="2" applyFont="1" applyFill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5" borderId="9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vertical="top" shrinkToFit="1"/>
    </xf>
    <xf numFmtId="0" fontId="7" fillId="0" borderId="0" xfId="0" applyFont="1" applyBorder="1" applyAlignment="1">
      <alignment vertical="top" shrinkToFit="1"/>
    </xf>
    <xf numFmtId="38" fontId="7" fillId="0" borderId="2" xfId="1" applyFont="1" applyBorder="1" applyAlignment="1">
      <alignment vertical="top" shrinkToFit="1"/>
    </xf>
    <xf numFmtId="38" fontId="7" fillId="0" borderId="12" xfId="1" quotePrefix="1" applyFont="1" applyBorder="1" applyAlignment="1">
      <alignment horizontal="right" vertical="top" shrinkToFit="1"/>
    </xf>
    <xf numFmtId="38" fontId="7" fillId="0" borderId="3" xfId="1" applyFont="1" applyBorder="1" applyAlignment="1">
      <alignment vertical="top" shrinkToFit="1"/>
    </xf>
    <xf numFmtId="38" fontId="7" fillId="0" borderId="10" xfId="1" applyFont="1" applyBorder="1" applyAlignment="1">
      <alignment vertical="top" shrinkToFit="1"/>
    </xf>
    <xf numFmtId="38" fontId="7" fillId="0" borderId="0" xfId="1" applyFont="1" applyBorder="1" applyAlignment="1">
      <alignment vertical="top" shrinkToFit="1"/>
    </xf>
    <xf numFmtId="0" fontId="7" fillId="6" borderId="17" xfId="0" applyFont="1" applyFill="1" applyBorder="1" applyAlignment="1">
      <alignment vertical="top" shrinkToFit="1"/>
    </xf>
    <xf numFmtId="0" fontId="8" fillId="6" borderId="18" xfId="0" applyFont="1" applyFill="1" applyBorder="1" applyAlignment="1">
      <alignment vertical="top" shrinkToFit="1"/>
    </xf>
    <xf numFmtId="38" fontId="8" fillId="6" borderId="19" xfId="1" applyFont="1" applyFill="1" applyBorder="1" applyAlignment="1">
      <alignment vertical="top" shrinkToFit="1"/>
    </xf>
    <xf numFmtId="38" fontId="8" fillId="6" borderId="18" xfId="1" applyFont="1" applyFill="1" applyBorder="1" applyAlignment="1">
      <alignment vertical="top" shrinkToFit="1"/>
    </xf>
    <xf numFmtId="0" fontId="7" fillId="0" borderId="5" xfId="0" applyFont="1" applyBorder="1" applyAlignment="1">
      <alignment vertical="top" shrinkToFit="1"/>
    </xf>
    <xf numFmtId="0" fontId="7" fillId="0" borderId="20" xfId="0" applyFont="1" applyBorder="1" applyAlignment="1">
      <alignment vertical="top" shrinkToFit="1"/>
    </xf>
    <xf numFmtId="38" fontId="7" fillId="0" borderId="5" xfId="1" applyFont="1" applyBorder="1" applyAlignment="1">
      <alignment vertical="top" shrinkToFit="1"/>
    </xf>
    <xf numFmtId="38" fontId="7" fillId="0" borderId="20" xfId="1" applyFont="1" applyBorder="1" applyAlignment="1">
      <alignment vertical="top" shrinkToFit="1"/>
    </xf>
    <xf numFmtId="0" fontId="7" fillId="0" borderId="0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0" fontId="29" fillId="5" borderId="9" xfId="0" applyFont="1" applyFill="1" applyBorder="1" applyAlignment="1">
      <alignment horizontal="center" vertical="top" wrapText="1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0" borderId="1" xfId="2" applyFont="1" applyBorder="1" applyAlignment="1">
      <alignment vertical="center" shrinkToFit="1"/>
    </xf>
    <xf numFmtId="177" fontId="7" fillId="0" borderId="1" xfId="3" applyNumberFormat="1" applyFont="1" applyBorder="1" applyAlignment="1">
      <alignment vertical="center" shrinkToFit="1"/>
    </xf>
    <xf numFmtId="179" fontId="7" fillId="0" borderId="1" xfId="3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horizontal="right" vertical="center" shrinkToFit="1"/>
    </xf>
    <xf numFmtId="179" fontId="7" fillId="0" borderId="1" xfId="3" applyNumberFormat="1" applyFont="1" applyFill="1" applyBorder="1" applyAlignment="1">
      <alignment horizontal="right" vertical="center" shrinkToFit="1"/>
    </xf>
    <xf numFmtId="38" fontId="7" fillId="0" borderId="12" xfId="2" applyFont="1" applyBorder="1" applyAlignment="1">
      <alignment vertical="center" shrinkToFit="1"/>
    </xf>
    <xf numFmtId="0" fontId="7" fillId="0" borderId="13" xfId="4" applyFont="1" applyBorder="1" applyAlignment="1">
      <alignment horizontal="center" vertical="center" shrinkToFit="1"/>
    </xf>
    <xf numFmtId="0" fontId="13" fillId="0" borderId="12" xfId="11" applyFont="1" applyFill="1" applyBorder="1" applyAlignment="1">
      <alignment horizontal="center" vertical="center" shrinkToFit="1"/>
    </xf>
    <xf numFmtId="0" fontId="13" fillId="0" borderId="2" xfId="11" applyFont="1" applyFill="1" applyBorder="1" applyAlignment="1">
      <alignment horizontal="center" vertical="center" shrinkToFit="1"/>
    </xf>
    <xf numFmtId="0" fontId="13" fillId="0" borderId="16" xfId="11" applyFont="1" applyFill="1" applyBorder="1" applyAlignment="1">
      <alignment horizontal="center" vertical="center" shrinkToFit="1"/>
    </xf>
    <xf numFmtId="0" fontId="13" fillId="0" borderId="8" xfId="11" applyFont="1" applyFill="1" applyBorder="1" applyAlignment="1">
      <alignment horizontal="center" vertical="center" shrinkToFit="1"/>
    </xf>
    <xf numFmtId="38" fontId="7" fillId="0" borderId="13" xfId="2" applyFont="1" applyBorder="1" applyAlignment="1">
      <alignment vertical="center" shrinkToFit="1"/>
    </xf>
    <xf numFmtId="38" fontId="7" fillId="0" borderId="10" xfId="2" applyFont="1" applyBorder="1" applyAlignment="1">
      <alignment vertical="center" shrinkToFit="1"/>
    </xf>
    <xf numFmtId="38" fontId="7" fillId="0" borderId="12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38" fontId="7" fillId="0" borderId="10" xfId="2" applyFont="1" applyBorder="1" applyAlignment="1">
      <alignment horizontal="center" vertical="center" shrinkToFit="1"/>
    </xf>
    <xf numFmtId="38" fontId="7" fillId="0" borderId="11" xfId="2" applyFont="1" applyBorder="1" applyAlignment="1">
      <alignment horizontal="center" vertical="center" shrinkToFit="1"/>
    </xf>
    <xf numFmtId="38" fontId="7" fillId="0" borderId="10" xfId="2" applyFont="1" applyFill="1" applyBorder="1" applyAlignment="1">
      <alignment horizontal="center" vertical="center" shrinkToFit="1"/>
    </xf>
    <xf numFmtId="38" fontId="7" fillId="2" borderId="1" xfId="11" applyNumberFormat="1" applyFont="1" applyFill="1" applyBorder="1" applyAlignment="1">
      <alignment horizontal="right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13" xfId="1" applyFont="1" applyBorder="1" applyAlignment="1">
      <alignment horizontal="center" vertical="center" shrinkToFit="1"/>
    </xf>
    <xf numFmtId="38" fontId="8" fillId="6" borderId="14" xfId="1" applyFont="1" applyFill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6" borderId="15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top" wrapText="1" shrinkToFit="1"/>
    </xf>
    <xf numFmtId="38" fontId="30" fillId="0" borderId="0" xfId="2" applyFont="1" applyAlignment="1">
      <alignment vertical="center"/>
    </xf>
    <xf numFmtId="0" fontId="4" fillId="7" borderId="1" xfId="0" applyFont="1" applyFill="1" applyBorder="1" applyAlignment="1">
      <alignment horizontal="center" vertical="center" shrinkToFit="1"/>
    </xf>
    <xf numFmtId="0" fontId="4" fillId="7" borderId="1" xfId="0" quotePrefix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7" borderId="1" xfId="0" applyFont="1" applyFill="1" applyBorder="1" applyAlignment="1">
      <alignment horizontal="left" vertical="center" wrapText="1" shrinkToFit="1"/>
    </xf>
    <xf numFmtId="0" fontId="4" fillId="2" borderId="1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top"/>
    </xf>
    <xf numFmtId="0" fontId="26" fillId="4" borderId="0" xfId="8" applyFont="1" applyFill="1" applyAlignment="1" applyProtection="1">
      <alignment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10" fillId="0" borderId="0" xfId="8" applyAlignment="1" applyProtection="1">
      <alignment horizontal="left" vertical="center"/>
    </xf>
    <xf numFmtId="38" fontId="7" fillId="0" borderId="1" xfId="2" applyFont="1" applyBorder="1" applyAlignment="1">
      <alignment horizontal="center" vertical="center" shrinkToFit="1"/>
    </xf>
    <xf numFmtId="38" fontId="7" fillId="2" borderId="1" xfId="2" applyFont="1" applyFill="1" applyBorder="1" applyAlignment="1">
      <alignment horizontal="center" vertical="center" shrinkToFit="1"/>
    </xf>
    <xf numFmtId="180" fontId="7" fillId="0" borderId="1" xfId="3" applyNumberFormat="1" applyFont="1" applyBorder="1" applyAlignment="1">
      <alignment horizontal="center" vertical="center" shrinkToFit="1"/>
    </xf>
    <xf numFmtId="38" fontId="7" fillId="0" borderId="1" xfId="2" applyFont="1" applyFill="1" applyBorder="1" applyAlignment="1">
      <alignment horizontal="center" vertical="center" shrinkToFit="1"/>
    </xf>
    <xf numFmtId="38" fontId="7" fillId="2" borderId="1" xfId="2" applyNumberFormat="1" applyFont="1" applyFill="1" applyBorder="1" applyAlignment="1">
      <alignment horizontal="center" vertical="center" shrinkToFit="1"/>
    </xf>
    <xf numFmtId="180" fontId="7" fillId="0" borderId="1" xfId="3" applyNumberFormat="1" applyFont="1" applyFill="1" applyBorder="1" applyAlignment="1">
      <alignment horizontal="center" vertical="center" shrinkToFit="1"/>
    </xf>
    <xf numFmtId="38" fontId="7" fillId="4" borderId="1" xfId="2" applyFont="1" applyFill="1" applyBorder="1" applyAlignment="1">
      <alignment horizontal="right" vertical="center" shrinkToFit="1"/>
    </xf>
    <xf numFmtId="179" fontId="7" fillId="4" borderId="1" xfId="3" applyNumberFormat="1" applyFont="1" applyFill="1" applyBorder="1" applyAlignment="1">
      <alignment horizontal="center" vertical="center" shrinkToFit="1"/>
    </xf>
    <xf numFmtId="3" fontId="7" fillId="2" borderId="1" xfId="5" applyNumberFormat="1" applyFont="1" applyFill="1" applyBorder="1" applyAlignment="1">
      <alignment horizontal="right" vertical="center" shrinkToFit="1"/>
    </xf>
    <xf numFmtId="180" fontId="7" fillId="4" borderId="1" xfId="3" applyNumberFormat="1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horizontal="right" vertical="center" shrinkToFit="1"/>
    </xf>
    <xf numFmtId="38" fontId="7" fillId="2" borderId="1" xfId="6" applyNumberFormat="1" applyFont="1" applyFill="1" applyBorder="1" applyAlignment="1">
      <alignment horizontal="right" vertical="center" shrinkToFit="1"/>
    </xf>
    <xf numFmtId="180" fontId="4" fillId="0" borderId="1" xfId="3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0" xfId="7"/>
    <xf numFmtId="0" fontId="5" fillId="0" borderId="0" xfId="7" applyAlignment="1">
      <alignment horizontal="right" vertical="center"/>
    </xf>
    <xf numFmtId="0" fontId="5" fillId="0" borderId="0" xfId="7" applyAlignment="1">
      <alignment horizontal="right" vertical="center" shrinkToFit="1"/>
    </xf>
    <xf numFmtId="0" fontId="5" fillId="0" borderId="12" xfId="7" applyBorder="1" applyAlignment="1">
      <alignment horizontal="center" vertical="center" shrinkToFit="1"/>
    </xf>
    <xf numFmtId="0" fontId="5" fillId="0" borderId="12" xfId="7" applyBorder="1" applyAlignment="1">
      <alignment horizontal="center" vertical="center"/>
    </xf>
    <xf numFmtId="0" fontId="5" fillId="0" borderId="2" xfId="7" applyBorder="1" applyAlignment="1">
      <alignment horizontal="centerContinuous" vertical="center"/>
    </xf>
    <xf numFmtId="0" fontId="5" fillId="0" borderId="4" xfId="7" applyBorder="1" applyAlignment="1">
      <alignment horizontal="centerContinuous" vertical="center"/>
    </xf>
    <xf numFmtId="0" fontId="5" fillId="0" borderId="9" xfId="7" applyBorder="1" applyAlignment="1">
      <alignment horizontal="center" vertical="center" shrinkToFit="1"/>
    </xf>
    <xf numFmtId="0" fontId="5" fillId="0" borderId="9" xfId="7" applyBorder="1"/>
    <xf numFmtId="0" fontId="5" fillId="0" borderId="1" xfId="7" applyBorder="1" applyAlignment="1">
      <alignment horizontal="center" vertical="center"/>
    </xf>
    <xf numFmtId="0" fontId="5" fillId="0" borderId="9" xfId="7" applyBorder="1" applyAlignment="1">
      <alignment horizontal="center"/>
    </xf>
    <xf numFmtId="0" fontId="5" fillId="0" borderId="21" xfId="7" applyBorder="1" applyAlignment="1">
      <alignment horizontal="center" vertical="center"/>
    </xf>
    <xf numFmtId="0" fontId="5" fillId="0" borderId="21" xfId="7" applyBorder="1" applyAlignment="1">
      <alignment shrinkToFit="1"/>
    </xf>
    <xf numFmtId="9" fontId="0" fillId="0" borderId="21" xfId="15" applyFont="1" applyBorder="1" applyAlignment="1">
      <alignment horizontal="right" vertical="center"/>
    </xf>
    <xf numFmtId="0" fontId="5" fillId="0" borderId="9" xfId="7" applyBorder="1" applyAlignment="1">
      <alignment horizontal="center" vertical="center"/>
    </xf>
    <xf numFmtId="0" fontId="5" fillId="0" borderId="9" xfId="7" applyBorder="1" applyAlignment="1">
      <alignment shrinkToFit="1"/>
    </xf>
    <xf numFmtId="10" fontId="0" fillId="0" borderId="9" xfId="15" applyNumberFormat="1" applyFont="1" applyBorder="1" applyAlignment="1"/>
    <xf numFmtId="10" fontId="0" fillId="0" borderId="9" xfId="15" applyNumberFormat="1" applyFont="1" applyBorder="1" applyAlignment="1">
      <alignment horizontal="right" vertical="center"/>
    </xf>
    <xf numFmtId="0" fontId="5" fillId="0" borderId="1" xfId="7" applyBorder="1" applyAlignment="1">
      <alignment shrinkToFit="1"/>
    </xf>
    <xf numFmtId="10" fontId="0" fillId="0" borderId="1" xfId="15" applyNumberFormat="1" applyFont="1" applyBorder="1" applyAlignment="1"/>
    <xf numFmtId="10" fontId="0" fillId="0" borderId="1" xfId="15" applyNumberFormat="1" applyFont="1" applyBorder="1" applyAlignment="1">
      <alignment horizontal="right" vertical="center"/>
    </xf>
    <xf numFmtId="181" fontId="5" fillId="2" borderId="21" xfId="7" applyNumberFormat="1" applyFill="1" applyBorder="1" applyAlignment="1">
      <alignment horizontal="right" vertical="center"/>
    </xf>
    <xf numFmtId="181" fontId="5" fillId="2" borderId="9" xfId="7" applyNumberFormat="1" applyFill="1" applyBorder="1"/>
    <xf numFmtId="181" fontId="5" fillId="2" borderId="1" xfId="7" applyNumberFormat="1" applyFill="1" applyBorder="1"/>
    <xf numFmtId="38" fontId="0" fillId="2" borderId="21" xfId="2" applyFont="1" applyFill="1" applyBorder="1" applyAlignment="1">
      <alignment horizontal="right" vertical="center"/>
    </xf>
    <xf numFmtId="38" fontId="0" fillId="2" borderId="9" xfId="2" applyFont="1" applyFill="1" applyBorder="1" applyAlignment="1">
      <alignment horizontal="right" vertical="center"/>
    </xf>
    <xf numFmtId="38" fontId="0" fillId="2" borderId="1" xfId="2" applyFont="1" applyFill="1" applyBorder="1" applyAlignment="1">
      <alignment horizontal="right" vertical="center"/>
    </xf>
    <xf numFmtId="0" fontId="10" fillId="0" borderId="0" xfId="8" applyAlignment="1" applyProtection="1">
      <alignment vertical="center"/>
    </xf>
    <xf numFmtId="38" fontId="22" fillId="0" borderId="0" xfId="2" applyFont="1" applyAlignment="1">
      <alignment vertical="center"/>
    </xf>
    <xf numFmtId="0" fontId="28" fillId="4" borderId="0" xfId="13" applyFont="1" applyFill="1" applyAlignment="1">
      <alignment horizontal="center" vertical="center"/>
    </xf>
    <xf numFmtId="0" fontId="22" fillId="4" borderId="0" xfId="13" applyFont="1" applyFill="1" applyAlignment="1">
      <alignment horizontal="center" vertical="center"/>
    </xf>
    <xf numFmtId="0" fontId="23" fillId="4" borderId="0" xfId="13" applyFont="1" applyFill="1" applyAlignment="1">
      <alignment vertical="center"/>
    </xf>
    <xf numFmtId="0" fontId="27" fillId="4" borderId="0" xfId="8" applyFont="1" applyFill="1" applyAlignment="1" applyProtection="1">
      <alignment vertical="center" shrinkToFit="1"/>
    </xf>
    <xf numFmtId="0" fontId="3" fillId="0" borderId="0" xfId="0" applyFont="1" applyAlignment="1">
      <alignment horizontal="left" vertical="top" wrapText="1"/>
    </xf>
    <xf numFmtId="38" fontId="7" fillId="0" borderId="7" xfId="2" applyFont="1" applyBorder="1" applyAlignment="1">
      <alignment horizontal="center" vertical="center" shrinkToFit="1"/>
    </xf>
    <xf numFmtId="38" fontId="7" fillId="0" borderId="16" xfId="2" applyFont="1" applyBorder="1" applyAlignment="1">
      <alignment horizontal="center" vertical="center" shrinkToFit="1"/>
    </xf>
    <xf numFmtId="38" fontId="7" fillId="0" borderId="8" xfId="2" applyFont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shrinkToFit="1"/>
    </xf>
    <xf numFmtId="38" fontId="7" fillId="0" borderId="16" xfId="2" applyFont="1" applyFill="1" applyBorder="1" applyAlignment="1">
      <alignment horizontal="center" vertical="center" shrinkToFit="1"/>
    </xf>
    <xf numFmtId="38" fontId="7" fillId="0" borderId="8" xfId="2" applyFont="1" applyFill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wrapText="1" shrinkToFit="1"/>
    </xf>
    <xf numFmtId="38" fontId="7" fillId="0" borderId="16" xfId="2" applyFont="1" applyFill="1" applyBorder="1" applyAlignment="1">
      <alignment horizontal="center" vertical="center" wrapText="1" shrinkToFit="1"/>
    </xf>
    <xf numFmtId="38" fontId="7" fillId="0" borderId="8" xfId="2" applyFont="1" applyFill="1" applyBorder="1" applyAlignment="1">
      <alignment horizontal="center" vertical="center" wrapText="1" shrinkToFit="1"/>
    </xf>
    <xf numFmtId="38" fontId="7" fillId="4" borderId="2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38" fontId="7" fillId="4" borderId="12" xfId="2" applyFont="1" applyFill="1" applyBorder="1" applyAlignment="1">
      <alignment horizontal="center" vertical="center" wrapText="1"/>
    </xf>
    <xf numFmtId="0" fontId="7" fillId="4" borderId="13" xfId="5" applyFont="1" applyFill="1" applyBorder="1" applyAlignment="1">
      <alignment horizontal="center" vertical="center" wrapText="1"/>
    </xf>
    <xf numFmtId="38" fontId="7" fillId="4" borderId="2" xfId="2" applyFont="1" applyFill="1" applyBorder="1" applyAlignment="1">
      <alignment horizontal="center" vertical="center"/>
    </xf>
    <xf numFmtId="0" fontId="7" fillId="4" borderId="3" xfId="5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/>
    </xf>
    <xf numFmtId="0" fontId="7" fillId="0" borderId="7" xfId="1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</cellXfs>
  <cellStyles count="16">
    <cellStyle name="パーセント" xfId="3" builtinId="5"/>
    <cellStyle name="パーセント 2" xfId="15"/>
    <cellStyle name="ハイパーリンク" xfId="8" builtinId="8"/>
    <cellStyle name="ハイパーリンク 2" xfId="9"/>
    <cellStyle name="ハイパーリンク 3" xfId="14"/>
    <cellStyle name="桁区切り" xfId="1" builtinId="6"/>
    <cellStyle name="桁区切り 2" xfId="2"/>
    <cellStyle name="標準" xfId="0" builtinId="0"/>
    <cellStyle name="標準 2" xfId="4"/>
    <cellStyle name="標準 3" xfId="7"/>
    <cellStyle name="標準 4" xfId="12"/>
    <cellStyle name="標準_Sheet5" xfId="11"/>
    <cellStyle name="標準_表４作る" xfId="5"/>
    <cellStyle name="標準_表５作る" xfId="6"/>
    <cellStyle name="標準_目次" xfId="13"/>
    <cellStyle name="未定義" xfId="10"/>
  </cellStyles>
  <dxfs count="0"/>
  <tableStyles count="0" defaultTableStyle="TableStyleMedium2" defaultPivotStyle="PivotStyleLight16"/>
  <colors>
    <mruColors>
      <color rgb="FF8FE9AD"/>
      <color rgb="FF58DE85"/>
      <color rgb="FF99FF99"/>
      <color rgb="FF88E8A8"/>
      <color rgb="FFFF99CC"/>
      <color rgb="FFA2E6E8"/>
      <color rgb="FF6F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2114549</xdr:colOff>
      <xdr:row>4</xdr:row>
      <xdr:rowOff>133351</xdr:rowOff>
    </xdr:from>
    <xdr:ext cx="3095625" cy="483638"/>
    <xdr:sp macro="" textlink="">
      <xdr:nvSpPr>
        <xdr:cNvPr id="3" name="円形吹き出し 2"/>
        <xdr:cNvSpPr/>
      </xdr:nvSpPr>
      <xdr:spPr>
        <a:xfrm>
          <a:off x="2552699" y="1466851"/>
          <a:ext cx="3095625" cy="483638"/>
        </a:xfrm>
        <a:prstGeom prst="wedgeEllipseCallout">
          <a:avLst>
            <a:gd name="adj1" fmla="val -64761"/>
            <a:gd name="adj2" fmla="val -26204"/>
          </a:avLst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ja-JP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必ず</a:t>
          </a:r>
          <a:r>
            <a:rPr kumimoji="1" lang="ja-JP" altLang="en-US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最初に見てください！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1996018</xdr:colOff>
      <xdr:row>7</xdr:row>
      <xdr:rowOff>293158</xdr:rowOff>
    </xdr:from>
    <xdr:to>
      <xdr:col>5</xdr:col>
      <xdr:colOff>63501</xdr:colOff>
      <xdr:row>7</xdr:row>
      <xdr:rowOff>772583</xdr:rowOff>
    </xdr:to>
    <xdr:sp macro="" textlink="">
      <xdr:nvSpPr>
        <xdr:cNvPr id="6" name="正方形/長方形 5"/>
        <xdr:cNvSpPr/>
      </xdr:nvSpPr>
      <xdr:spPr>
        <a:xfrm>
          <a:off x="4906435" y="2505075"/>
          <a:ext cx="2311399" cy="479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※2019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年（暦年）は、平成・令和と元号が混在するため西暦で表記。</a:t>
          </a:r>
        </a:p>
      </xdr:txBody>
    </xdr:sp>
    <xdr:clientData/>
  </xdr:twoCellAnchor>
  <xdr:twoCellAnchor>
    <xdr:from>
      <xdr:col>3</xdr:col>
      <xdr:colOff>878416</xdr:colOff>
      <xdr:row>0</xdr:row>
      <xdr:rowOff>52917</xdr:rowOff>
    </xdr:from>
    <xdr:to>
      <xdr:col>4</xdr:col>
      <xdr:colOff>1238249</xdr:colOff>
      <xdr:row>1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3704166" y="52917"/>
          <a:ext cx="2317750" cy="518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利用上の注意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eti.go.jp/statistics/tyo/kkj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E6E8"/>
    <pageSetUpPr fitToPage="1"/>
  </sheetPr>
  <dimension ref="B2:C14"/>
  <sheetViews>
    <sheetView showGridLines="0" tabSelected="1" zoomScaleNormal="100" workbookViewId="0">
      <selection activeCell="B1" sqref="B1"/>
    </sheetView>
  </sheetViews>
  <sheetFormatPr defaultRowHeight="30" customHeight="1"/>
  <cols>
    <col min="1" max="1" width="1.625" style="63" customWidth="1"/>
    <col min="2" max="2" width="4.125" style="63" customWidth="1"/>
    <col min="3" max="3" width="104.875" style="63" bestFit="1" customWidth="1"/>
    <col min="4" max="16384" width="9" style="63"/>
  </cols>
  <sheetData>
    <row r="2" spans="2:3" ht="30" customHeight="1">
      <c r="B2" s="211" t="s">
        <v>215</v>
      </c>
      <c r="C2" s="211"/>
    </row>
    <row r="3" spans="2:3" ht="30" customHeight="1">
      <c r="B3" s="212" t="s">
        <v>313</v>
      </c>
      <c r="C3" s="212"/>
    </row>
    <row r="4" spans="2:3" ht="15" customHeight="1">
      <c r="B4" s="54"/>
      <c r="C4" s="53"/>
    </row>
    <row r="5" spans="2:3" ht="30" customHeight="1">
      <c r="B5" s="67"/>
      <c r="C5" s="164" t="s">
        <v>312</v>
      </c>
    </row>
    <row r="6" spans="2:3" ht="15" customHeight="1">
      <c r="B6" s="66"/>
      <c r="C6" s="65"/>
    </row>
    <row r="7" spans="2:3" ht="30" customHeight="1">
      <c r="B7" s="213" t="s">
        <v>212</v>
      </c>
      <c r="C7" s="213"/>
    </row>
    <row r="8" spans="2:3" ht="30" customHeight="1">
      <c r="B8" s="64"/>
      <c r="C8" s="52" t="s">
        <v>982</v>
      </c>
    </row>
    <row r="9" spans="2:3" ht="30" customHeight="1">
      <c r="B9" s="64"/>
      <c r="C9" s="52" t="s">
        <v>981</v>
      </c>
    </row>
    <row r="10" spans="2:3" ht="30" customHeight="1">
      <c r="B10" s="64"/>
      <c r="C10" s="52" t="s">
        <v>980</v>
      </c>
    </row>
    <row r="11" spans="2:3" ht="30" customHeight="1">
      <c r="B11" s="64"/>
      <c r="C11" s="52" t="s">
        <v>979</v>
      </c>
    </row>
    <row r="12" spans="2:3" ht="30" customHeight="1">
      <c r="B12" s="64"/>
      <c r="C12" s="209" t="s">
        <v>978</v>
      </c>
    </row>
    <row r="13" spans="2:3" ht="30" customHeight="1">
      <c r="B13" s="64"/>
      <c r="C13" s="52" t="s">
        <v>304</v>
      </c>
    </row>
    <row r="14" spans="2:3" ht="30" customHeight="1">
      <c r="C14" s="68" t="s">
        <v>214</v>
      </c>
    </row>
  </sheetData>
  <mergeCells count="3">
    <mergeCell ref="B2:C2"/>
    <mergeCell ref="B3:C3"/>
    <mergeCell ref="B7:C7"/>
  </mergeCells>
  <phoneticPr fontId="2"/>
  <hyperlinks>
    <hyperlink ref="C8" location="第1表!A1" display="第1表　産業中分類別　事業所数、従業者数、製造品出荷額等、付加価値額　（従業者4人以上の事業所）"/>
    <hyperlink ref="C9" location="第2表!A1" display="第2表　従業者規模別　事業所数、従業者数、製造品出荷額等、付加価値額　（従業者4人以上の事業所）"/>
    <hyperlink ref="C10" location="第3表!A1" display="第3表　地域別　事業所数、従業者数、製造品出荷額等、付加価値額　（従業者4人以上の事業所）"/>
    <hyperlink ref="C11" location="第4表!A1" display="第4表　市町村別　事業所数、従業者数、製造品出荷額等、付加価値額　（従業者4人以上の事業所）"/>
    <hyperlink ref="C13" location="'（参考）熊本県の主要4項目の全国順位'!A1" display="（参考）熊本県の主要4項目の全国順位"/>
    <hyperlink ref="C5" location="利用上の注意!A1" display="（参考）利用上の注意"/>
    <hyperlink ref="C12" location="第5表!A1" display="第5表　産業細分類別　事業所数、従業者数、製造品出荷額等、付加価値額"/>
  </hyperlink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B1:F28"/>
  <sheetViews>
    <sheetView showGridLines="0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9" sqref="I9"/>
    </sheetView>
  </sheetViews>
  <sheetFormatPr defaultRowHeight="12"/>
  <cols>
    <col min="1" max="1" width="1.625" style="8" customWidth="1"/>
    <col min="2" max="2" width="7" style="8" customWidth="1"/>
    <col min="3" max="3" width="29.625" style="8" customWidth="1"/>
    <col min="4" max="4" width="27.125" style="8" customWidth="1"/>
    <col min="5" max="5" width="28.625" style="8" customWidth="1"/>
    <col min="6" max="6" width="35.375" style="8" customWidth="1"/>
    <col min="7" max="16384" width="9" style="8"/>
  </cols>
  <sheetData>
    <row r="1" spans="2:6" s="1" customFormat="1" ht="30" customHeight="1">
      <c r="B1" s="214" t="s">
        <v>213</v>
      </c>
      <c r="C1" s="214"/>
    </row>
    <row r="2" spans="2:6" s="1" customFormat="1" ht="20.25" customHeight="1">
      <c r="B2" s="1" t="s">
        <v>314</v>
      </c>
    </row>
    <row r="3" spans="2:6" s="1" customFormat="1" ht="40.5" customHeight="1">
      <c r="B3" s="33" t="s">
        <v>203</v>
      </c>
      <c r="C3" s="33" t="s">
        <v>316</v>
      </c>
      <c r="D3" s="34" t="s">
        <v>202</v>
      </c>
      <c r="E3" s="32" t="s">
        <v>204</v>
      </c>
      <c r="F3" s="32" t="s">
        <v>311</v>
      </c>
    </row>
    <row r="4" spans="2:6" s="1" customFormat="1" ht="21" customHeight="1">
      <c r="B4" s="36">
        <v>2016</v>
      </c>
      <c r="C4" s="35" t="s">
        <v>284</v>
      </c>
      <c r="D4" s="36" t="s">
        <v>285</v>
      </c>
      <c r="E4" s="36" t="s">
        <v>286</v>
      </c>
      <c r="F4" s="160"/>
    </row>
    <row r="5" spans="2:6" s="1" customFormat="1" ht="21" customHeight="1">
      <c r="B5" s="7">
        <v>2017</v>
      </c>
      <c r="C5" s="27" t="s">
        <v>287</v>
      </c>
      <c r="D5" s="7" t="s">
        <v>216</v>
      </c>
      <c r="E5" s="7" t="s">
        <v>217</v>
      </c>
      <c r="F5" s="161"/>
    </row>
    <row r="6" spans="2:6" s="1" customFormat="1" ht="21" customHeight="1">
      <c r="B6" s="7">
        <v>2018</v>
      </c>
      <c r="C6" s="27" t="s">
        <v>218</v>
      </c>
      <c r="D6" s="7" t="s">
        <v>219</v>
      </c>
      <c r="E6" s="7" t="s">
        <v>220</v>
      </c>
      <c r="F6" s="161"/>
    </row>
    <row r="7" spans="2:6" s="1" customFormat="1" ht="21" customHeight="1">
      <c r="B7" s="152">
        <v>2019</v>
      </c>
      <c r="C7" s="153" t="s">
        <v>288</v>
      </c>
      <c r="D7" s="152" t="s">
        <v>289</v>
      </c>
      <c r="E7" s="152" t="s">
        <v>290</v>
      </c>
      <c r="F7" s="162" t="s">
        <v>310</v>
      </c>
    </row>
    <row r="8" spans="2:6" s="1" customFormat="1" ht="63" customHeight="1">
      <c r="B8" s="152">
        <v>2020</v>
      </c>
      <c r="C8" s="153" t="s">
        <v>291</v>
      </c>
      <c r="D8" s="152" t="s">
        <v>292</v>
      </c>
      <c r="E8" s="154" t="s">
        <v>293</v>
      </c>
      <c r="F8" s="163" t="s">
        <v>309</v>
      </c>
    </row>
    <row r="9" spans="2:6" s="1" customFormat="1" ht="36.75" customHeight="1">
      <c r="B9" s="36">
        <v>2021</v>
      </c>
      <c r="C9" s="181" t="s">
        <v>335</v>
      </c>
      <c r="D9" s="36" t="s">
        <v>294</v>
      </c>
      <c r="E9" s="36" t="s">
        <v>295</v>
      </c>
      <c r="F9" s="158" t="s">
        <v>308</v>
      </c>
    </row>
    <row r="10" spans="2:6" ht="51" customHeight="1">
      <c r="B10" s="156">
        <v>2022</v>
      </c>
      <c r="C10" s="157" t="s">
        <v>305</v>
      </c>
      <c r="D10" s="156" t="s">
        <v>306</v>
      </c>
      <c r="E10" s="156" t="s">
        <v>307</v>
      </c>
      <c r="F10" s="159" t="s">
        <v>315</v>
      </c>
    </row>
    <row r="12" spans="2:6" ht="53.25" customHeight="1">
      <c r="B12" s="165" t="s">
        <v>317</v>
      </c>
      <c r="C12" s="215" t="s">
        <v>324</v>
      </c>
      <c r="D12" s="215"/>
      <c r="E12" s="215"/>
      <c r="F12" s="215"/>
    </row>
    <row r="13" spans="2:6" ht="39.75" customHeight="1">
      <c r="B13" s="165" t="s">
        <v>318</v>
      </c>
      <c r="C13" s="215" t="s">
        <v>325</v>
      </c>
      <c r="D13" s="215"/>
      <c r="E13" s="215"/>
      <c r="F13" s="215"/>
    </row>
    <row r="14" spans="2:6" ht="29.25" customHeight="1">
      <c r="B14" s="165" t="s">
        <v>319</v>
      </c>
      <c r="C14" s="215" t="s">
        <v>337</v>
      </c>
      <c r="D14" s="215"/>
      <c r="E14" s="215"/>
      <c r="F14" s="215"/>
    </row>
    <row r="15" spans="2:6" ht="29.25" customHeight="1">
      <c r="B15" s="165" t="s">
        <v>334</v>
      </c>
      <c r="C15" s="215" t="s">
        <v>336</v>
      </c>
      <c r="D15" s="215"/>
      <c r="E15" s="215"/>
      <c r="F15" s="215"/>
    </row>
    <row r="16" spans="2:6" ht="15" customHeight="1">
      <c r="B16" s="165" t="s">
        <v>320</v>
      </c>
      <c r="C16" s="166" t="s">
        <v>322</v>
      </c>
      <c r="D16" s="166"/>
      <c r="E16" s="166"/>
      <c r="F16" s="166"/>
    </row>
    <row r="17" spans="2:6" ht="15" customHeight="1">
      <c r="B17" s="165" t="s">
        <v>321</v>
      </c>
      <c r="C17" s="167" t="s">
        <v>323</v>
      </c>
      <c r="D17" s="166"/>
      <c r="E17" s="166"/>
      <c r="F17" s="166"/>
    </row>
    <row r="18" spans="2:6" ht="15" customHeight="1"/>
    <row r="19" spans="2:6" ht="15" customHeight="1"/>
    <row r="20" spans="2:6" ht="15" customHeight="1"/>
    <row r="21" spans="2:6" ht="15" customHeight="1"/>
    <row r="22" spans="2:6" ht="15" customHeight="1"/>
    <row r="23" spans="2:6" ht="15" customHeight="1"/>
    <row r="24" spans="2:6" ht="15" customHeight="1"/>
    <row r="25" spans="2:6" ht="15" customHeight="1"/>
    <row r="26" spans="2:6" ht="15" customHeight="1"/>
    <row r="27" spans="2:6" ht="15" customHeight="1"/>
    <row r="28" spans="2:6" ht="15" customHeight="1"/>
  </sheetData>
  <mergeCells count="5">
    <mergeCell ref="B1:C1"/>
    <mergeCell ref="C12:F12"/>
    <mergeCell ref="C13:F13"/>
    <mergeCell ref="C14:F14"/>
    <mergeCell ref="C15:F15"/>
  </mergeCells>
  <phoneticPr fontId="2"/>
  <hyperlinks>
    <hyperlink ref="B1" location="目次!A1" display="目次へ ⏎"/>
    <hyperlink ref="C17" r:id="rId1"/>
  </hyperlinks>
  <pageMargins left="0.7" right="0.7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33"/>
  <sheetViews>
    <sheetView showGridLines="0" zoomScale="9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RowHeight="12"/>
  <cols>
    <col min="1" max="1" width="1.625" style="2" customWidth="1"/>
    <col min="2" max="2" width="18.625" style="2" customWidth="1"/>
    <col min="3" max="10" width="8.625" style="2" customWidth="1"/>
    <col min="11" max="12" width="12.625" style="2" customWidth="1"/>
    <col min="13" max="14" width="8.625" style="2" customWidth="1"/>
    <col min="15" max="16" width="12.625" style="2" customWidth="1"/>
    <col min="17" max="18" width="8.625" style="2" customWidth="1"/>
    <col min="19" max="16384" width="9" style="2"/>
  </cols>
  <sheetData>
    <row r="1" spans="2:21" ht="30" customHeight="1">
      <c r="B1" s="214" t="s">
        <v>213</v>
      </c>
      <c r="C1" s="214"/>
    </row>
    <row r="2" spans="2:21" ht="22.5" customHeight="1">
      <c r="B2" s="113" t="s">
        <v>338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2:21" s="84" customFormat="1" ht="27.75" customHeight="1">
      <c r="B3" s="131"/>
      <c r="C3" s="216" t="s">
        <v>161</v>
      </c>
      <c r="D3" s="217"/>
      <c r="E3" s="217"/>
      <c r="F3" s="218"/>
      <c r="G3" s="219" t="s">
        <v>2</v>
      </c>
      <c r="H3" s="220"/>
      <c r="I3" s="220"/>
      <c r="J3" s="221"/>
      <c r="K3" s="216" t="s">
        <v>3</v>
      </c>
      <c r="L3" s="217"/>
      <c r="M3" s="217"/>
      <c r="N3" s="218"/>
      <c r="O3" s="222" t="s">
        <v>328</v>
      </c>
      <c r="P3" s="223"/>
      <c r="Q3" s="223"/>
      <c r="R3" s="224"/>
    </row>
    <row r="4" spans="2:21" s="84" customFormat="1" ht="17.25" customHeight="1">
      <c r="B4" s="132"/>
      <c r="C4" s="133" t="s">
        <v>296</v>
      </c>
      <c r="D4" s="134" t="s">
        <v>297</v>
      </c>
      <c r="E4" s="135"/>
      <c r="F4" s="136"/>
      <c r="G4" s="133" t="s">
        <v>296</v>
      </c>
      <c r="H4" s="134" t="s">
        <v>297</v>
      </c>
      <c r="I4" s="135"/>
      <c r="J4" s="136"/>
      <c r="K4" s="133" t="s">
        <v>296</v>
      </c>
      <c r="L4" s="134" t="s">
        <v>297</v>
      </c>
      <c r="M4" s="135"/>
      <c r="N4" s="136"/>
      <c r="O4" s="133" t="s">
        <v>296</v>
      </c>
      <c r="P4" s="134" t="s">
        <v>297</v>
      </c>
      <c r="Q4" s="135"/>
      <c r="R4" s="136"/>
      <c r="S4" s="85"/>
      <c r="T4" s="85"/>
      <c r="U4" s="85"/>
    </row>
    <row r="5" spans="2:21" s="84" customFormat="1" ht="17.25" customHeight="1">
      <c r="B5" s="137"/>
      <c r="C5" s="138"/>
      <c r="D5" s="138"/>
      <c r="E5" s="139" t="s">
        <v>201</v>
      </c>
      <c r="F5" s="139" t="s">
        <v>46</v>
      </c>
      <c r="G5" s="140" t="s">
        <v>47</v>
      </c>
      <c r="H5" s="141" t="s">
        <v>47</v>
      </c>
      <c r="I5" s="139" t="s">
        <v>201</v>
      </c>
      <c r="J5" s="139" t="s">
        <v>46</v>
      </c>
      <c r="K5" s="142" t="s">
        <v>48</v>
      </c>
      <c r="L5" s="140" t="s">
        <v>280</v>
      </c>
      <c r="M5" s="139" t="s">
        <v>201</v>
      </c>
      <c r="N5" s="139" t="s">
        <v>46</v>
      </c>
      <c r="O5" s="143" t="s">
        <v>48</v>
      </c>
      <c r="P5" s="141" t="s">
        <v>48</v>
      </c>
      <c r="Q5" s="139" t="s">
        <v>201</v>
      </c>
      <c r="R5" s="139" t="s">
        <v>46</v>
      </c>
    </row>
    <row r="6" spans="2:21" s="84" customFormat="1" ht="24" customHeight="1">
      <c r="B6" s="125" t="s">
        <v>221</v>
      </c>
      <c r="C6" s="168" t="s">
        <v>327</v>
      </c>
      <c r="D6" s="125">
        <f>SUM(D7:D30)</f>
        <v>2217</v>
      </c>
      <c r="E6" s="170" t="s">
        <v>326</v>
      </c>
      <c r="F6" s="126">
        <f>D6/D$6</f>
        <v>1</v>
      </c>
      <c r="G6" s="168" t="s">
        <v>326</v>
      </c>
      <c r="H6" s="125">
        <f>SUM(H7:H30)</f>
        <v>93368</v>
      </c>
      <c r="I6" s="170" t="s">
        <v>326</v>
      </c>
      <c r="J6" s="126">
        <f t="shared" ref="J6:J30" si="0">H6/H$6</f>
        <v>1</v>
      </c>
      <c r="K6" s="171" t="s">
        <v>326</v>
      </c>
      <c r="L6" s="125">
        <v>322344143</v>
      </c>
      <c r="M6" s="170" t="s">
        <v>326</v>
      </c>
      <c r="N6" s="126">
        <f t="shared" ref="N6:N30" si="1">L6/L$6</f>
        <v>1</v>
      </c>
      <c r="O6" s="171" t="s">
        <v>326</v>
      </c>
      <c r="P6" s="125">
        <v>120942595</v>
      </c>
      <c r="Q6" s="170" t="s">
        <v>326</v>
      </c>
      <c r="R6" s="126">
        <f t="shared" ref="R6:R30" si="2">P6/P$6</f>
        <v>1</v>
      </c>
    </row>
    <row r="7" spans="2:21" s="84" customFormat="1" ht="24" customHeight="1">
      <c r="B7" s="125" t="s">
        <v>4</v>
      </c>
      <c r="C7" s="169" t="s">
        <v>326</v>
      </c>
      <c r="D7" s="123">
        <v>450</v>
      </c>
      <c r="E7" s="170" t="s">
        <v>326</v>
      </c>
      <c r="F7" s="127">
        <f t="shared" ref="F7:F30" si="3">D7/D$6</f>
        <v>0.20297699594046009</v>
      </c>
      <c r="G7" s="169" t="s">
        <v>326</v>
      </c>
      <c r="H7" s="123">
        <v>15702</v>
      </c>
      <c r="I7" s="170" t="s">
        <v>326</v>
      </c>
      <c r="J7" s="127">
        <f t="shared" si="0"/>
        <v>0.16817324993573815</v>
      </c>
      <c r="K7" s="172" t="s">
        <v>326</v>
      </c>
      <c r="L7" s="128">
        <v>40465054</v>
      </c>
      <c r="M7" s="170" t="s">
        <v>326</v>
      </c>
      <c r="N7" s="127">
        <f t="shared" si="1"/>
        <v>0.12553370327563235</v>
      </c>
      <c r="O7" s="172" t="s">
        <v>326</v>
      </c>
      <c r="P7" s="128">
        <v>12251682</v>
      </c>
      <c r="Q7" s="170" t="s">
        <v>326</v>
      </c>
      <c r="R7" s="127">
        <f t="shared" si="2"/>
        <v>0.10130162991789617</v>
      </c>
    </row>
    <row r="8" spans="2:21" s="84" customFormat="1" ht="24" customHeight="1">
      <c r="B8" s="125" t="s">
        <v>5</v>
      </c>
      <c r="C8" s="169" t="s">
        <v>326</v>
      </c>
      <c r="D8" s="123">
        <v>103</v>
      </c>
      <c r="E8" s="170" t="s">
        <v>326</v>
      </c>
      <c r="F8" s="127">
        <f t="shared" si="3"/>
        <v>4.6459179070816418E-2</v>
      </c>
      <c r="G8" s="169" t="s">
        <v>326</v>
      </c>
      <c r="H8" s="123">
        <v>1762</v>
      </c>
      <c r="I8" s="170" t="s">
        <v>326</v>
      </c>
      <c r="J8" s="127">
        <f t="shared" si="0"/>
        <v>1.8871561991260388E-2</v>
      </c>
      <c r="K8" s="172" t="s">
        <v>326</v>
      </c>
      <c r="L8" s="128">
        <v>12381734</v>
      </c>
      <c r="M8" s="170" t="s">
        <v>326</v>
      </c>
      <c r="N8" s="127">
        <f t="shared" si="1"/>
        <v>3.8411537075764397E-2</v>
      </c>
      <c r="O8" s="172" t="s">
        <v>326</v>
      </c>
      <c r="P8" s="128">
        <v>2099875</v>
      </c>
      <c r="Q8" s="170" t="s">
        <v>326</v>
      </c>
      <c r="R8" s="127">
        <f t="shared" si="2"/>
        <v>1.7362576022120248E-2</v>
      </c>
    </row>
    <row r="9" spans="2:21" s="84" customFormat="1" ht="24" customHeight="1">
      <c r="B9" s="125" t="s">
        <v>6</v>
      </c>
      <c r="C9" s="169" t="s">
        <v>326</v>
      </c>
      <c r="D9" s="123">
        <v>124</v>
      </c>
      <c r="E9" s="170" t="s">
        <v>326</v>
      </c>
      <c r="F9" s="127">
        <f t="shared" si="3"/>
        <v>5.5931438881371219E-2</v>
      </c>
      <c r="G9" s="169" t="s">
        <v>326</v>
      </c>
      <c r="H9" s="123">
        <v>3056</v>
      </c>
      <c r="I9" s="170" t="s">
        <v>326</v>
      </c>
      <c r="J9" s="127">
        <f t="shared" si="0"/>
        <v>3.2730700025704738E-2</v>
      </c>
      <c r="K9" s="172" t="s">
        <v>326</v>
      </c>
      <c r="L9" s="128">
        <v>3192138</v>
      </c>
      <c r="M9" s="170" t="s">
        <v>326</v>
      </c>
      <c r="N9" s="127">
        <f t="shared" si="1"/>
        <v>9.9028881688103133E-3</v>
      </c>
      <c r="O9" s="172" t="s">
        <v>326</v>
      </c>
      <c r="P9" s="128">
        <v>1397373</v>
      </c>
      <c r="Q9" s="170" t="s">
        <v>326</v>
      </c>
      <c r="R9" s="127">
        <f t="shared" si="2"/>
        <v>1.1554018664805397E-2</v>
      </c>
    </row>
    <row r="10" spans="2:21" s="84" customFormat="1" ht="24" customHeight="1">
      <c r="B10" s="125" t="s">
        <v>7</v>
      </c>
      <c r="C10" s="169" t="s">
        <v>326</v>
      </c>
      <c r="D10" s="123">
        <v>146</v>
      </c>
      <c r="E10" s="170" t="s">
        <v>326</v>
      </c>
      <c r="F10" s="127">
        <f t="shared" si="3"/>
        <v>6.5854758682904829E-2</v>
      </c>
      <c r="G10" s="169" t="s">
        <v>326</v>
      </c>
      <c r="H10" s="123">
        <v>2153</v>
      </c>
      <c r="I10" s="170" t="s">
        <v>326</v>
      </c>
      <c r="J10" s="127">
        <f t="shared" si="0"/>
        <v>2.3059292262873791E-2</v>
      </c>
      <c r="K10" s="172" t="s">
        <v>326</v>
      </c>
      <c r="L10" s="128">
        <v>5910320</v>
      </c>
      <c r="M10" s="170" t="s">
        <v>326</v>
      </c>
      <c r="N10" s="127">
        <f t="shared" si="1"/>
        <v>1.8335434746832052E-2</v>
      </c>
      <c r="O10" s="172" t="s">
        <v>326</v>
      </c>
      <c r="P10" s="128">
        <v>2009351</v>
      </c>
      <c r="Q10" s="170" t="s">
        <v>326</v>
      </c>
      <c r="R10" s="127">
        <f t="shared" si="2"/>
        <v>1.6614088692242793E-2</v>
      </c>
    </row>
    <row r="11" spans="2:21" s="84" customFormat="1" ht="24" customHeight="1">
      <c r="B11" s="125" t="s">
        <v>8</v>
      </c>
      <c r="C11" s="169" t="s">
        <v>326</v>
      </c>
      <c r="D11" s="123">
        <v>57</v>
      </c>
      <c r="E11" s="170" t="s">
        <v>326</v>
      </c>
      <c r="F11" s="127">
        <f t="shared" si="3"/>
        <v>2.571041948579161E-2</v>
      </c>
      <c r="G11" s="169" t="s">
        <v>326</v>
      </c>
      <c r="H11" s="123">
        <v>608</v>
      </c>
      <c r="I11" s="170" t="s">
        <v>326</v>
      </c>
      <c r="J11" s="127">
        <f t="shared" si="0"/>
        <v>6.5118670208208383E-3</v>
      </c>
      <c r="K11" s="172" t="s">
        <v>326</v>
      </c>
      <c r="L11" s="128">
        <v>863807</v>
      </c>
      <c r="M11" s="170" t="s">
        <v>326</v>
      </c>
      <c r="N11" s="127">
        <f t="shared" si="1"/>
        <v>2.6797663886822974E-3</v>
      </c>
      <c r="O11" s="172" t="s">
        <v>326</v>
      </c>
      <c r="P11" s="128">
        <v>296061</v>
      </c>
      <c r="Q11" s="170" t="s">
        <v>326</v>
      </c>
      <c r="R11" s="127">
        <f t="shared" si="2"/>
        <v>2.4479464823786855E-3</v>
      </c>
    </row>
    <row r="12" spans="2:21" s="84" customFormat="1" ht="24" customHeight="1">
      <c r="B12" s="125" t="s">
        <v>205</v>
      </c>
      <c r="C12" s="169" t="s">
        <v>326</v>
      </c>
      <c r="D12" s="123">
        <v>29</v>
      </c>
      <c r="E12" s="170" t="s">
        <v>326</v>
      </c>
      <c r="F12" s="127">
        <f t="shared" si="3"/>
        <v>1.3080739738385205E-2</v>
      </c>
      <c r="G12" s="169" t="s">
        <v>326</v>
      </c>
      <c r="H12" s="123">
        <v>1442</v>
      </c>
      <c r="I12" s="170" t="s">
        <v>326</v>
      </c>
      <c r="J12" s="127">
        <f t="shared" si="0"/>
        <v>1.5444263559249421E-2</v>
      </c>
      <c r="K12" s="172" t="s">
        <v>326</v>
      </c>
      <c r="L12" s="128">
        <v>8833763</v>
      </c>
      <c r="M12" s="170" t="s">
        <v>326</v>
      </c>
      <c r="N12" s="127">
        <f t="shared" si="1"/>
        <v>2.7404757281412742E-2</v>
      </c>
      <c r="O12" s="172" t="s">
        <v>326</v>
      </c>
      <c r="P12" s="128">
        <v>2576586</v>
      </c>
      <c r="Q12" s="170" t="s">
        <v>326</v>
      </c>
      <c r="R12" s="127">
        <f t="shared" si="2"/>
        <v>2.1304206346820984E-2</v>
      </c>
    </row>
    <row r="13" spans="2:21" s="84" customFormat="1" ht="24" customHeight="1">
      <c r="B13" s="125" t="s">
        <v>9</v>
      </c>
      <c r="C13" s="169" t="s">
        <v>326</v>
      </c>
      <c r="D13" s="123">
        <v>127</v>
      </c>
      <c r="E13" s="170" t="s">
        <v>326</v>
      </c>
      <c r="F13" s="127">
        <f t="shared" si="3"/>
        <v>5.728461885430762E-2</v>
      </c>
      <c r="G13" s="169" t="s">
        <v>326</v>
      </c>
      <c r="H13" s="123">
        <v>2287</v>
      </c>
      <c r="I13" s="170" t="s">
        <v>326</v>
      </c>
      <c r="J13" s="127">
        <f t="shared" si="0"/>
        <v>2.4494473481278381E-2</v>
      </c>
      <c r="K13" s="172" t="s">
        <v>326</v>
      </c>
      <c r="L13" s="128">
        <v>3262461</v>
      </c>
      <c r="M13" s="170" t="s">
        <v>326</v>
      </c>
      <c r="N13" s="127">
        <f t="shared" si="1"/>
        <v>1.0121049415189777E-2</v>
      </c>
      <c r="O13" s="172" t="s">
        <v>326</v>
      </c>
      <c r="P13" s="128">
        <v>1403918</v>
      </c>
      <c r="Q13" s="170" t="s">
        <v>326</v>
      </c>
      <c r="R13" s="127">
        <f t="shared" si="2"/>
        <v>1.1608135247966195E-2</v>
      </c>
    </row>
    <row r="14" spans="2:21" s="84" customFormat="1" ht="24" customHeight="1">
      <c r="B14" s="125" t="s">
        <v>10</v>
      </c>
      <c r="C14" s="169" t="s">
        <v>326</v>
      </c>
      <c r="D14" s="123">
        <v>53</v>
      </c>
      <c r="E14" s="170" t="s">
        <v>326</v>
      </c>
      <c r="F14" s="127">
        <f t="shared" si="3"/>
        <v>2.390617952187641E-2</v>
      </c>
      <c r="G14" s="169" t="s">
        <v>326</v>
      </c>
      <c r="H14" s="123">
        <v>5029</v>
      </c>
      <c r="I14" s="170" t="s">
        <v>326</v>
      </c>
      <c r="J14" s="127">
        <f t="shared" si="0"/>
        <v>5.3862136920572359E-2</v>
      </c>
      <c r="K14" s="172" t="s">
        <v>326</v>
      </c>
      <c r="L14" s="128">
        <v>19888308</v>
      </c>
      <c r="M14" s="170" t="s">
        <v>326</v>
      </c>
      <c r="N14" s="127">
        <f t="shared" si="1"/>
        <v>6.1698989827775462E-2</v>
      </c>
      <c r="O14" s="172" t="s">
        <v>326</v>
      </c>
      <c r="P14" s="128">
        <v>10391384</v>
      </c>
      <c r="Q14" s="170" t="s">
        <v>326</v>
      </c>
      <c r="R14" s="127">
        <f t="shared" si="2"/>
        <v>8.5919968891026363E-2</v>
      </c>
    </row>
    <row r="15" spans="2:21" s="84" customFormat="1" ht="24" customHeight="1">
      <c r="B15" s="125" t="s">
        <v>11</v>
      </c>
      <c r="C15" s="169" t="s">
        <v>326</v>
      </c>
      <c r="D15" s="123">
        <v>27</v>
      </c>
      <c r="E15" s="170" t="s">
        <v>326</v>
      </c>
      <c r="F15" s="127">
        <f t="shared" si="3"/>
        <v>1.2178619756427604E-2</v>
      </c>
      <c r="G15" s="169" t="s">
        <v>326</v>
      </c>
      <c r="H15" s="123">
        <v>215</v>
      </c>
      <c r="I15" s="170" t="s">
        <v>326</v>
      </c>
      <c r="J15" s="127">
        <f t="shared" si="0"/>
        <v>2.3027161340073688E-3</v>
      </c>
      <c r="K15" s="172" t="s">
        <v>326</v>
      </c>
      <c r="L15" s="128">
        <v>1254815</v>
      </c>
      <c r="M15" s="170" t="s">
        <v>326</v>
      </c>
      <c r="N15" s="127">
        <f t="shared" si="1"/>
        <v>3.892780518118488E-3</v>
      </c>
      <c r="O15" s="172" t="s">
        <v>326</v>
      </c>
      <c r="P15" s="128">
        <v>562795</v>
      </c>
      <c r="Q15" s="170" t="s">
        <v>326</v>
      </c>
      <c r="R15" s="127">
        <f t="shared" si="2"/>
        <v>4.6534060229152518E-3</v>
      </c>
      <c r="S15" s="85"/>
    </row>
    <row r="16" spans="2:21" s="84" customFormat="1" ht="24" customHeight="1">
      <c r="B16" s="125" t="s">
        <v>64</v>
      </c>
      <c r="C16" s="169" t="s">
        <v>326</v>
      </c>
      <c r="D16" s="123">
        <v>111</v>
      </c>
      <c r="E16" s="170" t="s">
        <v>326</v>
      </c>
      <c r="F16" s="127">
        <f t="shared" si="3"/>
        <v>5.0067658998646819E-2</v>
      </c>
      <c r="G16" s="169" t="s">
        <v>326</v>
      </c>
      <c r="H16" s="123">
        <v>5262</v>
      </c>
      <c r="I16" s="170" t="s">
        <v>326</v>
      </c>
      <c r="J16" s="127">
        <f t="shared" si="0"/>
        <v>5.6357638591380342E-2</v>
      </c>
      <c r="K16" s="172" t="s">
        <v>326</v>
      </c>
      <c r="L16" s="128">
        <v>12513403</v>
      </c>
      <c r="M16" s="170" t="s">
        <v>326</v>
      </c>
      <c r="N16" s="127">
        <f t="shared" si="1"/>
        <v>3.8820010450756039E-2</v>
      </c>
      <c r="O16" s="172" t="s">
        <v>326</v>
      </c>
      <c r="P16" s="128">
        <v>5187245</v>
      </c>
      <c r="Q16" s="170" t="s">
        <v>326</v>
      </c>
      <c r="R16" s="127">
        <f t="shared" si="2"/>
        <v>4.2890141393112986E-2</v>
      </c>
      <c r="S16" s="85"/>
    </row>
    <row r="17" spans="2:19" s="84" customFormat="1" ht="24" customHeight="1">
      <c r="B17" s="125" t="s">
        <v>12</v>
      </c>
      <c r="C17" s="169" t="s">
        <v>326</v>
      </c>
      <c r="D17" s="123">
        <v>18</v>
      </c>
      <c r="E17" s="170" t="s">
        <v>326</v>
      </c>
      <c r="F17" s="127">
        <f t="shared" si="3"/>
        <v>8.119079837618403E-3</v>
      </c>
      <c r="G17" s="169" t="s">
        <v>326</v>
      </c>
      <c r="H17" s="123">
        <v>2069</v>
      </c>
      <c r="I17" s="170" t="s">
        <v>326</v>
      </c>
      <c r="J17" s="127">
        <f t="shared" si="0"/>
        <v>2.2159626424470912E-2</v>
      </c>
      <c r="K17" s="172" t="s">
        <v>326</v>
      </c>
      <c r="L17" s="128">
        <v>9436609</v>
      </c>
      <c r="M17" s="170" t="s">
        <v>326</v>
      </c>
      <c r="N17" s="127">
        <f t="shared" si="1"/>
        <v>2.927495102648724E-2</v>
      </c>
      <c r="O17" s="172" t="s">
        <v>326</v>
      </c>
      <c r="P17" s="128">
        <v>2682666</v>
      </c>
      <c r="Q17" s="170" t="s">
        <v>326</v>
      </c>
      <c r="R17" s="127">
        <f t="shared" si="2"/>
        <v>2.2181316681686877E-2</v>
      </c>
      <c r="S17" s="85"/>
    </row>
    <row r="18" spans="2:19" s="84" customFormat="1" ht="24" customHeight="1">
      <c r="B18" s="125" t="s">
        <v>13</v>
      </c>
      <c r="C18" s="169" t="s">
        <v>326</v>
      </c>
      <c r="D18" s="123">
        <v>1</v>
      </c>
      <c r="E18" s="170" t="s">
        <v>326</v>
      </c>
      <c r="F18" s="127">
        <f t="shared" si="3"/>
        <v>4.5105999097880018E-4</v>
      </c>
      <c r="G18" s="169" t="s">
        <v>326</v>
      </c>
      <c r="H18" s="123">
        <v>45</v>
      </c>
      <c r="I18" s="170" t="s">
        <v>326</v>
      </c>
      <c r="J18" s="127">
        <f t="shared" si="0"/>
        <v>4.8196384200154229E-4</v>
      </c>
      <c r="K18" s="172" t="s">
        <v>326</v>
      </c>
      <c r="L18" s="129" t="s">
        <v>281</v>
      </c>
      <c r="M18" s="170" t="s">
        <v>326</v>
      </c>
      <c r="N18" s="130" t="s">
        <v>281</v>
      </c>
      <c r="O18" s="172" t="s">
        <v>326</v>
      </c>
      <c r="P18" s="129" t="s">
        <v>281</v>
      </c>
      <c r="Q18" s="170" t="s">
        <v>326</v>
      </c>
      <c r="R18" s="130" t="s">
        <v>281</v>
      </c>
      <c r="S18" s="85"/>
    </row>
    <row r="19" spans="2:19" s="84" customFormat="1" ht="24" customHeight="1">
      <c r="B19" s="125" t="s">
        <v>14</v>
      </c>
      <c r="C19" s="169" t="s">
        <v>326</v>
      </c>
      <c r="D19" s="123">
        <v>173</v>
      </c>
      <c r="E19" s="170" t="s">
        <v>326</v>
      </c>
      <c r="F19" s="127">
        <f t="shared" si="3"/>
        <v>7.8033378439332432E-2</v>
      </c>
      <c r="G19" s="169" t="s">
        <v>326</v>
      </c>
      <c r="H19" s="123">
        <v>3312</v>
      </c>
      <c r="I19" s="170" t="s">
        <v>326</v>
      </c>
      <c r="J19" s="127">
        <f t="shared" si="0"/>
        <v>3.5472538771313511E-2</v>
      </c>
      <c r="K19" s="172" t="s">
        <v>326</v>
      </c>
      <c r="L19" s="128">
        <v>9184602</v>
      </c>
      <c r="M19" s="170" t="s">
        <v>326</v>
      </c>
      <c r="N19" s="127">
        <f t="shared" si="1"/>
        <v>2.8493156148334298E-2</v>
      </c>
      <c r="O19" s="172" t="s">
        <v>326</v>
      </c>
      <c r="P19" s="128">
        <v>4498064</v>
      </c>
      <c r="Q19" s="170" t="s">
        <v>326</v>
      </c>
      <c r="R19" s="127">
        <f t="shared" si="2"/>
        <v>3.7191727199172464E-2</v>
      </c>
      <c r="S19" s="85"/>
    </row>
    <row r="20" spans="2:19" s="84" customFormat="1" ht="24" customHeight="1">
      <c r="B20" s="125" t="s">
        <v>15</v>
      </c>
      <c r="C20" s="169" t="s">
        <v>326</v>
      </c>
      <c r="D20" s="123">
        <v>38</v>
      </c>
      <c r="E20" s="170" t="s">
        <v>326</v>
      </c>
      <c r="F20" s="127">
        <f t="shared" si="3"/>
        <v>1.7140279657194408E-2</v>
      </c>
      <c r="G20" s="169" t="s">
        <v>326</v>
      </c>
      <c r="H20" s="123">
        <v>929</v>
      </c>
      <c r="I20" s="170" t="s">
        <v>326</v>
      </c>
      <c r="J20" s="127">
        <f t="shared" si="0"/>
        <v>9.9498757604318394E-3</v>
      </c>
      <c r="K20" s="172" t="s">
        <v>326</v>
      </c>
      <c r="L20" s="128">
        <v>5840243</v>
      </c>
      <c r="M20" s="170" t="s">
        <v>326</v>
      </c>
      <c r="N20" s="127">
        <f t="shared" si="1"/>
        <v>1.8118036659968102E-2</v>
      </c>
      <c r="O20" s="172" t="s">
        <v>326</v>
      </c>
      <c r="P20" s="128">
        <v>1306703</v>
      </c>
      <c r="Q20" s="170" t="s">
        <v>326</v>
      </c>
      <c r="R20" s="127">
        <f t="shared" si="2"/>
        <v>1.0804324150643535E-2</v>
      </c>
      <c r="S20" s="85"/>
    </row>
    <row r="21" spans="2:19" s="84" customFormat="1" ht="24" customHeight="1">
      <c r="B21" s="125" t="s">
        <v>16</v>
      </c>
      <c r="C21" s="169" t="s">
        <v>326</v>
      </c>
      <c r="D21" s="123">
        <v>23</v>
      </c>
      <c r="E21" s="170" t="s">
        <v>326</v>
      </c>
      <c r="F21" s="127">
        <f t="shared" si="3"/>
        <v>1.0374379792512404E-2</v>
      </c>
      <c r="G21" s="169" t="s">
        <v>326</v>
      </c>
      <c r="H21" s="123">
        <v>1185</v>
      </c>
      <c r="I21" s="170" t="s">
        <v>326</v>
      </c>
      <c r="J21" s="127">
        <f t="shared" si="0"/>
        <v>1.2691714506040614E-2</v>
      </c>
      <c r="K21" s="172" t="s">
        <v>326</v>
      </c>
      <c r="L21" s="128">
        <v>4244297</v>
      </c>
      <c r="M21" s="170" t="s">
        <v>326</v>
      </c>
      <c r="N21" s="127">
        <f t="shared" si="1"/>
        <v>1.31669741553207E-2</v>
      </c>
      <c r="O21" s="172" t="s">
        <v>326</v>
      </c>
      <c r="P21" s="128">
        <v>1682369</v>
      </c>
      <c r="Q21" s="170" t="s">
        <v>326</v>
      </c>
      <c r="R21" s="127">
        <f t="shared" si="2"/>
        <v>1.3910475461519575E-2</v>
      </c>
      <c r="S21" s="85"/>
    </row>
    <row r="22" spans="2:19" s="84" customFormat="1" ht="24" customHeight="1">
      <c r="B22" s="125" t="s">
        <v>17</v>
      </c>
      <c r="C22" s="169" t="s">
        <v>326</v>
      </c>
      <c r="D22" s="123">
        <v>207</v>
      </c>
      <c r="E22" s="170" t="s">
        <v>326</v>
      </c>
      <c r="F22" s="127">
        <f t="shared" si="3"/>
        <v>9.336941813261164E-2</v>
      </c>
      <c r="G22" s="169" t="s">
        <v>326</v>
      </c>
      <c r="H22" s="123">
        <v>6623</v>
      </c>
      <c r="I22" s="170" t="s">
        <v>326</v>
      </c>
      <c r="J22" s="127">
        <f t="shared" si="0"/>
        <v>7.0934367235026996E-2</v>
      </c>
      <c r="K22" s="172" t="s">
        <v>326</v>
      </c>
      <c r="L22" s="128">
        <v>17233901</v>
      </c>
      <c r="M22" s="170" t="s">
        <v>326</v>
      </c>
      <c r="N22" s="127">
        <f t="shared" si="1"/>
        <v>5.346429080301298E-2</v>
      </c>
      <c r="O22" s="172" t="s">
        <v>326</v>
      </c>
      <c r="P22" s="128">
        <v>7558384</v>
      </c>
      <c r="Q22" s="170" t="s">
        <v>326</v>
      </c>
      <c r="R22" s="127">
        <f t="shared" si="2"/>
        <v>6.2495632742128611E-2</v>
      </c>
      <c r="S22" s="85"/>
    </row>
    <row r="23" spans="2:19" s="84" customFormat="1" ht="24" customHeight="1">
      <c r="B23" s="125" t="s">
        <v>18</v>
      </c>
      <c r="C23" s="169" t="s">
        <v>326</v>
      </c>
      <c r="D23" s="123">
        <v>33</v>
      </c>
      <c r="E23" s="170" t="s">
        <v>326</v>
      </c>
      <c r="F23" s="127">
        <f t="shared" si="3"/>
        <v>1.4884979702300407E-2</v>
      </c>
      <c r="G23" s="169" t="s">
        <v>326</v>
      </c>
      <c r="H23" s="123">
        <v>653</v>
      </c>
      <c r="I23" s="170" t="s">
        <v>326</v>
      </c>
      <c r="J23" s="127">
        <f t="shared" si="0"/>
        <v>6.9938308628223799E-3</v>
      </c>
      <c r="K23" s="172" t="s">
        <v>326</v>
      </c>
      <c r="L23" s="128">
        <v>1851778</v>
      </c>
      <c r="M23" s="170" t="s">
        <v>326</v>
      </c>
      <c r="N23" s="127">
        <f t="shared" si="1"/>
        <v>5.7447235825842198E-3</v>
      </c>
      <c r="O23" s="172" t="s">
        <v>326</v>
      </c>
      <c r="P23" s="128">
        <v>410150</v>
      </c>
      <c r="Q23" s="170" t="s">
        <v>326</v>
      </c>
      <c r="R23" s="127">
        <f t="shared" si="2"/>
        <v>3.3912783167915324E-3</v>
      </c>
      <c r="S23" s="85"/>
    </row>
    <row r="24" spans="2:19" s="84" customFormat="1" ht="24" customHeight="1">
      <c r="B24" s="125" t="s">
        <v>19</v>
      </c>
      <c r="C24" s="169" t="s">
        <v>326</v>
      </c>
      <c r="D24" s="123">
        <v>186</v>
      </c>
      <c r="E24" s="170" t="s">
        <v>326</v>
      </c>
      <c r="F24" s="127">
        <f t="shared" si="3"/>
        <v>8.3897158322056839E-2</v>
      </c>
      <c r="G24" s="169" t="s">
        <v>326</v>
      </c>
      <c r="H24" s="123">
        <v>12459</v>
      </c>
      <c r="I24" s="170" t="s">
        <v>326</v>
      </c>
      <c r="J24" s="127">
        <f t="shared" si="0"/>
        <v>0.13343972238882701</v>
      </c>
      <c r="K24" s="172" t="s">
        <v>326</v>
      </c>
      <c r="L24" s="128">
        <v>64482598</v>
      </c>
      <c r="M24" s="170" t="s">
        <v>326</v>
      </c>
      <c r="N24" s="127">
        <f t="shared" si="1"/>
        <v>0.20004271645785729</v>
      </c>
      <c r="O24" s="172" t="s">
        <v>326</v>
      </c>
      <c r="P24" s="128">
        <v>26668743</v>
      </c>
      <c r="Q24" s="170" t="s">
        <v>326</v>
      </c>
      <c r="R24" s="127">
        <f t="shared" si="2"/>
        <v>0.22050744818233808</v>
      </c>
      <c r="S24" s="85"/>
    </row>
    <row r="25" spans="2:19" s="85" customFormat="1" ht="24" customHeight="1">
      <c r="B25" s="121" t="s">
        <v>20</v>
      </c>
      <c r="C25" s="169" t="s">
        <v>326</v>
      </c>
      <c r="D25" s="123">
        <v>19</v>
      </c>
      <c r="E25" s="170" t="s">
        <v>326</v>
      </c>
      <c r="F25" s="127">
        <f t="shared" si="3"/>
        <v>8.5701398285972039E-3</v>
      </c>
      <c r="G25" s="169" t="s">
        <v>326</v>
      </c>
      <c r="H25" s="123">
        <v>404</v>
      </c>
      <c r="I25" s="170" t="s">
        <v>326</v>
      </c>
      <c r="J25" s="127">
        <f t="shared" si="0"/>
        <v>4.3269642704138467E-3</v>
      </c>
      <c r="K25" s="172" t="s">
        <v>326</v>
      </c>
      <c r="L25" s="129">
        <v>359726</v>
      </c>
      <c r="M25" s="170" t="s">
        <v>326</v>
      </c>
      <c r="N25" s="130">
        <f t="shared" ref="N25" si="4">L25/L$6</f>
        <v>1.115968779988039E-3</v>
      </c>
      <c r="O25" s="172" t="s">
        <v>326</v>
      </c>
      <c r="P25" s="129">
        <v>180984</v>
      </c>
      <c r="Q25" s="170" t="s">
        <v>326</v>
      </c>
      <c r="R25" s="130">
        <f t="shared" ref="R25" si="5">P25/P$6</f>
        <v>1.4964454830822837E-3</v>
      </c>
    </row>
    <row r="26" spans="2:19" s="85" customFormat="1" ht="24" customHeight="1">
      <c r="B26" s="121" t="s">
        <v>21</v>
      </c>
      <c r="C26" s="169" t="s">
        <v>326</v>
      </c>
      <c r="D26" s="123">
        <v>59</v>
      </c>
      <c r="E26" s="170" t="s">
        <v>326</v>
      </c>
      <c r="F26" s="127">
        <f t="shared" si="3"/>
        <v>2.6612539467749212E-2</v>
      </c>
      <c r="G26" s="169" t="s">
        <v>326</v>
      </c>
      <c r="H26" s="123">
        <v>11427</v>
      </c>
      <c r="I26" s="170" t="s">
        <v>326</v>
      </c>
      <c r="J26" s="127">
        <f t="shared" si="0"/>
        <v>0.12238668494559164</v>
      </c>
      <c r="K26" s="172" t="s">
        <v>326</v>
      </c>
      <c r="L26" s="128">
        <v>41606495</v>
      </c>
      <c r="M26" s="170" t="s">
        <v>326</v>
      </c>
      <c r="N26" s="127">
        <f t="shared" si="1"/>
        <v>0.12907476652988231</v>
      </c>
      <c r="O26" s="172" t="s">
        <v>326</v>
      </c>
      <c r="P26" s="128">
        <v>21334592</v>
      </c>
      <c r="Q26" s="170" t="s">
        <v>326</v>
      </c>
      <c r="R26" s="127">
        <f t="shared" si="2"/>
        <v>0.17640263134754136</v>
      </c>
    </row>
    <row r="27" spans="2:19" s="85" customFormat="1" ht="24" customHeight="1">
      <c r="B27" s="121" t="s">
        <v>22</v>
      </c>
      <c r="C27" s="169" t="s">
        <v>326</v>
      </c>
      <c r="D27" s="123">
        <v>56</v>
      </c>
      <c r="E27" s="170" t="s">
        <v>326</v>
      </c>
      <c r="F27" s="127">
        <f t="shared" si="3"/>
        <v>2.5259359494812811E-2</v>
      </c>
      <c r="G27" s="169" t="s">
        <v>326</v>
      </c>
      <c r="H27" s="123">
        <v>4145</v>
      </c>
      <c r="I27" s="170" t="s">
        <v>326</v>
      </c>
      <c r="J27" s="127">
        <f t="shared" si="0"/>
        <v>4.439422500214206E-2</v>
      </c>
      <c r="K27" s="172" t="s">
        <v>326</v>
      </c>
      <c r="L27" s="128">
        <v>16050267</v>
      </c>
      <c r="M27" s="170" t="s">
        <v>326</v>
      </c>
      <c r="N27" s="127">
        <f t="shared" si="1"/>
        <v>4.9792333282754883E-2</v>
      </c>
      <c r="O27" s="172" t="s">
        <v>326</v>
      </c>
      <c r="P27" s="128">
        <v>7654681</v>
      </c>
      <c r="Q27" s="170" t="s">
        <v>326</v>
      </c>
      <c r="R27" s="127">
        <f t="shared" si="2"/>
        <v>6.3291853461553388E-2</v>
      </c>
    </row>
    <row r="28" spans="2:19" s="84" customFormat="1" ht="24" customHeight="1">
      <c r="B28" s="125" t="s">
        <v>23</v>
      </c>
      <c r="C28" s="169" t="s">
        <v>326</v>
      </c>
      <c r="D28" s="123">
        <v>9</v>
      </c>
      <c r="E28" s="170" t="s">
        <v>326</v>
      </c>
      <c r="F28" s="127">
        <f t="shared" si="3"/>
        <v>4.0595399188092015E-3</v>
      </c>
      <c r="G28" s="169" t="s">
        <v>326</v>
      </c>
      <c r="H28" s="123">
        <v>625</v>
      </c>
      <c r="I28" s="170" t="s">
        <v>326</v>
      </c>
      <c r="J28" s="127">
        <f t="shared" si="0"/>
        <v>6.6939422500214207E-3</v>
      </c>
      <c r="K28" s="172" t="s">
        <v>326</v>
      </c>
      <c r="L28" s="129" t="s">
        <v>281</v>
      </c>
      <c r="M28" s="170" t="s">
        <v>326</v>
      </c>
      <c r="N28" s="130" t="s">
        <v>281</v>
      </c>
      <c r="O28" s="172" t="s">
        <v>326</v>
      </c>
      <c r="P28" s="129" t="s">
        <v>281</v>
      </c>
      <c r="Q28" s="170" t="s">
        <v>326</v>
      </c>
      <c r="R28" s="130" t="s">
        <v>281</v>
      </c>
      <c r="S28" s="85"/>
    </row>
    <row r="29" spans="2:19" s="84" customFormat="1" ht="24" customHeight="1">
      <c r="B29" s="125" t="s">
        <v>24</v>
      </c>
      <c r="C29" s="169" t="s">
        <v>326</v>
      </c>
      <c r="D29" s="123">
        <v>79</v>
      </c>
      <c r="E29" s="170" t="s">
        <v>326</v>
      </c>
      <c r="F29" s="127">
        <f t="shared" si="3"/>
        <v>3.5633739287325217E-2</v>
      </c>
      <c r="G29" s="169" t="s">
        <v>326</v>
      </c>
      <c r="H29" s="123">
        <v>11025</v>
      </c>
      <c r="I29" s="170" t="s">
        <v>326</v>
      </c>
      <c r="J29" s="127">
        <f t="shared" si="0"/>
        <v>0.11808114129037786</v>
      </c>
      <c r="K29" s="172" t="s">
        <v>326</v>
      </c>
      <c r="L29" s="128">
        <v>40394438</v>
      </c>
      <c r="M29" s="170" t="s">
        <v>326</v>
      </c>
      <c r="N29" s="127">
        <f t="shared" si="1"/>
        <v>0.12531463306283805</v>
      </c>
      <c r="O29" s="172" t="s">
        <v>326</v>
      </c>
      <c r="P29" s="128">
        <v>7763734</v>
      </c>
      <c r="Q29" s="170" t="s">
        <v>326</v>
      </c>
      <c r="R29" s="127">
        <f t="shared" si="2"/>
        <v>6.419354570653954E-2</v>
      </c>
      <c r="S29" s="85"/>
    </row>
    <row r="30" spans="2:19" s="84" customFormat="1" ht="24" customHeight="1">
      <c r="B30" s="125" t="s">
        <v>25</v>
      </c>
      <c r="C30" s="169" t="s">
        <v>326</v>
      </c>
      <c r="D30" s="123">
        <v>89</v>
      </c>
      <c r="E30" s="170" t="s">
        <v>326</v>
      </c>
      <c r="F30" s="127">
        <f t="shared" si="3"/>
        <v>4.0144339197113216E-2</v>
      </c>
      <c r="G30" s="169" t="s">
        <v>326</v>
      </c>
      <c r="H30" s="123">
        <v>951</v>
      </c>
      <c r="I30" s="170" t="s">
        <v>326</v>
      </c>
      <c r="J30" s="127">
        <f t="shared" si="0"/>
        <v>1.0185502527632593E-2</v>
      </c>
      <c r="K30" s="172" t="s">
        <v>326</v>
      </c>
      <c r="L30" s="128">
        <v>1293758</v>
      </c>
      <c r="M30" s="170" t="s">
        <v>326</v>
      </c>
      <c r="N30" s="127">
        <f t="shared" si="1"/>
        <v>4.0135923921533765E-3</v>
      </c>
      <c r="O30" s="172" t="s">
        <v>326</v>
      </c>
      <c r="P30" s="128">
        <v>552247</v>
      </c>
      <c r="Q30" s="170" t="s">
        <v>326</v>
      </c>
      <c r="R30" s="127">
        <f t="shared" si="2"/>
        <v>4.5661910925592431E-3</v>
      </c>
      <c r="S30" s="85"/>
    </row>
    <row r="31" spans="2:19" ht="15" customHeight="1">
      <c r="B31" s="115" t="s">
        <v>298</v>
      </c>
      <c r="C31" s="115"/>
      <c r="D31" s="113"/>
      <c r="E31" s="117"/>
      <c r="F31" s="118"/>
      <c r="G31" s="115"/>
      <c r="H31" s="113"/>
      <c r="I31" s="117"/>
      <c r="J31" s="118"/>
      <c r="K31" s="113"/>
      <c r="L31" s="113"/>
      <c r="M31" s="119"/>
      <c r="N31" s="120"/>
      <c r="O31" s="113"/>
      <c r="P31" s="113"/>
      <c r="Q31" s="119"/>
      <c r="R31" s="122"/>
      <c r="S31" s="17"/>
    </row>
    <row r="32" spans="2:19" ht="15" customHeight="1">
      <c r="B32" s="113" t="s">
        <v>299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6"/>
      <c r="N32" s="116"/>
      <c r="O32" s="113"/>
      <c r="P32" s="113"/>
      <c r="Q32" s="114"/>
      <c r="R32" s="122"/>
      <c r="S32" s="17"/>
    </row>
    <row r="33" spans="2:2">
      <c r="B33" s="155"/>
    </row>
  </sheetData>
  <mergeCells count="5">
    <mergeCell ref="C3:F3"/>
    <mergeCell ref="G3:J3"/>
    <mergeCell ref="K3:N3"/>
    <mergeCell ref="O3:R3"/>
    <mergeCell ref="B1:C1"/>
  </mergeCells>
  <phoneticPr fontId="6"/>
  <hyperlinks>
    <hyperlink ref="B1" location="目次!A1" display="目次へ ⏎"/>
  </hyperlinks>
  <printOptions horizontalCentered="1"/>
  <pageMargins left="0.78740157480314965" right="0.78740157480314965" top="0.71" bottom="0.47" header="0.39370078740157483" footer="0.19685039370078741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19"/>
  <sheetViews>
    <sheetView showGridLines="0" zoomScale="9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2" sqref="O2"/>
    </sheetView>
  </sheetViews>
  <sheetFormatPr defaultRowHeight="13.5"/>
  <cols>
    <col min="1" max="1" width="1.625" style="11" customWidth="1"/>
    <col min="2" max="2" width="12.625" style="11" customWidth="1"/>
    <col min="3" max="4" width="6.75" style="11" customWidth="1"/>
    <col min="5" max="6" width="7.625" style="11" customWidth="1"/>
    <col min="7" max="8" width="8.5" style="11" customWidth="1"/>
    <col min="9" max="10" width="7.625" style="11" customWidth="1"/>
    <col min="11" max="12" width="12.625" style="11" customWidth="1"/>
    <col min="13" max="14" width="7.625" style="11" customWidth="1"/>
    <col min="15" max="16" width="12.625" style="11" customWidth="1"/>
    <col min="17" max="18" width="7.625" style="11" customWidth="1"/>
    <col min="19" max="19" width="7.5" style="11" customWidth="1"/>
    <col min="20" max="16384" width="9" style="11"/>
  </cols>
  <sheetData>
    <row r="1" spans="2:19" ht="30" customHeight="1">
      <c r="B1" s="214" t="s">
        <v>213</v>
      </c>
      <c r="C1" s="214"/>
    </row>
    <row r="2" spans="2:19" s="14" customFormat="1" ht="26.25" customHeight="1">
      <c r="B2" s="12" t="s">
        <v>339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</row>
    <row r="3" spans="2:19" s="14" customFormat="1" ht="27" customHeight="1">
      <c r="B3" s="228"/>
      <c r="C3" s="230" t="s">
        <v>1</v>
      </c>
      <c r="D3" s="231"/>
      <c r="E3" s="231"/>
      <c r="F3" s="232"/>
      <c r="G3" s="230" t="s">
        <v>2</v>
      </c>
      <c r="H3" s="231"/>
      <c r="I3" s="231"/>
      <c r="J3" s="232"/>
      <c r="K3" s="230" t="s">
        <v>3</v>
      </c>
      <c r="L3" s="231"/>
      <c r="M3" s="231"/>
      <c r="N3" s="232"/>
      <c r="O3" s="225" t="s">
        <v>332</v>
      </c>
      <c r="P3" s="226"/>
      <c r="Q3" s="226"/>
      <c r="R3" s="227"/>
      <c r="S3" s="16"/>
    </row>
    <row r="4" spans="2:19" s="14" customFormat="1" ht="27" customHeight="1">
      <c r="B4" s="229"/>
      <c r="C4" s="29" t="s">
        <v>296</v>
      </c>
      <c r="D4" s="39" t="s">
        <v>297</v>
      </c>
      <c r="E4" s="30"/>
      <c r="F4" s="31"/>
      <c r="G4" s="29" t="s">
        <v>296</v>
      </c>
      <c r="H4" s="39" t="s">
        <v>297</v>
      </c>
      <c r="I4" s="30"/>
      <c r="J4" s="31"/>
      <c r="K4" s="29" t="s">
        <v>296</v>
      </c>
      <c r="L4" s="39" t="s">
        <v>297</v>
      </c>
      <c r="M4" s="30"/>
      <c r="N4" s="31"/>
      <c r="O4" s="29" t="s">
        <v>296</v>
      </c>
      <c r="P4" s="39" t="s">
        <v>297</v>
      </c>
      <c r="Q4" s="30"/>
      <c r="R4" s="31"/>
      <c r="S4" s="15"/>
    </row>
    <row r="5" spans="2:19" s="14" customFormat="1" ht="27" customHeight="1">
      <c r="B5" s="229"/>
      <c r="C5" s="24"/>
      <c r="D5" s="10"/>
      <c r="E5" s="4" t="s">
        <v>201</v>
      </c>
      <c r="F5" s="38" t="s">
        <v>46</v>
      </c>
      <c r="G5" s="24" t="s">
        <v>49</v>
      </c>
      <c r="H5" s="10" t="s">
        <v>47</v>
      </c>
      <c r="I5" s="4" t="s">
        <v>201</v>
      </c>
      <c r="J5" s="38" t="s">
        <v>46</v>
      </c>
      <c r="K5" s="24" t="s">
        <v>222</v>
      </c>
      <c r="L5" s="40" t="s">
        <v>63</v>
      </c>
      <c r="M5" s="4" t="s">
        <v>201</v>
      </c>
      <c r="N5" s="38" t="s">
        <v>46</v>
      </c>
      <c r="O5" s="24" t="s">
        <v>222</v>
      </c>
      <c r="P5" s="40" t="s">
        <v>63</v>
      </c>
      <c r="Q5" s="4" t="s">
        <v>201</v>
      </c>
      <c r="R5" s="4" t="s">
        <v>46</v>
      </c>
    </row>
    <row r="6" spans="2:19" s="14" customFormat="1" ht="31.5" customHeight="1">
      <c r="B6" s="71" t="s">
        <v>221</v>
      </c>
      <c r="C6" s="174" t="s">
        <v>330</v>
      </c>
      <c r="D6" s="71">
        <v>2217</v>
      </c>
      <c r="E6" s="175" t="s">
        <v>329</v>
      </c>
      <c r="F6" s="72">
        <f>D6/D$6</f>
        <v>1</v>
      </c>
      <c r="G6" s="174" t="s">
        <v>329</v>
      </c>
      <c r="H6" s="71">
        <v>93368</v>
      </c>
      <c r="I6" s="177" t="s">
        <v>329</v>
      </c>
      <c r="J6" s="72">
        <f t="shared" ref="J6:J16" si="0">H6/H$6</f>
        <v>1</v>
      </c>
      <c r="K6" s="178" t="s">
        <v>329</v>
      </c>
      <c r="L6" s="22">
        <v>322344143</v>
      </c>
      <c r="M6" s="177" t="s">
        <v>329</v>
      </c>
      <c r="N6" s="72">
        <f t="shared" ref="N6:N16" si="1">L6/L$6</f>
        <v>1</v>
      </c>
      <c r="O6" s="178" t="s">
        <v>329</v>
      </c>
      <c r="P6" s="22">
        <v>120942595</v>
      </c>
      <c r="Q6" s="177" t="s">
        <v>329</v>
      </c>
      <c r="R6" s="72">
        <f t="shared" ref="R6:R16" si="2">P6/P$6</f>
        <v>1</v>
      </c>
    </row>
    <row r="7" spans="2:19" s="14" customFormat="1" ht="31.5" customHeight="1">
      <c r="B7" s="71" t="s">
        <v>331</v>
      </c>
      <c r="C7" s="86" t="s">
        <v>329</v>
      </c>
      <c r="D7" s="73">
        <v>352</v>
      </c>
      <c r="E7" s="175" t="s">
        <v>329</v>
      </c>
      <c r="F7" s="72">
        <f t="shared" ref="F7" si="3">D7/D$6</f>
        <v>0.15877311682453765</v>
      </c>
      <c r="G7" s="176" t="s">
        <v>329</v>
      </c>
      <c r="H7" s="73">
        <v>759</v>
      </c>
      <c r="I7" s="177" t="s">
        <v>329</v>
      </c>
      <c r="J7" s="72">
        <f t="shared" ref="J7" si="4">H7/H$6</f>
        <v>8.1291234684260135E-3</v>
      </c>
      <c r="K7" s="86" t="s">
        <v>329</v>
      </c>
      <c r="L7" s="123">
        <v>1275075</v>
      </c>
      <c r="M7" s="177" t="s">
        <v>329</v>
      </c>
      <c r="N7" s="72">
        <f t="shared" ref="N7" si="5">L7/L$6</f>
        <v>3.9556325985423595E-3</v>
      </c>
      <c r="O7" s="86" t="s">
        <v>329</v>
      </c>
      <c r="P7" s="123">
        <v>515412</v>
      </c>
      <c r="Q7" s="177" t="s">
        <v>329</v>
      </c>
      <c r="R7" s="72">
        <f t="shared" ref="R7" si="6">P7/P$6</f>
        <v>4.261625112310514E-3</v>
      </c>
    </row>
    <row r="8" spans="2:19" s="14" customFormat="1" ht="31.5" customHeight="1">
      <c r="B8" s="71" t="s">
        <v>35</v>
      </c>
      <c r="C8" s="86" t="s">
        <v>329</v>
      </c>
      <c r="D8" s="73">
        <v>646</v>
      </c>
      <c r="E8" s="175" t="s">
        <v>329</v>
      </c>
      <c r="F8" s="72">
        <f t="shared" ref="F8:F16" si="7">D8/D$6</f>
        <v>0.29138475417230492</v>
      </c>
      <c r="G8" s="176" t="s">
        <v>329</v>
      </c>
      <c r="H8" s="73">
        <v>3975</v>
      </c>
      <c r="I8" s="177" t="s">
        <v>329</v>
      </c>
      <c r="J8" s="72">
        <f t="shared" si="0"/>
        <v>4.2573472710136236E-2</v>
      </c>
      <c r="K8" s="86" t="s">
        <v>329</v>
      </c>
      <c r="L8" s="69">
        <v>6255652</v>
      </c>
      <c r="M8" s="177" t="s">
        <v>329</v>
      </c>
      <c r="N8" s="72">
        <f t="shared" si="1"/>
        <v>1.9406749388339282E-2</v>
      </c>
      <c r="O8" s="86" t="s">
        <v>329</v>
      </c>
      <c r="P8" s="69">
        <v>2852251</v>
      </c>
      <c r="Q8" s="177" t="s">
        <v>329</v>
      </c>
      <c r="R8" s="72">
        <f t="shared" si="2"/>
        <v>2.3583510838344424E-2</v>
      </c>
    </row>
    <row r="9" spans="2:19" s="14" customFormat="1" ht="31.5" customHeight="1">
      <c r="B9" s="71" t="s">
        <v>36</v>
      </c>
      <c r="C9" s="86" t="s">
        <v>329</v>
      </c>
      <c r="D9" s="73">
        <v>429</v>
      </c>
      <c r="E9" s="175" t="s">
        <v>329</v>
      </c>
      <c r="F9" s="72">
        <f t="shared" si="7"/>
        <v>0.19350473612990526</v>
      </c>
      <c r="G9" s="176" t="s">
        <v>329</v>
      </c>
      <c r="H9" s="73">
        <v>5872</v>
      </c>
      <c r="I9" s="177" t="s">
        <v>329</v>
      </c>
      <c r="J9" s="72">
        <f t="shared" si="0"/>
        <v>6.289092622740125E-2</v>
      </c>
      <c r="K9" s="86" t="s">
        <v>329</v>
      </c>
      <c r="L9" s="69">
        <v>10160832</v>
      </c>
      <c r="M9" s="177" t="s">
        <v>329</v>
      </c>
      <c r="N9" s="72">
        <f t="shared" si="1"/>
        <v>3.1521689537880017E-2</v>
      </c>
      <c r="O9" s="86" t="s">
        <v>329</v>
      </c>
      <c r="P9" s="69">
        <v>4545728</v>
      </c>
      <c r="Q9" s="177" t="s">
        <v>329</v>
      </c>
      <c r="R9" s="72">
        <f t="shared" si="2"/>
        <v>3.7585831526105423E-2</v>
      </c>
    </row>
    <row r="10" spans="2:19" s="14" customFormat="1" ht="31.5" customHeight="1">
      <c r="B10" s="71" t="s">
        <v>37</v>
      </c>
      <c r="C10" s="86" t="s">
        <v>329</v>
      </c>
      <c r="D10" s="73">
        <v>251</v>
      </c>
      <c r="E10" s="175" t="s">
        <v>329</v>
      </c>
      <c r="F10" s="72">
        <f t="shared" si="7"/>
        <v>0.11321605773567885</v>
      </c>
      <c r="G10" s="176" t="s">
        <v>329</v>
      </c>
      <c r="H10" s="73">
        <v>6138</v>
      </c>
      <c r="I10" s="177" t="s">
        <v>329</v>
      </c>
      <c r="J10" s="72">
        <f t="shared" si="0"/>
        <v>6.5739868049010372E-2</v>
      </c>
      <c r="K10" s="86" t="s">
        <v>329</v>
      </c>
      <c r="L10" s="69">
        <v>17992169</v>
      </c>
      <c r="M10" s="177" t="s">
        <v>329</v>
      </c>
      <c r="N10" s="72">
        <f t="shared" si="1"/>
        <v>5.5816646248168372E-2</v>
      </c>
      <c r="O10" s="86" t="s">
        <v>329</v>
      </c>
      <c r="P10" s="69">
        <v>4626958</v>
      </c>
      <c r="Q10" s="177" t="s">
        <v>329</v>
      </c>
      <c r="R10" s="72">
        <f t="shared" si="2"/>
        <v>3.8257472481055994E-2</v>
      </c>
    </row>
    <row r="11" spans="2:19" s="14" customFormat="1" ht="31.5" customHeight="1">
      <c r="B11" s="71" t="s">
        <v>38</v>
      </c>
      <c r="C11" s="86" t="s">
        <v>329</v>
      </c>
      <c r="D11" s="73">
        <v>179</v>
      </c>
      <c r="E11" s="175" t="s">
        <v>329</v>
      </c>
      <c r="F11" s="72">
        <f t="shared" si="7"/>
        <v>8.0739738385205234E-2</v>
      </c>
      <c r="G11" s="176" t="s">
        <v>329</v>
      </c>
      <c r="H11" s="73">
        <v>6932</v>
      </c>
      <c r="I11" s="177" t="s">
        <v>329</v>
      </c>
      <c r="J11" s="72">
        <f t="shared" si="0"/>
        <v>7.4243852283437578E-2</v>
      </c>
      <c r="K11" s="86" t="s">
        <v>329</v>
      </c>
      <c r="L11" s="69">
        <v>16792609</v>
      </c>
      <c r="M11" s="177" t="s">
        <v>329</v>
      </c>
      <c r="N11" s="72">
        <f t="shared" si="1"/>
        <v>5.2095281904967018E-2</v>
      </c>
      <c r="O11" s="86" t="s">
        <v>329</v>
      </c>
      <c r="P11" s="69">
        <v>5990926</v>
      </c>
      <c r="Q11" s="177" t="s">
        <v>329</v>
      </c>
      <c r="R11" s="72">
        <f t="shared" si="2"/>
        <v>4.9535285727910834E-2</v>
      </c>
    </row>
    <row r="12" spans="2:19" s="14" customFormat="1" ht="31.5" customHeight="1">
      <c r="B12" s="71" t="s">
        <v>39</v>
      </c>
      <c r="C12" s="86" t="s">
        <v>329</v>
      </c>
      <c r="D12" s="73">
        <v>196</v>
      </c>
      <c r="E12" s="175" t="s">
        <v>329</v>
      </c>
      <c r="F12" s="72">
        <f t="shared" si="7"/>
        <v>8.8407758231844838E-2</v>
      </c>
      <c r="G12" s="176" t="s">
        <v>329</v>
      </c>
      <c r="H12" s="73">
        <v>13906</v>
      </c>
      <c r="I12" s="177" t="s">
        <v>329</v>
      </c>
      <c r="J12" s="72">
        <f t="shared" si="0"/>
        <v>0.1489375374860766</v>
      </c>
      <c r="K12" s="86" t="s">
        <v>329</v>
      </c>
      <c r="L12" s="69">
        <v>37768449</v>
      </c>
      <c r="M12" s="177" t="s">
        <v>329</v>
      </c>
      <c r="N12" s="72">
        <f t="shared" si="1"/>
        <v>0.11716809447348947</v>
      </c>
      <c r="O12" s="86" t="s">
        <v>329</v>
      </c>
      <c r="P12" s="69">
        <v>12309336</v>
      </c>
      <c r="Q12" s="177" t="s">
        <v>329</v>
      </c>
      <c r="R12" s="72">
        <f t="shared" si="2"/>
        <v>0.10177833541607074</v>
      </c>
    </row>
    <row r="13" spans="2:19" s="14" customFormat="1" ht="31.5" customHeight="1">
      <c r="B13" s="71" t="s">
        <v>40</v>
      </c>
      <c r="C13" s="86" t="s">
        <v>329</v>
      </c>
      <c r="D13" s="73">
        <v>91</v>
      </c>
      <c r="E13" s="175" t="s">
        <v>329</v>
      </c>
      <c r="F13" s="72">
        <f t="shared" si="7"/>
        <v>4.1046459179070814E-2</v>
      </c>
      <c r="G13" s="176" t="s">
        <v>329</v>
      </c>
      <c r="H13" s="73">
        <v>12994</v>
      </c>
      <c r="I13" s="177" t="s">
        <v>329</v>
      </c>
      <c r="J13" s="72">
        <f t="shared" si="0"/>
        <v>0.13916973695484533</v>
      </c>
      <c r="K13" s="86" t="s">
        <v>329</v>
      </c>
      <c r="L13" s="69">
        <v>48186287</v>
      </c>
      <c r="M13" s="177" t="s">
        <v>329</v>
      </c>
      <c r="N13" s="72">
        <f t="shared" si="1"/>
        <v>0.14948708715951448</v>
      </c>
      <c r="O13" s="86" t="s">
        <v>329</v>
      </c>
      <c r="P13" s="69">
        <v>18729195</v>
      </c>
      <c r="Q13" s="177" t="s">
        <v>329</v>
      </c>
      <c r="R13" s="72">
        <f t="shared" si="2"/>
        <v>0.15486020454580127</v>
      </c>
    </row>
    <row r="14" spans="2:19" s="14" customFormat="1" ht="31.5" customHeight="1">
      <c r="B14" s="71" t="s">
        <v>41</v>
      </c>
      <c r="C14" s="86" t="s">
        <v>329</v>
      </c>
      <c r="D14" s="73">
        <v>21</v>
      </c>
      <c r="E14" s="175" t="s">
        <v>329</v>
      </c>
      <c r="F14" s="72">
        <f t="shared" si="7"/>
        <v>9.4722598105548041E-3</v>
      </c>
      <c r="G14" s="176" t="s">
        <v>329</v>
      </c>
      <c r="H14" s="73">
        <v>4985</v>
      </c>
      <c r="I14" s="177" t="s">
        <v>329</v>
      </c>
      <c r="J14" s="72">
        <f t="shared" si="0"/>
        <v>5.3390883386170852E-2</v>
      </c>
      <c r="K14" s="86" t="s">
        <v>329</v>
      </c>
      <c r="L14" s="69">
        <v>19425075</v>
      </c>
      <c r="M14" s="177" t="s">
        <v>329</v>
      </c>
      <c r="N14" s="72">
        <f t="shared" si="1"/>
        <v>6.0261913925949637E-2</v>
      </c>
      <c r="O14" s="86" t="s">
        <v>329</v>
      </c>
      <c r="P14" s="69">
        <v>5769062</v>
      </c>
      <c r="Q14" s="177" t="s">
        <v>329</v>
      </c>
      <c r="R14" s="72">
        <f t="shared" si="2"/>
        <v>4.7700828645193198E-2</v>
      </c>
    </row>
    <row r="15" spans="2:19" s="14" customFormat="1" ht="31.5" customHeight="1">
      <c r="B15" s="71" t="s">
        <v>42</v>
      </c>
      <c r="C15" s="86" t="s">
        <v>329</v>
      </c>
      <c r="D15" s="69">
        <v>24</v>
      </c>
      <c r="E15" s="175" t="s">
        <v>329</v>
      </c>
      <c r="F15" s="72">
        <f t="shared" si="7"/>
        <v>1.0825439783491205E-2</v>
      </c>
      <c r="G15" s="86" t="s">
        <v>329</v>
      </c>
      <c r="H15" s="69">
        <v>9179</v>
      </c>
      <c r="I15" s="177" t="s">
        <v>329</v>
      </c>
      <c r="J15" s="72">
        <f t="shared" si="0"/>
        <v>9.830991346071459E-2</v>
      </c>
      <c r="K15" s="86" t="s">
        <v>329</v>
      </c>
      <c r="L15" s="69">
        <v>30239243</v>
      </c>
      <c r="M15" s="177" t="s">
        <v>329</v>
      </c>
      <c r="N15" s="72">
        <f t="shared" si="1"/>
        <v>9.3810431046051301E-2</v>
      </c>
      <c r="O15" s="86" t="s">
        <v>329</v>
      </c>
      <c r="P15" s="69">
        <v>11894016</v>
      </c>
      <c r="Q15" s="177" t="s">
        <v>329</v>
      </c>
      <c r="R15" s="72">
        <f t="shared" si="2"/>
        <v>9.8344309546194206E-2</v>
      </c>
    </row>
    <row r="16" spans="2:19" s="2" customFormat="1" ht="31.5" customHeight="1">
      <c r="B16" s="71" t="s">
        <v>43</v>
      </c>
      <c r="C16" s="86" t="s">
        <v>329</v>
      </c>
      <c r="D16" s="69">
        <v>28</v>
      </c>
      <c r="E16" s="175" t="s">
        <v>329</v>
      </c>
      <c r="F16" s="72">
        <f t="shared" si="7"/>
        <v>1.2629679747406405E-2</v>
      </c>
      <c r="G16" s="86" t="s">
        <v>329</v>
      </c>
      <c r="H16" s="69">
        <v>28628</v>
      </c>
      <c r="I16" s="177" t="s">
        <v>329</v>
      </c>
      <c r="J16" s="72">
        <f t="shared" si="0"/>
        <v>0.30661468597378116</v>
      </c>
      <c r="K16" s="86" t="s">
        <v>329</v>
      </c>
      <c r="L16" s="69">
        <v>134248752</v>
      </c>
      <c r="M16" s="177" t="s">
        <v>329</v>
      </c>
      <c r="N16" s="72">
        <f t="shared" si="1"/>
        <v>0.41647647371709806</v>
      </c>
      <c r="O16" s="86" t="s">
        <v>329</v>
      </c>
      <c r="P16" s="69">
        <v>53709711</v>
      </c>
      <c r="Q16" s="177" t="s">
        <v>329</v>
      </c>
      <c r="R16" s="72">
        <f t="shared" si="2"/>
        <v>0.44409259616101343</v>
      </c>
      <c r="S16" s="17"/>
    </row>
    <row r="17" spans="2:19" s="2" customFormat="1" ht="15" customHeight="1">
      <c r="B17" s="5" t="s">
        <v>298</v>
      </c>
      <c r="C17" s="5"/>
      <c r="E17" s="18"/>
      <c r="F17" s="19"/>
      <c r="G17" s="5"/>
      <c r="I17" s="18"/>
      <c r="J17" s="19"/>
      <c r="M17" s="20"/>
      <c r="N17" s="21"/>
      <c r="Q17" s="20"/>
      <c r="R17" s="41"/>
      <c r="S17" s="17"/>
    </row>
    <row r="18" spans="2:19">
      <c r="B18" s="2" t="s">
        <v>299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17"/>
      <c r="N18" s="17"/>
      <c r="O18" s="2"/>
      <c r="P18" s="2"/>
      <c r="Q18" s="3"/>
      <c r="R18" s="41"/>
    </row>
    <row r="19" spans="2:19">
      <c r="B19" s="155"/>
    </row>
  </sheetData>
  <mergeCells count="6">
    <mergeCell ref="O3:R3"/>
    <mergeCell ref="B1:C1"/>
    <mergeCell ref="B3:B5"/>
    <mergeCell ref="C3:F3"/>
    <mergeCell ref="G3:J3"/>
    <mergeCell ref="K3:N3"/>
  </mergeCells>
  <phoneticPr fontId="2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20"/>
  <sheetViews>
    <sheetView showGridLines="0" zoomScale="90" zoomScaleNormal="9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:C1"/>
    </sheetView>
  </sheetViews>
  <sheetFormatPr defaultRowHeight="12"/>
  <cols>
    <col min="1" max="1" width="1.625" style="17" customWidth="1"/>
    <col min="2" max="2" width="11.5" style="17" customWidth="1"/>
    <col min="3" max="4" width="7.625" style="17" customWidth="1"/>
    <col min="5" max="5" width="8.375" style="17" customWidth="1"/>
    <col min="6" max="6" width="6.625" style="17" bestFit="1" customWidth="1"/>
    <col min="7" max="8" width="8.625" style="17" customWidth="1"/>
    <col min="9" max="9" width="8.375" style="17" customWidth="1"/>
    <col min="10" max="10" width="6.625" style="17" bestFit="1" customWidth="1"/>
    <col min="11" max="12" width="11.125" style="17" customWidth="1"/>
    <col min="13" max="13" width="8.375" style="17" customWidth="1"/>
    <col min="14" max="14" width="6.625" style="17" bestFit="1" customWidth="1"/>
    <col min="15" max="16" width="11.125" style="17" customWidth="1"/>
    <col min="17" max="17" width="8.375" style="17" customWidth="1"/>
    <col min="18" max="18" width="6.625" style="17" bestFit="1" customWidth="1"/>
    <col min="19" max="19" width="1.625" style="17" customWidth="1"/>
    <col min="20" max="16384" width="9" style="17"/>
  </cols>
  <sheetData>
    <row r="1" spans="2:19" ht="30" customHeight="1">
      <c r="B1" s="210" t="s">
        <v>983</v>
      </c>
      <c r="C1" s="210"/>
    </row>
    <row r="2" spans="2:19" ht="20.25" customHeight="1">
      <c r="B2" s="17" t="s">
        <v>340</v>
      </c>
      <c r="R2" s="17" t="s">
        <v>303</v>
      </c>
    </row>
    <row r="3" spans="2:19" ht="30.75" customHeight="1">
      <c r="B3" s="23"/>
      <c r="C3" s="230" t="s">
        <v>1</v>
      </c>
      <c r="D3" s="231"/>
      <c r="E3" s="231"/>
      <c r="F3" s="232"/>
      <c r="G3" s="230" t="s">
        <v>2</v>
      </c>
      <c r="H3" s="231"/>
      <c r="I3" s="231"/>
      <c r="J3" s="232"/>
      <c r="K3" s="230" t="s">
        <v>3</v>
      </c>
      <c r="L3" s="231"/>
      <c r="M3" s="231"/>
      <c r="N3" s="232"/>
      <c r="O3" s="225" t="s">
        <v>332</v>
      </c>
      <c r="P3" s="226"/>
      <c r="Q3" s="226"/>
      <c r="R3" s="227"/>
    </row>
    <row r="4" spans="2:19" ht="20.25" customHeight="1">
      <c r="B4" s="6"/>
      <c r="C4" s="29" t="s">
        <v>296</v>
      </c>
      <c r="D4" s="37" t="s">
        <v>297</v>
      </c>
      <c r="E4" s="30"/>
      <c r="F4" s="31"/>
      <c r="G4" s="29" t="s">
        <v>296</v>
      </c>
      <c r="H4" s="39" t="s">
        <v>297</v>
      </c>
      <c r="I4" s="30"/>
      <c r="J4" s="31"/>
      <c r="K4" s="29" t="s">
        <v>296</v>
      </c>
      <c r="L4" s="39" t="s">
        <v>297</v>
      </c>
      <c r="M4" s="30"/>
      <c r="N4" s="31"/>
      <c r="O4" s="29" t="s">
        <v>296</v>
      </c>
      <c r="P4" s="39" t="s">
        <v>297</v>
      </c>
      <c r="Q4" s="30"/>
      <c r="R4" s="31"/>
    </row>
    <row r="5" spans="2:19" ht="20.25" customHeight="1">
      <c r="B5" s="6"/>
      <c r="C5" s="24"/>
      <c r="D5" s="10"/>
      <c r="E5" s="4" t="s">
        <v>201</v>
      </c>
      <c r="F5" s="25" t="s">
        <v>46</v>
      </c>
      <c r="G5" s="24" t="s">
        <v>47</v>
      </c>
      <c r="H5" s="10" t="s">
        <v>47</v>
      </c>
      <c r="I5" s="4" t="s">
        <v>201</v>
      </c>
      <c r="J5" s="25" t="s">
        <v>46</v>
      </c>
      <c r="K5" s="24" t="s">
        <v>222</v>
      </c>
      <c r="L5" s="9" t="s">
        <v>63</v>
      </c>
      <c r="M5" s="4" t="s">
        <v>201</v>
      </c>
      <c r="N5" s="25" t="s">
        <v>46</v>
      </c>
      <c r="O5" s="24" t="s">
        <v>222</v>
      </c>
      <c r="P5" s="9" t="s">
        <v>63</v>
      </c>
      <c r="Q5" s="4" t="s">
        <v>201</v>
      </c>
      <c r="R5" s="4" t="s">
        <v>46</v>
      </c>
    </row>
    <row r="6" spans="2:19" ht="30" customHeight="1">
      <c r="B6" s="22" t="s">
        <v>211</v>
      </c>
      <c r="C6" s="178" t="s">
        <v>329</v>
      </c>
      <c r="D6" s="22">
        <v>2217</v>
      </c>
      <c r="E6" s="180" t="s">
        <v>329</v>
      </c>
      <c r="F6" s="74">
        <f>D6/D$6</f>
        <v>1</v>
      </c>
      <c r="G6" s="178" t="s">
        <v>329</v>
      </c>
      <c r="H6" s="22">
        <v>93368</v>
      </c>
      <c r="I6" s="180" t="s">
        <v>329</v>
      </c>
      <c r="J6" s="74">
        <f t="shared" ref="J6:J17" si="0">H6/H$6</f>
        <v>1</v>
      </c>
      <c r="K6" s="178" t="s">
        <v>329</v>
      </c>
      <c r="L6" s="22">
        <v>322344143</v>
      </c>
      <c r="M6" s="180" t="s">
        <v>329</v>
      </c>
      <c r="N6" s="74">
        <f t="shared" ref="N6:N17" si="1">L6/L$6</f>
        <v>1</v>
      </c>
      <c r="O6" s="178" t="s">
        <v>329</v>
      </c>
      <c r="P6" s="22">
        <v>120942595</v>
      </c>
      <c r="Q6" s="180" t="s">
        <v>329</v>
      </c>
      <c r="R6" s="74">
        <f t="shared" ref="R6:R17" si="2">P6/P$6</f>
        <v>1</v>
      </c>
    </row>
    <row r="7" spans="2:19" ht="30" customHeight="1">
      <c r="B7" s="26" t="s">
        <v>26</v>
      </c>
      <c r="C7" s="179" t="s">
        <v>329</v>
      </c>
      <c r="D7" s="75">
        <v>539</v>
      </c>
      <c r="E7" s="180" t="s">
        <v>329</v>
      </c>
      <c r="F7" s="74">
        <f t="shared" ref="F7:F17" si="3">D7/D$6</f>
        <v>0.24312133513757331</v>
      </c>
      <c r="G7" s="179" t="s">
        <v>329</v>
      </c>
      <c r="H7" s="75">
        <v>17247</v>
      </c>
      <c r="I7" s="180" t="s">
        <v>329</v>
      </c>
      <c r="J7" s="74">
        <f t="shared" si="0"/>
        <v>0.18472067517779112</v>
      </c>
      <c r="K7" s="86" t="s">
        <v>329</v>
      </c>
      <c r="L7" s="69">
        <v>45333808</v>
      </c>
      <c r="M7" s="180" t="s">
        <v>329</v>
      </c>
      <c r="N7" s="74">
        <f t="shared" si="1"/>
        <v>0.14063791442923781</v>
      </c>
      <c r="O7" s="86" t="s">
        <v>329</v>
      </c>
      <c r="P7" s="69">
        <v>16192329</v>
      </c>
      <c r="Q7" s="180" t="s">
        <v>329</v>
      </c>
      <c r="R7" s="74">
        <f t="shared" si="2"/>
        <v>0.1338844184714244</v>
      </c>
    </row>
    <row r="8" spans="2:19" ht="30" customHeight="1">
      <c r="B8" s="26" t="s">
        <v>27</v>
      </c>
      <c r="C8" s="179" t="s">
        <v>329</v>
      </c>
      <c r="D8" s="75">
        <v>173</v>
      </c>
      <c r="E8" s="180" t="s">
        <v>329</v>
      </c>
      <c r="F8" s="74">
        <f t="shared" si="3"/>
        <v>7.8033378439332432E-2</v>
      </c>
      <c r="G8" s="179" t="s">
        <v>329</v>
      </c>
      <c r="H8" s="75">
        <v>7239</v>
      </c>
      <c r="I8" s="180" t="s">
        <v>329</v>
      </c>
      <c r="J8" s="74">
        <f t="shared" si="0"/>
        <v>7.7531916716648108E-2</v>
      </c>
      <c r="K8" s="86" t="s">
        <v>329</v>
      </c>
      <c r="L8" s="69">
        <v>27796654</v>
      </c>
      <c r="M8" s="180" t="s">
        <v>329</v>
      </c>
      <c r="N8" s="74">
        <f t="shared" si="1"/>
        <v>8.6232849591438052E-2</v>
      </c>
      <c r="O8" s="86" t="s">
        <v>329</v>
      </c>
      <c r="P8" s="69">
        <v>9919021</v>
      </c>
      <c r="Q8" s="180" t="s">
        <v>329</v>
      </c>
      <c r="R8" s="74">
        <f t="shared" si="2"/>
        <v>8.2014289506521662E-2</v>
      </c>
    </row>
    <row r="9" spans="2:19" ht="30" customHeight="1">
      <c r="B9" s="26" t="s">
        <v>28</v>
      </c>
      <c r="C9" s="179" t="s">
        <v>329</v>
      </c>
      <c r="D9" s="75">
        <v>249</v>
      </c>
      <c r="E9" s="180" t="s">
        <v>329</v>
      </c>
      <c r="F9" s="74">
        <f t="shared" si="3"/>
        <v>0.11231393775372124</v>
      </c>
      <c r="G9" s="179" t="s">
        <v>329</v>
      </c>
      <c r="H9" s="75">
        <v>10922</v>
      </c>
      <c r="I9" s="180" t="s">
        <v>329</v>
      </c>
      <c r="J9" s="74">
        <f t="shared" si="0"/>
        <v>0.11697797960757433</v>
      </c>
      <c r="K9" s="86" t="s">
        <v>329</v>
      </c>
      <c r="L9" s="69">
        <v>42977231</v>
      </c>
      <c r="M9" s="180" t="s">
        <v>329</v>
      </c>
      <c r="N9" s="74">
        <f t="shared" si="1"/>
        <v>0.13332716580490186</v>
      </c>
      <c r="O9" s="86" t="s">
        <v>329</v>
      </c>
      <c r="P9" s="69">
        <v>14711115</v>
      </c>
      <c r="Q9" s="180" t="s">
        <v>329</v>
      </c>
      <c r="R9" s="74">
        <f t="shared" si="2"/>
        <v>0.12163717009710268</v>
      </c>
    </row>
    <row r="10" spans="2:19" ht="30" customHeight="1">
      <c r="B10" s="26" t="s">
        <v>44</v>
      </c>
      <c r="C10" s="179" t="s">
        <v>329</v>
      </c>
      <c r="D10" s="75">
        <v>95</v>
      </c>
      <c r="E10" s="180" t="s">
        <v>329</v>
      </c>
      <c r="F10" s="74">
        <f t="shared" si="3"/>
        <v>4.2850699142986018E-2</v>
      </c>
      <c r="G10" s="179" t="s">
        <v>329</v>
      </c>
      <c r="H10" s="75">
        <v>3015</v>
      </c>
      <c r="I10" s="180" t="s">
        <v>329</v>
      </c>
      <c r="J10" s="74">
        <f t="shared" si="0"/>
        <v>3.229157741410333E-2</v>
      </c>
      <c r="K10" s="86" t="s">
        <v>329</v>
      </c>
      <c r="L10" s="69">
        <v>7162584</v>
      </c>
      <c r="M10" s="180" t="s">
        <v>329</v>
      </c>
      <c r="N10" s="74">
        <f t="shared" si="1"/>
        <v>2.2220301362820171E-2</v>
      </c>
      <c r="O10" s="86" t="s">
        <v>329</v>
      </c>
      <c r="P10" s="69">
        <v>2923881</v>
      </c>
      <c r="Q10" s="180" t="s">
        <v>329</v>
      </c>
      <c r="R10" s="74">
        <f t="shared" si="2"/>
        <v>2.4175775292402151E-2</v>
      </c>
    </row>
    <row r="11" spans="2:19" ht="30" customHeight="1">
      <c r="B11" s="26" t="s">
        <v>29</v>
      </c>
      <c r="C11" s="179" t="s">
        <v>329</v>
      </c>
      <c r="D11" s="75">
        <v>299</v>
      </c>
      <c r="E11" s="180" t="s">
        <v>329</v>
      </c>
      <c r="F11" s="74">
        <f t="shared" si="3"/>
        <v>0.13486693730266125</v>
      </c>
      <c r="G11" s="179" t="s">
        <v>329</v>
      </c>
      <c r="H11" s="75">
        <v>29041</v>
      </c>
      <c r="I11" s="180" t="s">
        <v>329</v>
      </c>
      <c r="J11" s="74">
        <f t="shared" si="0"/>
        <v>0.3110380430125953</v>
      </c>
      <c r="K11" s="86" t="s">
        <v>329</v>
      </c>
      <c r="L11" s="69">
        <v>119922451</v>
      </c>
      <c r="M11" s="180" t="s">
        <v>329</v>
      </c>
      <c r="N11" s="74">
        <f t="shared" si="1"/>
        <v>0.37203235611450214</v>
      </c>
      <c r="O11" s="86" t="s">
        <v>329</v>
      </c>
      <c r="P11" s="69">
        <v>47583310</v>
      </c>
      <c r="Q11" s="180" t="s">
        <v>329</v>
      </c>
      <c r="R11" s="74">
        <f t="shared" si="2"/>
        <v>0.39343715090617992</v>
      </c>
    </row>
    <row r="12" spans="2:19" ht="30" customHeight="1">
      <c r="B12" s="26" t="s">
        <v>30</v>
      </c>
      <c r="C12" s="179" t="s">
        <v>329</v>
      </c>
      <c r="D12" s="75">
        <v>124</v>
      </c>
      <c r="E12" s="180" t="s">
        <v>329</v>
      </c>
      <c r="F12" s="74">
        <f t="shared" si="3"/>
        <v>5.5931438881371219E-2</v>
      </c>
      <c r="G12" s="179" t="s">
        <v>329</v>
      </c>
      <c r="H12" s="75">
        <v>4215</v>
      </c>
      <c r="I12" s="180" t="s">
        <v>329</v>
      </c>
      <c r="J12" s="74">
        <f t="shared" si="0"/>
        <v>4.5143946534144462E-2</v>
      </c>
      <c r="K12" s="86" t="s">
        <v>329</v>
      </c>
      <c r="L12" s="86">
        <v>17524167</v>
      </c>
      <c r="M12" s="180" t="s">
        <v>329</v>
      </c>
      <c r="N12" s="79">
        <f t="shared" si="1"/>
        <v>5.4364775599474752E-2</v>
      </c>
      <c r="O12" s="86" t="s">
        <v>329</v>
      </c>
      <c r="P12" s="86">
        <v>7061007</v>
      </c>
      <c r="Q12" s="180" t="s">
        <v>329</v>
      </c>
      <c r="R12" s="79">
        <f t="shared" si="2"/>
        <v>5.8383127962485015E-2</v>
      </c>
    </row>
    <row r="13" spans="2:19" ht="30" customHeight="1">
      <c r="B13" s="26" t="s">
        <v>31</v>
      </c>
      <c r="C13" s="179" t="s">
        <v>329</v>
      </c>
      <c r="D13" s="75">
        <v>150</v>
      </c>
      <c r="E13" s="180" t="s">
        <v>329</v>
      </c>
      <c r="F13" s="74">
        <f t="shared" si="3"/>
        <v>6.7658998646820026E-2</v>
      </c>
      <c r="G13" s="179" t="s">
        <v>329</v>
      </c>
      <c r="H13" s="75">
        <v>5346</v>
      </c>
      <c r="I13" s="180" t="s">
        <v>329</v>
      </c>
      <c r="J13" s="74">
        <f t="shared" si="0"/>
        <v>5.7257304429783225E-2</v>
      </c>
      <c r="K13" s="86" t="s">
        <v>329</v>
      </c>
      <c r="L13" s="69">
        <v>13770402</v>
      </c>
      <c r="M13" s="180" t="s">
        <v>329</v>
      </c>
      <c r="N13" s="74">
        <f t="shared" si="1"/>
        <v>4.2719566336280539E-2</v>
      </c>
      <c r="O13" s="86" t="s">
        <v>329</v>
      </c>
      <c r="P13" s="69">
        <v>6480971</v>
      </c>
      <c r="Q13" s="180" t="s">
        <v>329</v>
      </c>
      <c r="R13" s="74">
        <f t="shared" si="2"/>
        <v>5.3587166704997524E-2</v>
      </c>
    </row>
    <row r="14" spans="2:19" ht="30" customHeight="1">
      <c r="B14" s="26" t="s">
        <v>32</v>
      </c>
      <c r="C14" s="179" t="s">
        <v>329</v>
      </c>
      <c r="D14" s="75">
        <v>170</v>
      </c>
      <c r="E14" s="180" t="s">
        <v>329</v>
      </c>
      <c r="F14" s="74">
        <f t="shared" si="3"/>
        <v>7.6680198466396024E-2</v>
      </c>
      <c r="G14" s="179" t="s">
        <v>329</v>
      </c>
      <c r="H14" s="75">
        <v>6803</v>
      </c>
      <c r="I14" s="180" t="s">
        <v>329</v>
      </c>
      <c r="J14" s="74">
        <f t="shared" si="0"/>
        <v>7.2862222603033155E-2</v>
      </c>
      <c r="K14" s="86" t="s">
        <v>329</v>
      </c>
      <c r="L14" s="69">
        <v>28594464</v>
      </c>
      <c r="M14" s="180" t="s">
        <v>329</v>
      </c>
      <c r="N14" s="74">
        <f t="shared" si="1"/>
        <v>8.8707875173025863E-2</v>
      </c>
      <c r="O14" s="86" t="s">
        <v>329</v>
      </c>
      <c r="P14" s="69">
        <v>8962761</v>
      </c>
      <c r="Q14" s="180" t="s">
        <v>329</v>
      </c>
      <c r="R14" s="74">
        <f t="shared" si="2"/>
        <v>7.4107563179043739E-2</v>
      </c>
      <c r="S14" s="3"/>
    </row>
    <row r="15" spans="2:19" ht="30" customHeight="1">
      <c r="B15" s="26" t="s">
        <v>45</v>
      </c>
      <c r="C15" s="179" t="s">
        <v>329</v>
      </c>
      <c r="D15" s="75">
        <v>72</v>
      </c>
      <c r="E15" s="180" t="s">
        <v>329</v>
      </c>
      <c r="F15" s="74">
        <f t="shared" si="3"/>
        <v>3.2476319350473612E-2</v>
      </c>
      <c r="G15" s="179" t="s">
        <v>329</v>
      </c>
      <c r="H15" s="75">
        <v>2115</v>
      </c>
      <c r="I15" s="180" t="s">
        <v>329</v>
      </c>
      <c r="J15" s="74">
        <f t="shared" si="0"/>
        <v>2.2652300574072488E-2</v>
      </c>
      <c r="K15" s="86" t="s">
        <v>329</v>
      </c>
      <c r="L15" s="69">
        <v>6227091</v>
      </c>
      <c r="M15" s="180" t="s">
        <v>329</v>
      </c>
      <c r="N15" s="74">
        <f t="shared" si="1"/>
        <v>1.931814532767856E-2</v>
      </c>
      <c r="O15" s="86" t="s">
        <v>329</v>
      </c>
      <c r="P15" s="69">
        <v>2684078</v>
      </c>
      <c r="Q15" s="180" t="s">
        <v>329</v>
      </c>
      <c r="R15" s="74">
        <f t="shared" si="2"/>
        <v>2.2192991642026535E-2</v>
      </c>
    </row>
    <row r="16" spans="2:19" ht="30" customHeight="1">
      <c r="B16" s="26" t="s">
        <v>33</v>
      </c>
      <c r="C16" s="179" t="s">
        <v>329</v>
      </c>
      <c r="D16" s="75">
        <v>177</v>
      </c>
      <c r="E16" s="180" t="s">
        <v>329</v>
      </c>
      <c r="F16" s="74">
        <f t="shared" si="3"/>
        <v>7.9837618403247629E-2</v>
      </c>
      <c r="G16" s="179" t="s">
        <v>329</v>
      </c>
      <c r="H16" s="75">
        <v>4295</v>
      </c>
      <c r="I16" s="180" t="s">
        <v>329</v>
      </c>
      <c r="J16" s="74">
        <f t="shared" si="0"/>
        <v>4.60007711421472E-2</v>
      </c>
      <c r="K16" s="86" t="s">
        <v>329</v>
      </c>
      <c r="L16" s="86">
        <v>8435793</v>
      </c>
      <c r="M16" s="180" t="s">
        <v>329</v>
      </c>
      <c r="N16" s="79">
        <f t="shared" si="1"/>
        <v>2.617014511723267E-2</v>
      </c>
      <c r="O16" s="86" t="s">
        <v>329</v>
      </c>
      <c r="P16" s="86">
        <v>2823526</v>
      </c>
      <c r="Q16" s="180" t="s">
        <v>329</v>
      </c>
      <c r="R16" s="79">
        <f t="shared" si="2"/>
        <v>2.3346001464579127E-2</v>
      </c>
    </row>
    <row r="17" spans="2:19" ht="30" customHeight="1">
      <c r="B17" s="26" t="s">
        <v>34</v>
      </c>
      <c r="C17" s="179" t="s">
        <v>329</v>
      </c>
      <c r="D17" s="75">
        <v>169</v>
      </c>
      <c r="E17" s="180" t="s">
        <v>329</v>
      </c>
      <c r="F17" s="74">
        <f t="shared" si="3"/>
        <v>7.6229138475417235E-2</v>
      </c>
      <c r="G17" s="179" t="s">
        <v>329</v>
      </c>
      <c r="H17" s="75">
        <v>3130</v>
      </c>
      <c r="I17" s="180" t="s">
        <v>329</v>
      </c>
      <c r="J17" s="74">
        <f t="shared" si="0"/>
        <v>3.3523262788107272E-2</v>
      </c>
      <c r="K17" s="86" t="s">
        <v>329</v>
      </c>
      <c r="L17" s="69">
        <v>4599498</v>
      </c>
      <c r="M17" s="180" t="s">
        <v>329</v>
      </c>
      <c r="N17" s="74">
        <f t="shared" si="1"/>
        <v>1.4268905143407553E-2</v>
      </c>
      <c r="O17" s="86" t="s">
        <v>329</v>
      </c>
      <c r="P17" s="69">
        <v>1600596</v>
      </c>
      <c r="Q17" s="180" t="s">
        <v>329</v>
      </c>
      <c r="R17" s="74">
        <f t="shared" si="2"/>
        <v>1.3234344773237254E-2</v>
      </c>
    </row>
    <row r="18" spans="2:19" s="2" customFormat="1" ht="15" customHeight="1">
      <c r="B18" s="5" t="s">
        <v>298</v>
      </c>
      <c r="C18" s="5"/>
      <c r="E18" s="18"/>
      <c r="F18" s="19"/>
      <c r="G18" s="5"/>
      <c r="I18" s="18"/>
      <c r="J18" s="19"/>
      <c r="M18" s="20"/>
      <c r="N18" s="21"/>
      <c r="Q18" s="20"/>
      <c r="R18" s="41"/>
      <c r="S18" s="17"/>
    </row>
    <row r="19" spans="2:19" s="2" customFormat="1" ht="15" customHeight="1">
      <c r="B19" s="2" t="s">
        <v>299</v>
      </c>
      <c r="M19" s="17"/>
      <c r="N19" s="17"/>
      <c r="Q19" s="3"/>
      <c r="R19" s="41"/>
      <c r="S19" s="17"/>
    </row>
    <row r="20" spans="2:19">
      <c r="B20" s="155"/>
    </row>
  </sheetData>
  <mergeCells count="4">
    <mergeCell ref="O3:R3"/>
    <mergeCell ref="C3:F3"/>
    <mergeCell ref="G3:J3"/>
    <mergeCell ref="K3:N3"/>
  </mergeCells>
  <phoneticPr fontId="6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59"/>
  <sheetViews>
    <sheetView showGridLines="0" zoomScale="90" zoomScaleNormal="9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B1" sqref="B1:C1"/>
    </sheetView>
  </sheetViews>
  <sheetFormatPr defaultRowHeight="13.5"/>
  <cols>
    <col min="1" max="1" width="1.625" style="42" customWidth="1"/>
    <col min="2" max="2" width="8.5" style="42" bestFit="1" customWidth="1"/>
    <col min="3" max="3" width="15.875" style="42" customWidth="1"/>
    <col min="4" max="5" width="12.625" style="42" customWidth="1"/>
    <col min="6" max="7" width="8.25" style="42" customWidth="1"/>
    <col min="8" max="9" width="12.625" style="42" customWidth="1"/>
    <col min="10" max="11" width="8.25" style="42" customWidth="1"/>
    <col min="12" max="12" width="1.625" style="43" customWidth="1"/>
    <col min="13" max="13" width="8.5" style="42" bestFit="1" customWidth="1"/>
    <col min="14" max="14" width="15.875" style="42" bestFit="1" customWidth="1"/>
    <col min="15" max="16" width="12.875" style="42" customWidth="1"/>
    <col min="17" max="18" width="8.375" style="42" customWidth="1"/>
    <col min="19" max="20" width="12.875" style="42" customWidth="1"/>
    <col min="21" max="22" width="8.375" style="42" customWidth="1"/>
    <col min="23" max="23" width="4.125" style="42" customWidth="1"/>
    <col min="24" max="16384" width="9" style="42"/>
  </cols>
  <sheetData>
    <row r="1" spans="2:22" ht="30" customHeight="1">
      <c r="B1" s="210" t="s">
        <v>983</v>
      </c>
      <c r="C1" s="210"/>
    </row>
    <row r="2" spans="2:22" s="89" customFormat="1" ht="23.25" customHeight="1">
      <c r="B2" s="89" t="s">
        <v>341</v>
      </c>
      <c r="K2" s="90" t="s">
        <v>206</v>
      </c>
      <c r="L2" s="88"/>
      <c r="M2" s="89" t="s">
        <v>342</v>
      </c>
      <c r="V2" s="90" t="s">
        <v>207</v>
      </c>
    </row>
    <row r="3" spans="2:22" ht="29.25" customHeight="1">
      <c r="B3" s="236"/>
      <c r="C3" s="237"/>
      <c r="D3" s="242" t="s">
        <v>161</v>
      </c>
      <c r="E3" s="243"/>
      <c r="F3" s="243"/>
      <c r="G3" s="243"/>
      <c r="H3" s="233" t="s">
        <v>208</v>
      </c>
      <c r="I3" s="234"/>
      <c r="J3" s="234"/>
      <c r="K3" s="235"/>
      <c r="L3" s="55"/>
      <c r="M3" s="236"/>
      <c r="N3" s="237"/>
      <c r="O3" s="233" t="s">
        <v>0</v>
      </c>
      <c r="P3" s="234"/>
      <c r="Q3" s="234"/>
      <c r="R3" s="235"/>
      <c r="S3" s="233" t="s">
        <v>333</v>
      </c>
      <c r="T3" s="234"/>
      <c r="U3" s="234"/>
      <c r="V3" s="235"/>
    </row>
    <row r="4" spans="2:22">
      <c r="B4" s="238"/>
      <c r="C4" s="239"/>
      <c r="D4" s="44" t="s">
        <v>296</v>
      </c>
      <c r="E4" s="45" t="s">
        <v>297</v>
      </c>
      <c r="F4" s="46"/>
      <c r="G4" s="47"/>
      <c r="H4" s="56" t="s">
        <v>296</v>
      </c>
      <c r="I4" s="57" t="s">
        <v>297</v>
      </c>
      <c r="J4" s="58"/>
      <c r="K4" s="59"/>
      <c r="L4" s="60"/>
      <c r="M4" s="238"/>
      <c r="N4" s="239"/>
      <c r="O4" s="44" t="s">
        <v>296</v>
      </c>
      <c r="P4" s="51" t="s">
        <v>297</v>
      </c>
      <c r="Q4" s="46"/>
      <c r="R4" s="47"/>
      <c r="S4" s="44" t="s">
        <v>296</v>
      </c>
      <c r="T4" s="51" t="s">
        <v>297</v>
      </c>
      <c r="U4" s="46"/>
      <c r="V4" s="47"/>
    </row>
    <row r="5" spans="2:22">
      <c r="B5" s="240"/>
      <c r="C5" s="241"/>
      <c r="D5" s="48"/>
      <c r="E5" s="48"/>
      <c r="F5" s="49" t="s">
        <v>209</v>
      </c>
      <c r="G5" s="49" t="s">
        <v>199</v>
      </c>
      <c r="H5" s="61" t="s">
        <v>49</v>
      </c>
      <c r="I5" s="61" t="s">
        <v>49</v>
      </c>
      <c r="J5" s="62" t="s">
        <v>210</v>
      </c>
      <c r="K5" s="62" t="s">
        <v>199</v>
      </c>
      <c r="L5" s="60"/>
      <c r="M5" s="240"/>
      <c r="N5" s="241"/>
      <c r="O5" s="48" t="s">
        <v>200</v>
      </c>
      <c r="P5" s="48" t="s">
        <v>200</v>
      </c>
      <c r="Q5" s="49" t="s">
        <v>210</v>
      </c>
      <c r="R5" s="49" t="s">
        <v>199</v>
      </c>
      <c r="S5" s="48" t="s">
        <v>200</v>
      </c>
      <c r="T5" s="48" t="s">
        <v>200</v>
      </c>
      <c r="U5" s="49" t="s">
        <v>210</v>
      </c>
      <c r="V5" s="49" t="s">
        <v>199</v>
      </c>
    </row>
    <row r="6" spans="2:22" s="50" customFormat="1" ht="16.5" customHeight="1">
      <c r="B6" s="76"/>
      <c r="C6" s="77" t="s">
        <v>211</v>
      </c>
      <c r="D6" s="78" t="s">
        <v>282</v>
      </c>
      <c r="E6" s="78">
        <v>2217</v>
      </c>
      <c r="F6" s="170" t="s">
        <v>282</v>
      </c>
      <c r="G6" s="79">
        <f>E6/E$6</f>
        <v>1</v>
      </c>
      <c r="H6" s="78" t="s">
        <v>282</v>
      </c>
      <c r="I6" s="78">
        <v>93368</v>
      </c>
      <c r="J6" s="170" t="s">
        <v>282</v>
      </c>
      <c r="K6" s="79">
        <f t="shared" ref="K6:K56" si="0">I6/I$6</f>
        <v>1</v>
      </c>
      <c r="L6" s="80"/>
      <c r="M6" s="76"/>
      <c r="N6" s="77" t="s">
        <v>211</v>
      </c>
      <c r="O6" s="78" t="s">
        <v>282</v>
      </c>
      <c r="P6" s="78">
        <v>322344143</v>
      </c>
      <c r="Q6" s="170" t="s">
        <v>282</v>
      </c>
      <c r="R6" s="79">
        <f t="shared" ref="R6:R56" si="1">P6/P$6</f>
        <v>1</v>
      </c>
      <c r="S6" s="78" t="s">
        <v>282</v>
      </c>
      <c r="T6" s="78">
        <v>120942595</v>
      </c>
      <c r="U6" s="170" t="s">
        <v>282</v>
      </c>
      <c r="V6" s="79">
        <f t="shared" ref="V6:V56" si="2">T6/T$6</f>
        <v>1</v>
      </c>
    </row>
    <row r="7" spans="2:22" s="50" customFormat="1" ht="16.5" customHeight="1">
      <c r="B7" s="76"/>
      <c r="C7" s="77" t="s">
        <v>198</v>
      </c>
      <c r="D7" s="144" t="s">
        <v>282</v>
      </c>
      <c r="E7" s="144">
        <v>539</v>
      </c>
      <c r="F7" s="170" t="s">
        <v>282</v>
      </c>
      <c r="G7" s="79">
        <f t="shared" ref="G7:G56" si="3">E7/E$6</f>
        <v>0.24312133513757331</v>
      </c>
      <c r="H7" s="144" t="s">
        <v>282</v>
      </c>
      <c r="I7" s="144">
        <v>17247</v>
      </c>
      <c r="J7" s="170" t="s">
        <v>282</v>
      </c>
      <c r="K7" s="79">
        <f t="shared" si="0"/>
        <v>0.18472067517779112</v>
      </c>
      <c r="L7" s="80"/>
      <c r="M7" s="76"/>
      <c r="N7" s="77" t="s">
        <v>198</v>
      </c>
      <c r="O7" s="144" t="s">
        <v>282</v>
      </c>
      <c r="P7" s="144">
        <v>45333808</v>
      </c>
      <c r="Q7" s="170" t="s">
        <v>282</v>
      </c>
      <c r="R7" s="79">
        <f t="shared" si="1"/>
        <v>0.14063791442923781</v>
      </c>
      <c r="S7" s="144" t="s">
        <v>282</v>
      </c>
      <c r="T7" s="144">
        <v>16192329</v>
      </c>
      <c r="U7" s="170" t="s">
        <v>282</v>
      </c>
      <c r="V7" s="79">
        <f t="shared" si="2"/>
        <v>0.1338844184714244</v>
      </c>
    </row>
    <row r="8" spans="2:22" s="50" customFormat="1" ht="16.5" customHeight="1">
      <c r="B8" s="81" t="s">
        <v>112</v>
      </c>
      <c r="C8" s="83" t="s">
        <v>162</v>
      </c>
      <c r="D8" s="145" t="s">
        <v>282</v>
      </c>
      <c r="E8" s="145">
        <v>87</v>
      </c>
      <c r="F8" s="173" t="s">
        <v>282</v>
      </c>
      <c r="G8" s="79">
        <f t="shared" si="3"/>
        <v>3.9242219215155617E-2</v>
      </c>
      <c r="H8" s="145" t="s">
        <v>282</v>
      </c>
      <c r="I8" s="145">
        <v>995</v>
      </c>
      <c r="J8" s="173" t="s">
        <v>282</v>
      </c>
      <c r="K8" s="79">
        <f t="shared" si="0"/>
        <v>1.0656756062034102E-2</v>
      </c>
      <c r="L8" s="80"/>
      <c r="M8" s="81" t="s">
        <v>112</v>
      </c>
      <c r="N8" s="83" t="s">
        <v>162</v>
      </c>
      <c r="O8" s="145" t="s">
        <v>282</v>
      </c>
      <c r="P8" s="145">
        <v>1343903</v>
      </c>
      <c r="Q8" s="173" t="s">
        <v>282</v>
      </c>
      <c r="R8" s="79">
        <f t="shared" si="1"/>
        <v>4.1691559446141386E-3</v>
      </c>
      <c r="S8" s="145" t="s">
        <v>282</v>
      </c>
      <c r="T8" s="145">
        <v>531917</v>
      </c>
      <c r="U8" s="173" t="s">
        <v>282</v>
      </c>
      <c r="V8" s="79">
        <f t="shared" si="2"/>
        <v>4.3980948151476325E-3</v>
      </c>
    </row>
    <row r="9" spans="2:22" s="50" customFormat="1" ht="16.5" customHeight="1">
      <c r="B9" s="81" t="s">
        <v>113</v>
      </c>
      <c r="C9" s="83" t="s">
        <v>163</v>
      </c>
      <c r="D9" s="145" t="s">
        <v>282</v>
      </c>
      <c r="E9" s="145">
        <v>119</v>
      </c>
      <c r="F9" s="173" t="s">
        <v>282</v>
      </c>
      <c r="G9" s="79">
        <f t="shared" si="3"/>
        <v>5.367613892647722E-2</v>
      </c>
      <c r="H9" s="145" t="s">
        <v>282</v>
      </c>
      <c r="I9" s="145">
        <v>3103</v>
      </c>
      <c r="J9" s="173" t="s">
        <v>282</v>
      </c>
      <c r="K9" s="79">
        <f t="shared" si="0"/>
        <v>3.3234084482906351E-2</v>
      </c>
      <c r="L9" s="80"/>
      <c r="M9" s="81" t="s">
        <v>113</v>
      </c>
      <c r="N9" s="83" t="s">
        <v>163</v>
      </c>
      <c r="O9" s="145" t="s">
        <v>282</v>
      </c>
      <c r="P9" s="145">
        <v>8239763</v>
      </c>
      <c r="Q9" s="173" t="s">
        <v>282</v>
      </c>
      <c r="R9" s="79">
        <f t="shared" si="1"/>
        <v>2.5562006256152139E-2</v>
      </c>
      <c r="S9" s="145" t="s">
        <v>282</v>
      </c>
      <c r="T9" s="145">
        <v>2556567</v>
      </c>
      <c r="U9" s="173" t="s">
        <v>282</v>
      </c>
      <c r="V9" s="79">
        <f t="shared" si="2"/>
        <v>2.1138681537302882E-2</v>
      </c>
    </row>
    <row r="10" spans="2:22" s="50" customFormat="1" ht="16.5" customHeight="1">
      <c r="B10" s="81" t="s">
        <v>114</v>
      </c>
      <c r="C10" s="83" t="s">
        <v>164</v>
      </c>
      <c r="D10" s="145" t="s">
        <v>282</v>
      </c>
      <c r="E10" s="145">
        <v>73</v>
      </c>
      <c r="F10" s="173" t="s">
        <v>282</v>
      </c>
      <c r="G10" s="79">
        <f t="shared" si="3"/>
        <v>3.2927379341452415E-2</v>
      </c>
      <c r="H10" s="145" t="s">
        <v>282</v>
      </c>
      <c r="I10" s="145">
        <v>1211</v>
      </c>
      <c r="J10" s="173" t="s">
        <v>282</v>
      </c>
      <c r="K10" s="79">
        <f t="shared" si="0"/>
        <v>1.2970182503641504E-2</v>
      </c>
      <c r="L10" s="80"/>
      <c r="M10" s="81" t="s">
        <v>114</v>
      </c>
      <c r="N10" s="83" t="s">
        <v>164</v>
      </c>
      <c r="O10" s="145" t="s">
        <v>282</v>
      </c>
      <c r="P10" s="145">
        <v>2445074</v>
      </c>
      <c r="Q10" s="173" t="s">
        <v>282</v>
      </c>
      <c r="R10" s="79">
        <f t="shared" si="1"/>
        <v>7.5852906066296976E-3</v>
      </c>
      <c r="S10" s="145" t="s">
        <v>282</v>
      </c>
      <c r="T10" s="145">
        <v>989794</v>
      </c>
      <c r="U10" s="173" t="s">
        <v>282</v>
      </c>
      <c r="V10" s="79">
        <f t="shared" si="2"/>
        <v>8.1839983671592297E-3</v>
      </c>
    </row>
    <row r="11" spans="2:22" s="50" customFormat="1" ht="16.5" customHeight="1">
      <c r="B11" s="81" t="s">
        <v>115</v>
      </c>
      <c r="C11" s="83" t="s">
        <v>165</v>
      </c>
      <c r="D11" s="145" t="s">
        <v>282</v>
      </c>
      <c r="E11" s="145">
        <v>129</v>
      </c>
      <c r="F11" s="173" t="s">
        <v>282</v>
      </c>
      <c r="G11" s="79">
        <f t="shared" si="3"/>
        <v>5.8186738836265225E-2</v>
      </c>
      <c r="H11" s="145" t="s">
        <v>282</v>
      </c>
      <c r="I11" s="145">
        <v>4718</v>
      </c>
      <c r="J11" s="173" t="s">
        <v>282</v>
      </c>
      <c r="K11" s="79">
        <f t="shared" si="0"/>
        <v>5.0531231256961698E-2</v>
      </c>
      <c r="L11" s="80"/>
      <c r="M11" s="81" t="s">
        <v>115</v>
      </c>
      <c r="N11" s="83" t="s">
        <v>165</v>
      </c>
      <c r="O11" s="145" t="s">
        <v>282</v>
      </c>
      <c r="P11" s="145">
        <v>14754958</v>
      </c>
      <c r="Q11" s="173" t="s">
        <v>282</v>
      </c>
      <c r="R11" s="79">
        <f t="shared" si="1"/>
        <v>4.5773929262924437E-2</v>
      </c>
      <c r="S11" s="145" t="s">
        <v>282</v>
      </c>
      <c r="T11" s="145">
        <v>4197401</v>
      </c>
      <c r="U11" s="173" t="s">
        <v>282</v>
      </c>
      <c r="V11" s="79">
        <f t="shared" si="2"/>
        <v>3.4705729606678275E-2</v>
      </c>
    </row>
    <row r="12" spans="2:22" s="50" customFormat="1" ht="16.5" customHeight="1">
      <c r="B12" s="81" t="s">
        <v>116</v>
      </c>
      <c r="C12" s="83" t="s">
        <v>166</v>
      </c>
      <c r="D12" s="145" t="s">
        <v>282</v>
      </c>
      <c r="E12" s="145">
        <v>131</v>
      </c>
      <c r="F12" s="173" t="s">
        <v>282</v>
      </c>
      <c r="G12" s="79">
        <f t="shared" si="3"/>
        <v>5.9088858818222824E-2</v>
      </c>
      <c r="H12" s="145" t="s">
        <v>282</v>
      </c>
      <c r="I12" s="145">
        <v>7220</v>
      </c>
      <c r="J12" s="173" t="s">
        <v>282</v>
      </c>
      <c r="K12" s="79">
        <f t="shared" si="0"/>
        <v>7.732842087224745E-2</v>
      </c>
      <c r="L12" s="80"/>
      <c r="M12" s="81" t="s">
        <v>116</v>
      </c>
      <c r="N12" s="83" t="s">
        <v>166</v>
      </c>
      <c r="O12" s="145" t="s">
        <v>282</v>
      </c>
      <c r="P12" s="145">
        <v>18550110</v>
      </c>
      <c r="Q12" s="173" t="s">
        <v>282</v>
      </c>
      <c r="R12" s="79">
        <f t="shared" si="1"/>
        <v>5.7547532358917408E-2</v>
      </c>
      <c r="S12" s="145" t="s">
        <v>282</v>
      </c>
      <c r="T12" s="145">
        <v>7916650</v>
      </c>
      <c r="U12" s="173" t="s">
        <v>282</v>
      </c>
      <c r="V12" s="79">
        <f t="shared" si="2"/>
        <v>6.5457914145136381E-2</v>
      </c>
    </row>
    <row r="13" spans="2:22" ht="16.5" customHeight="1">
      <c r="B13" s="81" t="s">
        <v>117</v>
      </c>
      <c r="C13" s="81" t="s">
        <v>62</v>
      </c>
      <c r="D13" s="82" t="s">
        <v>282</v>
      </c>
      <c r="E13" s="82">
        <v>158</v>
      </c>
      <c r="F13" s="170" t="s">
        <v>282</v>
      </c>
      <c r="G13" s="79">
        <f t="shared" si="3"/>
        <v>7.1267478574650434E-2</v>
      </c>
      <c r="H13" s="82" t="s">
        <v>282</v>
      </c>
      <c r="I13" s="82">
        <v>6732</v>
      </c>
      <c r="J13" s="170" t="s">
        <v>282</v>
      </c>
      <c r="K13" s="79">
        <f t="shared" si="0"/>
        <v>7.210179076343072E-2</v>
      </c>
      <c r="L13" s="80"/>
      <c r="M13" s="81" t="s">
        <v>117</v>
      </c>
      <c r="N13" s="81" t="s">
        <v>62</v>
      </c>
      <c r="O13" s="82" t="s">
        <v>282</v>
      </c>
      <c r="P13" s="82">
        <v>28534164</v>
      </c>
      <c r="Q13" s="170" t="s">
        <v>282</v>
      </c>
      <c r="R13" s="79">
        <f t="shared" si="1"/>
        <v>8.852080802349184E-2</v>
      </c>
      <c r="S13" s="82" t="s">
        <v>282</v>
      </c>
      <c r="T13" s="82">
        <v>8928265</v>
      </c>
      <c r="U13" s="170" t="s">
        <v>282</v>
      </c>
      <c r="V13" s="79">
        <f t="shared" si="2"/>
        <v>7.3822336952502135E-2</v>
      </c>
    </row>
    <row r="14" spans="2:22" ht="16.5" customHeight="1">
      <c r="B14" s="81" t="s">
        <v>118</v>
      </c>
      <c r="C14" s="81" t="s">
        <v>61</v>
      </c>
      <c r="D14" s="82" t="s">
        <v>282</v>
      </c>
      <c r="E14" s="82">
        <v>53</v>
      </c>
      <c r="F14" s="170" t="s">
        <v>282</v>
      </c>
      <c r="G14" s="79">
        <f t="shared" si="3"/>
        <v>2.390617952187641E-2</v>
      </c>
      <c r="H14" s="82" t="s">
        <v>282</v>
      </c>
      <c r="I14" s="82">
        <v>1109</v>
      </c>
      <c r="J14" s="170" t="s">
        <v>282</v>
      </c>
      <c r="K14" s="79">
        <f t="shared" si="0"/>
        <v>1.1877731128438009E-2</v>
      </c>
      <c r="L14" s="80"/>
      <c r="M14" s="81" t="s">
        <v>118</v>
      </c>
      <c r="N14" s="81" t="s">
        <v>61</v>
      </c>
      <c r="O14" s="82" t="s">
        <v>282</v>
      </c>
      <c r="P14" s="82">
        <v>1671565</v>
      </c>
      <c r="Q14" s="170" t="s">
        <v>282</v>
      </c>
      <c r="R14" s="79">
        <f t="shared" si="1"/>
        <v>5.1856533965315447E-3</v>
      </c>
      <c r="S14" s="82" t="s">
        <v>282</v>
      </c>
      <c r="T14" s="82">
        <v>793398</v>
      </c>
      <c r="U14" s="170" t="s">
        <v>282</v>
      </c>
      <c r="V14" s="79">
        <f t="shared" si="2"/>
        <v>6.5601205266018975E-3</v>
      </c>
    </row>
    <row r="15" spans="2:22" ht="16.5" customHeight="1">
      <c r="B15" s="81" t="s">
        <v>119</v>
      </c>
      <c r="C15" s="81" t="s">
        <v>60</v>
      </c>
      <c r="D15" s="82" t="s">
        <v>282</v>
      </c>
      <c r="E15" s="82">
        <v>54</v>
      </c>
      <c r="F15" s="170" t="s">
        <v>282</v>
      </c>
      <c r="G15" s="79">
        <f t="shared" si="3"/>
        <v>2.4357239512855209E-2</v>
      </c>
      <c r="H15" s="82" t="s">
        <v>282</v>
      </c>
      <c r="I15" s="82">
        <v>1753</v>
      </c>
      <c r="J15" s="170" t="s">
        <v>282</v>
      </c>
      <c r="K15" s="79">
        <f t="shared" si="0"/>
        <v>1.8775169222860079E-2</v>
      </c>
      <c r="L15" s="80"/>
      <c r="M15" s="81" t="s">
        <v>119</v>
      </c>
      <c r="N15" s="81" t="s">
        <v>60</v>
      </c>
      <c r="O15" s="82" t="s">
        <v>282</v>
      </c>
      <c r="P15" s="82">
        <v>4597146</v>
      </c>
      <c r="Q15" s="170" t="s">
        <v>282</v>
      </c>
      <c r="R15" s="79">
        <f t="shared" si="1"/>
        <v>1.4261608593893391E-2</v>
      </c>
      <c r="S15" s="82" t="s">
        <v>282</v>
      </c>
      <c r="T15" s="82">
        <v>1557798</v>
      </c>
      <c r="U15" s="170" t="s">
        <v>282</v>
      </c>
      <c r="V15" s="79">
        <f t="shared" si="2"/>
        <v>1.2880474410194357E-2</v>
      </c>
    </row>
    <row r="16" spans="2:22" ht="16.5" customHeight="1">
      <c r="B16" s="81" t="s">
        <v>120</v>
      </c>
      <c r="C16" s="81" t="s">
        <v>59</v>
      </c>
      <c r="D16" s="82" t="s">
        <v>282</v>
      </c>
      <c r="E16" s="82">
        <v>37</v>
      </c>
      <c r="F16" s="170" t="s">
        <v>282</v>
      </c>
      <c r="G16" s="79">
        <f t="shared" si="3"/>
        <v>1.6689219666215605E-2</v>
      </c>
      <c r="H16" s="82" t="s">
        <v>282</v>
      </c>
      <c r="I16" s="82">
        <v>1413</v>
      </c>
      <c r="J16" s="170" t="s">
        <v>282</v>
      </c>
      <c r="K16" s="79">
        <f t="shared" si="0"/>
        <v>1.5133664638848427E-2</v>
      </c>
      <c r="L16" s="80"/>
      <c r="M16" s="81" t="s">
        <v>120</v>
      </c>
      <c r="N16" s="81" t="s">
        <v>59</v>
      </c>
      <c r="O16" s="82" t="s">
        <v>282</v>
      </c>
      <c r="P16" s="82">
        <v>4397797</v>
      </c>
      <c r="Q16" s="170" t="s">
        <v>282</v>
      </c>
      <c r="R16" s="79">
        <f t="shared" si="1"/>
        <v>1.3643173283902355E-2</v>
      </c>
      <c r="S16" s="82" t="s">
        <v>282</v>
      </c>
      <c r="T16" s="82">
        <v>1709256</v>
      </c>
      <c r="U16" s="170" t="s">
        <v>282</v>
      </c>
      <c r="V16" s="79">
        <f t="shared" si="2"/>
        <v>1.4132787542718097E-2</v>
      </c>
    </row>
    <row r="17" spans="2:22" ht="16.5" customHeight="1">
      <c r="B17" s="81" t="s">
        <v>121</v>
      </c>
      <c r="C17" s="81" t="s">
        <v>58</v>
      </c>
      <c r="D17" s="82" t="s">
        <v>282</v>
      </c>
      <c r="E17" s="82">
        <v>75</v>
      </c>
      <c r="F17" s="170" t="s">
        <v>282</v>
      </c>
      <c r="G17" s="79">
        <f t="shared" si="3"/>
        <v>3.3829499323410013E-2</v>
      </c>
      <c r="H17" s="82" t="s">
        <v>282</v>
      </c>
      <c r="I17" s="82">
        <v>2518</v>
      </c>
      <c r="J17" s="170" t="s">
        <v>282</v>
      </c>
      <c r="K17" s="79">
        <f t="shared" si="0"/>
        <v>2.6968554536886298E-2</v>
      </c>
      <c r="L17" s="80"/>
      <c r="M17" s="81" t="s">
        <v>121</v>
      </c>
      <c r="N17" s="81" t="s">
        <v>58</v>
      </c>
      <c r="O17" s="82" t="s">
        <v>282</v>
      </c>
      <c r="P17" s="82">
        <v>5491072</v>
      </c>
      <c r="Q17" s="170" t="s">
        <v>282</v>
      </c>
      <c r="R17" s="79">
        <f t="shared" si="1"/>
        <v>1.7034812386834651E-2</v>
      </c>
      <c r="S17" s="82" t="s">
        <v>282</v>
      </c>
      <c r="T17" s="82">
        <v>1783477</v>
      </c>
      <c r="U17" s="170" t="s">
        <v>282</v>
      </c>
      <c r="V17" s="79">
        <f t="shared" si="2"/>
        <v>1.4746475383631384E-2</v>
      </c>
    </row>
    <row r="18" spans="2:22" ht="16.5" customHeight="1">
      <c r="B18" s="81" t="s">
        <v>122</v>
      </c>
      <c r="C18" s="81" t="s">
        <v>57</v>
      </c>
      <c r="D18" s="82" t="s">
        <v>282</v>
      </c>
      <c r="E18" s="82">
        <v>95</v>
      </c>
      <c r="F18" s="170" t="s">
        <v>282</v>
      </c>
      <c r="G18" s="79">
        <f t="shared" si="3"/>
        <v>4.2850699142986018E-2</v>
      </c>
      <c r="H18" s="82" t="s">
        <v>282</v>
      </c>
      <c r="I18" s="82">
        <v>3015</v>
      </c>
      <c r="J18" s="170" t="s">
        <v>282</v>
      </c>
      <c r="K18" s="79">
        <f t="shared" si="0"/>
        <v>3.229157741410333E-2</v>
      </c>
      <c r="L18" s="80"/>
      <c r="M18" s="81" t="s">
        <v>122</v>
      </c>
      <c r="N18" s="81" t="s">
        <v>57</v>
      </c>
      <c r="O18" s="82" t="s">
        <v>282</v>
      </c>
      <c r="P18" s="82">
        <v>7162584</v>
      </c>
      <c r="Q18" s="170" t="s">
        <v>282</v>
      </c>
      <c r="R18" s="79">
        <f t="shared" si="1"/>
        <v>2.2220301362820171E-2</v>
      </c>
      <c r="S18" s="82" t="s">
        <v>282</v>
      </c>
      <c r="T18" s="82">
        <v>2923881</v>
      </c>
      <c r="U18" s="170" t="s">
        <v>282</v>
      </c>
      <c r="V18" s="79">
        <f t="shared" si="2"/>
        <v>2.4175775292402151E-2</v>
      </c>
    </row>
    <row r="19" spans="2:22" ht="16.5" customHeight="1">
      <c r="B19" s="81" t="s">
        <v>123</v>
      </c>
      <c r="C19" s="81" t="s">
        <v>56</v>
      </c>
      <c r="D19" s="82" t="s">
        <v>282</v>
      </c>
      <c r="E19" s="82">
        <v>125</v>
      </c>
      <c r="F19" s="170" t="s">
        <v>282</v>
      </c>
      <c r="G19" s="79">
        <f t="shared" si="3"/>
        <v>5.6382498872350022E-2</v>
      </c>
      <c r="H19" s="82" t="s">
        <v>282</v>
      </c>
      <c r="I19" s="82">
        <v>10217</v>
      </c>
      <c r="J19" s="170" t="s">
        <v>282</v>
      </c>
      <c r="K19" s="79">
        <f t="shared" si="0"/>
        <v>0.10942721274955017</v>
      </c>
      <c r="L19" s="80"/>
      <c r="M19" s="81" t="s">
        <v>123</v>
      </c>
      <c r="N19" s="81" t="s">
        <v>56</v>
      </c>
      <c r="O19" s="82" t="s">
        <v>282</v>
      </c>
      <c r="P19" s="82">
        <v>20419096</v>
      </c>
      <c r="Q19" s="170" t="s">
        <v>282</v>
      </c>
      <c r="R19" s="79">
        <f t="shared" si="1"/>
        <v>6.3345639880294027E-2</v>
      </c>
      <c r="S19" s="82" t="s">
        <v>282</v>
      </c>
      <c r="T19" s="82">
        <v>8055650</v>
      </c>
      <c r="U19" s="170" t="s">
        <v>282</v>
      </c>
      <c r="V19" s="79">
        <f t="shared" si="2"/>
        <v>6.6607219730980632E-2</v>
      </c>
    </row>
    <row r="20" spans="2:22" ht="16.5" customHeight="1">
      <c r="B20" s="81" t="s">
        <v>124</v>
      </c>
      <c r="C20" s="81" t="s">
        <v>55</v>
      </c>
      <c r="D20" s="82" t="s">
        <v>282</v>
      </c>
      <c r="E20" s="82">
        <v>60</v>
      </c>
      <c r="F20" s="170" t="s">
        <v>282</v>
      </c>
      <c r="G20" s="79">
        <f t="shared" si="3"/>
        <v>2.7063599458728011E-2</v>
      </c>
      <c r="H20" s="82" t="s">
        <v>282</v>
      </c>
      <c r="I20" s="82">
        <v>2351</v>
      </c>
      <c r="J20" s="170" t="s">
        <v>282</v>
      </c>
      <c r="K20" s="79">
        <f t="shared" si="0"/>
        <v>2.5179933167680576E-2</v>
      </c>
      <c r="L20" s="80"/>
      <c r="M20" s="81" t="s">
        <v>124</v>
      </c>
      <c r="N20" s="81" t="s">
        <v>55</v>
      </c>
      <c r="O20" s="82" t="s">
        <v>282</v>
      </c>
      <c r="P20" s="82">
        <v>13054654</v>
      </c>
      <c r="Q20" s="170" t="s">
        <v>282</v>
      </c>
      <c r="R20" s="79">
        <f t="shared" si="1"/>
        <v>4.0499119600879485E-2</v>
      </c>
      <c r="S20" s="82" t="s">
        <v>282</v>
      </c>
      <c r="T20" s="82">
        <v>4369468</v>
      </c>
      <c r="U20" s="170" t="s">
        <v>282</v>
      </c>
      <c r="V20" s="79">
        <f t="shared" si="2"/>
        <v>3.6128445896170827E-2</v>
      </c>
    </row>
    <row r="21" spans="2:22" ht="16.5" customHeight="1">
      <c r="B21" s="81" t="s">
        <v>125</v>
      </c>
      <c r="C21" s="81" t="s">
        <v>54</v>
      </c>
      <c r="D21" s="82" t="s">
        <v>282</v>
      </c>
      <c r="E21" s="82">
        <v>49</v>
      </c>
      <c r="F21" s="170" t="s">
        <v>282</v>
      </c>
      <c r="G21" s="79">
        <f t="shared" si="3"/>
        <v>2.2101939557961209E-2</v>
      </c>
      <c r="H21" s="82" t="s">
        <v>282</v>
      </c>
      <c r="I21" s="82">
        <v>987</v>
      </c>
      <c r="J21" s="170" t="s">
        <v>282</v>
      </c>
      <c r="K21" s="79">
        <f t="shared" si="0"/>
        <v>1.0571073601233827E-2</v>
      </c>
      <c r="L21" s="80"/>
      <c r="M21" s="81" t="s">
        <v>125</v>
      </c>
      <c r="N21" s="81" t="s">
        <v>54</v>
      </c>
      <c r="O21" s="82" t="s">
        <v>282</v>
      </c>
      <c r="P21" s="82">
        <v>1279302</v>
      </c>
      <c r="Q21" s="170" t="s">
        <v>282</v>
      </c>
      <c r="R21" s="79">
        <f t="shared" si="1"/>
        <v>3.9687459126564618E-3</v>
      </c>
      <c r="S21" s="82" t="s">
        <v>282</v>
      </c>
      <c r="T21" s="82">
        <v>548514</v>
      </c>
      <c r="U21" s="170" t="s">
        <v>282</v>
      </c>
      <c r="V21" s="79">
        <f t="shared" si="2"/>
        <v>4.5353252094516407E-3</v>
      </c>
    </row>
    <row r="22" spans="2:22" ht="16.5" customHeight="1">
      <c r="B22" s="81" t="s">
        <v>126</v>
      </c>
      <c r="C22" s="81" t="s">
        <v>53</v>
      </c>
      <c r="D22" s="82" t="s">
        <v>282</v>
      </c>
      <c r="E22" s="82">
        <v>95</v>
      </c>
      <c r="F22" s="170" t="s">
        <v>282</v>
      </c>
      <c r="G22" s="79">
        <f t="shared" si="3"/>
        <v>4.2850699142986018E-2</v>
      </c>
      <c r="H22" s="82" t="s">
        <v>282</v>
      </c>
      <c r="I22" s="82">
        <v>4630</v>
      </c>
      <c r="J22" s="170" t="s">
        <v>282</v>
      </c>
      <c r="K22" s="79">
        <f t="shared" si="0"/>
        <v>4.9588724188158684E-2</v>
      </c>
      <c r="L22" s="80"/>
      <c r="M22" s="81" t="s">
        <v>126</v>
      </c>
      <c r="N22" s="81" t="s">
        <v>53</v>
      </c>
      <c r="O22" s="82" t="s">
        <v>282</v>
      </c>
      <c r="P22" s="82">
        <v>14355726</v>
      </c>
      <c r="Q22" s="170" t="s">
        <v>282</v>
      </c>
      <c r="R22" s="79">
        <f t="shared" si="1"/>
        <v>4.4535402028384304E-2</v>
      </c>
      <c r="S22" s="82" t="s">
        <v>282</v>
      </c>
      <c r="T22" s="82">
        <v>5402103</v>
      </c>
      <c r="U22" s="170" t="s">
        <v>282</v>
      </c>
      <c r="V22" s="79">
        <f t="shared" si="2"/>
        <v>4.4666670166949869E-2</v>
      </c>
    </row>
    <row r="23" spans="2:22" ht="16.5" customHeight="1">
      <c r="B23" s="81" t="s">
        <v>127</v>
      </c>
      <c r="C23" s="81" t="s">
        <v>52</v>
      </c>
      <c r="D23" s="82" t="s">
        <v>282</v>
      </c>
      <c r="E23" s="82">
        <v>38</v>
      </c>
      <c r="F23" s="170" t="s">
        <v>282</v>
      </c>
      <c r="G23" s="79">
        <f t="shared" si="3"/>
        <v>1.7140279657194408E-2</v>
      </c>
      <c r="H23" s="82" t="s">
        <v>282</v>
      </c>
      <c r="I23" s="82">
        <v>2006</v>
      </c>
      <c r="J23" s="170" t="s">
        <v>282</v>
      </c>
      <c r="K23" s="79">
        <f t="shared" si="0"/>
        <v>2.1484877045668753E-2</v>
      </c>
      <c r="L23" s="80"/>
      <c r="M23" s="81" t="s">
        <v>127</v>
      </c>
      <c r="N23" s="81" t="s">
        <v>52</v>
      </c>
      <c r="O23" s="82" t="s">
        <v>282</v>
      </c>
      <c r="P23" s="82">
        <v>11482339</v>
      </c>
      <c r="Q23" s="170" t="s">
        <v>282</v>
      </c>
      <c r="R23" s="79">
        <f t="shared" si="1"/>
        <v>3.562136694383803E-2</v>
      </c>
      <c r="S23" s="82" t="s">
        <v>282</v>
      </c>
      <c r="T23" s="82">
        <v>3898256</v>
      </c>
      <c r="U23" s="170" t="s">
        <v>282</v>
      </c>
      <c r="V23" s="79">
        <f t="shared" si="2"/>
        <v>3.2232283423387763E-2</v>
      </c>
    </row>
    <row r="24" spans="2:22" ht="16.5" customHeight="1">
      <c r="B24" s="81" t="s">
        <v>128</v>
      </c>
      <c r="C24" s="81" t="s">
        <v>51</v>
      </c>
      <c r="D24" s="82" t="s">
        <v>282</v>
      </c>
      <c r="E24" s="82">
        <v>108</v>
      </c>
      <c r="F24" s="170" t="s">
        <v>282</v>
      </c>
      <c r="G24" s="79">
        <f t="shared" si="3"/>
        <v>4.8714479025710418E-2</v>
      </c>
      <c r="H24" s="82" t="s">
        <v>282</v>
      </c>
      <c r="I24" s="82">
        <v>1914</v>
      </c>
      <c r="J24" s="170" t="s">
        <v>282</v>
      </c>
      <c r="K24" s="79">
        <f t="shared" si="0"/>
        <v>2.0499528746465597E-2</v>
      </c>
      <c r="L24" s="80"/>
      <c r="M24" s="81" t="s">
        <v>128</v>
      </c>
      <c r="N24" s="81" t="s">
        <v>51</v>
      </c>
      <c r="O24" s="82" t="s">
        <v>282</v>
      </c>
      <c r="P24" s="82">
        <v>3170063</v>
      </c>
      <c r="Q24" s="170" t="s">
        <v>282</v>
      </c>
      <c r="R24" s="79">
        <f t="shared" si="1"/>
        <v>9.8344054602537024E-3</v>
      </c>
      <c r="S24" s="82" t="s">
        <v>282</v>
      </c>
      <c r="T24" s="82">
        <v>1011029</v>
      </c>
      <c r="U24" s="170" t="s">
        <v>282</v>
      </c>
      <c r="V24" s="79">
        <f t="shared" si="2"/>
        <v>8.359577533457091E-3</v>
      </c>
    </row>
    <row r="25" spans="2:22" ht="16.5" customHeight="1">
      <c r="B25" s="81" t="s">
        <v>129</v>
      </c>
      <c r="C25" s="81" t="s">
        <v>50</v>
      </c>
      <c r="D25" s="82" t="s">
        <v>282</v>
      </c>
      <c r="E25" s="82">
        <v>55</v>
      </c>
      <c r="F25" s="170" t="s">
        <v>282</v>
      </c>
      <c r="G25" s="79">
        <f t="shared" si="3"/>
        <v>2.4808299503834012E-2</v>
      </c>
      <c r="H25" s="82" t="s">
        <v>282</v>
      </c>
      <c r="I25" s="82">
        <v>5688</v>
      </c>
      <c r="J25" s="170" t="s">
        <v>282</v>
      </c>
      <c r="K25" s="79">
        <f t="shared" si="0"/>
        <v>6.0920229628994946E-2</v>
      </c>
      <c r="L25" s="80"/>
      <c r="M25" s="81" t="s">
        <v>129</v>
      </c>
      <c r="N25" s="81" t="s">
        <v>50</v>
      </c>
      <c r="O25" s="82" t="s">
        <v>282</v>
      </c>
      <c r="P25" s="82">
        <v>54091855</v>
      </c>
      <c r="Q25" s="170" t="s">
        <v>282</v>
      </c>
      <c r="R25" s="79">
        <f t="shared" si="1"/>
        <v>0.16780777989814444</v>
      </c>
      <c r="S25" s="82" t="s">
        <v>282</v>
      </c>
      <c r="T25" s="82">
        <v>21740041</v>
      </c>
      <c r="U25" s="170" t="s">
        <v>282</v>
      </c>
      <c r="V25" s="79">
        <f t="shared" si="2"/>
        <v>0.17975503998405193</v>
      </c>
    </row>
    <row r="26" spans="2:22" ht="16.5" customHeight="1">
      <c r="B26" s="81" t="s">
        <v>130</v>
      </c>
      <c r="C26" s="81" t="s">
        <v>167</v>
      </c>
      <c r="D26" s="82" t="s">
        <v>282</v>
      </c>
      <c r="E26" s="82">
        <v>18</v>
      </c>
      <c r="F26" s="170" t="s">
        <v>282</v>
      </c>
      <c r="G26" s="79">
        <f t="shared" si="3"/>
        <v>8.119079837618403E-3</v>
      </c>
      <c r="H26" s="82" t="s">
        <v>282</v>
      </c>
      <c r="I26" s="82">
        <v>258</v>
      </c>
      <c r="J26" s="170" t="s">
        <v>282</v>
      </c>
      <c r="K26" s="79">
        <f t="shared" si="0"/>
        <v>2.7632593608088426E-3</v>
      </c>
      <c r="L26" s="80"/>
      <c r="M26" s="81" t="s">
        <v>130</v>
      </c>
      <c r="N26" s="81" t="s">
        <v>167</v>
      </c>
      <c r="O26" s="82" t="s">
        <v>282</v>
      </c>
      <c r="P26" s="82">
        <v>386274</v>
      </c>
      <c r="Q26" s="170" t="s">
        <v>282</v>
      </c>
      <c r="R26" s="79">
        <f t="shared" si="1"/>
        <v>1.1983279621742655E-3</v>
      </c>
      <c r="S26" s="82" t="s">
        <v>282</v>
      </c>
      <c r="T26" s="82">
        <v>147450</v>
      </c>
      <c r="U26" s="170" t="s">
        <v>282</v>
      </c>
      <c r="V26" s="79">
        <f t="shared" si="2"/>
        <v>1.2191734434009787E-3</v>
      </c>
    </row>
    <row r="27" spans="2:22" ht="16.5" customHeight="1">
      <c r="B27" s="81" t="s">
        <v>131</v>
      </c>
      <c r="C27" s="81" t="s">
        <v>168</v>
      </c>
      <c r="D27" s="82" t="s">
        <v>282</v>
      </c>
      <c r="E27" s="82">
        <v>9</v>
      </c>
      <c r="F27" s="170" t="s">
        <v>282</v>
      </c>
      <c r="G27" s="79">
        <f t="shared" si="3"/>
        <v>4.0595399188092015E-3</v>
      </c>
      <c r="H27" s="82" t="s">
        <v>282</v>
      </c>
      <c r="I27" s="82">
        <v>194</v>
      </c>
      <c r="J27" s="170" t="s">
        <v>282</v>
      </c>
      <c r="K27" s="79">
        <f t="shared" si="0"/>
        <v>2.077799674406649E-3</v>
      </c>
      <c r="L27" s="80"/>
      <c r="M27" s="81" t="s">
        <v>131</v>
      </c>
      <c r="N27" s="81" t="s">
        <v>168</v>
      </c>
      <c r="O27" s="82" t="s">
        <v>282</v>
      </c>
      <c r="P27" s="82">
        <v>300143</v>
      </c>
      <c r="Q27" s="170" t="s">
        <v>282</v>
      </c>
      <c r="R27" s="79">
        <f t="shared" si="1"/>
        <v>9.3112596123702486E-4</v>
      </c>
      <c r="S27" s="82" t="s">
        <v>282</v>
      </c>
      <c r="T27" s="82">
        <v>132758</v>
      </c>
      <c r="U27" s="170" t="s">
        <v>282</v>
      </c>
      <c r="V27" s="79">
        <f t="shared" si="2"/>
        <v>1.0976943234928935E-3</v>
      </c>
    </row>
    <row r="28" spans="2:22" ht="16.5" customHeight="1">
      <c r="B28" s="81" t="s">
        <v>132</v>
      </c>
      <c r="C28" s="81" t="s">
        <v>169</v>
      </c>
      <c r="D28" s="82" t="s">
        <v>282</v>
      </c>
      <c r="E28" s="82">
        <v>42</v>
      </c>
      <c r="F28" s="170" t="s">
        <v>282</v>
      </c>
      <c r="G28" s="79">
        <f t="shared" si="3"/>
        <v>1.8944519621109608E-2</v>
      </c>
      <c r="H28" s="82" t="s">
        <v>282</v>
      </c>
      <c r="I28" s="82">
        <v>2155</v>
      </c>
      <c r="J28" s="170" t="s">
        <v>282</v>
      </c>
      <c r="K28" s="79">
        <f t="shared" si="0"/>
        <v>2.308071287807386E-2</v>
      </c>
      <c r="L28" s="80"/>
      <c r="M28" s="81" t="s">
        <v>132</v>
      </c>
      <c r="N28" s="81" t="s">
        <v>169</v>
      </c>
      <c r="O28" s="82" t="s">
        <v>282</v>
      </c>
      <c r="P28" s="82">
        <v>13744734</v>
      </c>
      <c r="Q28" s="170" t="s">
        <v>282</v>
      </c>
      <c r="R28" s="79">
        <f t="shared" si="1"/>
        <v>4.263993715561322E-2</v>
      </c>
      <c r="S28" s="82" t="s">
        <v>282</v>
      </c>
      <c r="T28" s="82">
        <v>5286153</v>
      </c>
      <c r="U28" s="170" t="s">
        <v>282</v>
      </c>
      <c r="V28" s="79">
        <f t="shared" si="2"/>
        <v>4.3707950867103523E-2</v>
      </c>
    </row>
    <row r="29" spans="2:22" ht="16.5" customHeight="1">
      <c r="B29" s="81" t="s">
        <v>133</v>
      </c>
      <c r="C29" s="81" t="s">
        <v>170</v>
      </c>
      <c r="D29" s="82" t="s">
        <v>282</v>
      </c>
      <c r="E29" s="82">
        <v>44</v>
      </c>
      <c r="F29" s="170" t="s">
        <v>282</v>
      </c>
      <c r="G29" s="79">
        <f t="shared" si="3"/>
        <v>1.9846639603067207E-2</v>
      </c>
      <c r="H29" s="82" t="s">
        <v>282</v>
      </c>
      <c r="I29" s="82">
        <v>3461</v>
      </c>
      <c r="J29" s="170" t="s">
        <v>282</v>
      </c>
      <c r="K29" s="79">
        <f t="shared" si="0"/>
        <v>3.7068374603718618E-2</v>
      </c>
      <c r="L29" s="80"/>
      <c r="M29" s="81" t="s">
        <v>133</v>
      </c>
      <c r="N29" s="81" t="s">
        <v>170</v>
      </c>
      <c r="O29" s="82" t="s">
        <v>282</v>
      </c>
      <c r="P29" s="82">
        <v>15440102</v>
      </c>
      <c r="Q29" s="170" t="s">
        <v>282</v>
      </c>
      <c r="R29" s="79">
        <f t="shared" si="1"/>
        <v>4.7899433990956676E-2</v>
      </c>
      <c r="S29" s="82" t="s">
        <v>282</v>
      </c>
      <c r="T29" s="82">
        <v>4367850</v>
      </c>
      <c r="U29" s="170" t="s">
        <v>282</v>
      </c>
      <c r="V29" s="79">
        <f t="shared" si="2"/>
        <v>3.6115067648416176E-2</v>
      </c>
    </row>
    <row r="30" spans="2:22" ht="16.5" customHeight="1">
      <c r="B30" s="81" t="s">
        <v>134</v>
      </c>
      <c r="C30" s="81" t="s">
        <v>171</v>
      </c>
      <c r="D30" s="82" t="s">
        <v>282</v>
      </c>
      <c r="E30" s="82">
        <v>25</v>
      </c>
      <c r="F30" s="170" t="s">
        <v>282</v>
      </c>
      <c r="G30" s="79">
        <f t="shared" si="3"/>
        <v>1.1276499774470004E-2</v>
      </c>
      <c r="H30" s="82" t="s">
        <v>282</v>
      </c>
      <c r="I30" s="82">
        <v>841</v>
      </c>
      <c r="J30" s="170" t="s">
        <v>282</v>
      </c>
      <c r="K30" s="79">
        <f t="shared" si="0"/>
        <v>9.0073686916288236E-3</v>
      </c>
      <c r="L30" s="80"/>
      <c r="M30" s="81" t="s">
        <v>134</v>
      </c>
      <c r="N30" s="81" t="s">
        <v>171</v>
      </c>
      <c r="O30" s="82" t="s">
        <v>282</v>
      </c>
      <c r="P30" s="82">
        <v>3404034</v>
      </c>
      <c r="Q30" s="170" t="s">
        <v>282</v>
      </c>
      <c r="R30" s="79">
        <f t="shared" si="1"/>
        <v>1.0560247716366914E-2</v>
      </c>
      <c r="S30" s="82" t="s">
        <v>282</v>
      </c>
      <c r="T30" s="82">
        <v>1583079</v>
      </c>
      <c r="U30" s="170" t="s">
        <v>282</v>
      </c>
      <c r="V30" s="79">
        <f t="shared" si="2"/>
        <v>1.3089507464264348E-2</v>
      </c>
    </row>
    <row r="31" spans="2:22" ht="16.5" customHeight="1">
      <c r="B31" s="81" t="s">
        <v>135</v>
      </c>
      <c r="C31" s="81" t="s">
        <v>172</v>
      </c>
      <c r="D31" s="82" t="s">
        <v>282</v>
      </c>
      <c r="E31" s="82">
        <v>78</v>
      </c>
      <c r="F31" s="170" t="s">
        <v>282</v>
      </c>
      <c r="G31" s="79">
        <f t="shared" si="3"/>
        <v>3.5182679296346414E-2</v>
      </c>
      <c r="H31" s="82" t="s">
        <v>282</v>
      </c>
      <c r="I31" s="82">
        <v>8074</v>
      </c>
      <c r="J31" s="170" t="s">
        <v>282</v>
      </c>
      <c r="K31" s="79">
        <f t="shared" si="0"/>
        <v>8.6475023562676723E-2</v>
      </c>
      <c r="L31" s="80"/>
      <c r="M31" s="81" t="s">
        <v>135</v>
      </c>
      <c r="N31" s="81" t="s">
        <v>172</v>
      </c>
      <c r="O31" s="82" t="s">
        <v>282</v>
      </c>
      <c r="P31" s="82">
        <v>24450099</v>
      </c>
      <c r="Q31" s="170" t="s">
        <v>282</v>
      </c>
      <c r="R31" s="79">
        <f t="shared" si="1"/>
        <v>7.5850917508372417E-2</v>
      </c>
      <c r="S31" s="82" t="s">
        <v>282</v>
      </c>
      <c r="T31" s="82">
        <v>5923988</v>
      </c>
      <c r="U31" s="170" t="s">
        <v>282</v>
      </c>
      <c r="V31" s="79">
        <f t="shared" si="2"/>
        <v>4.8981816538664479E-2</v>
      </c>
    </row>
    <row r="32" spans="2:22" ht="16.5" customHeight="1">
      <c r="B32" s="81" t="s">
        <v>136</v>
      </c>
      <c r="C32" s="81" t="s">
        <v>173</v>
      </c>
      <c r="D32" s="82" t="s">
        <v>282</v>
      </c>
      <c r="E32" s="82">
        <v>41</v>
      </c>
      <c r="F32" s="170" t="s">
        <v>282</v>
      </c>
      <c r="G32" s="79">
        <f t="shared" si="3"/>
        <v>1.8493459630130809E-2</v>
      </c>
      <c r="H32" s="82" t="s">
        <v>282</v>
      </c>
      <c r="I32" s="82">
        <v>5062</v>
      </c>
      <c r="J32" s="170" t="s">
        <v>282</v>
      </c>
      <c r="K32" s="79">
        <f t="shared" si="0"/>
        <v>5.4215577071373491E-2</v>
      </c>
      <c r="L32" s="80"/>
      <c r="M32" s="81" t="s">
        <v>136</v>
      </c>
      <c r="N32" s="81" t="s">
        <v>173</v>
      </c>
      <c r="O32" s="82" t="s">
        <v>282</v>
      </c>
      <c r="P32" s="82">
        <v>20961401</v>
      </c>
      <c r="Q32" s="170" t="s">
        <v>282</v>
      </c>
      <c r="R32" s="79">
        <f t="shared" si="1"/>
        <v>6.5028018827691242E-2</v>
      </c>
      <c r="S32" s="82" t="s">
        <v>282</v>
      </c>
      <c r="T32" s="82">
        <v>11863631</v>
      </c>
      <c r="U32" s="170" t="s">
        <v>282</v>
      </c>
      <c r="V32" s="79">
        <f t="shared" si="2"/>
        <v>9.8093074652482862E-2</v>
      </c>
    </row>
    <row r="33" spans="2:22" ht="16.5" customHeight="1">
      <c r="B33" s="81" t="s">
        <v>137</v>
      </c>
      <c r="C33" s="81" t="s">
        <v>174</v>
      </c>
      <c r="D33" s="82" t="s">
        <v>282</v>
      </c>
      <c r="E33" s="82">
        <v>10</v>
      </c>
      <c r="F33" s="170" t="s">
        <v>282</v>
      </c>
      <c r="G33" s="79">
        <f t="shared" si="3"/>
        <v>4.5105999097880016E-3</v>
      </c>
      <c r="H33" s="82" t="s">
        <v>282</v>
      </c>
      <c r="I33" s="82">
        <v>77</v>
      </c>
      <c r="J33" s="170" t="s">
        <v>282</v>
      </c>
      <c r="K33" s="79">
        <f t="shared" si="0"/>
        <v>8.2469368520263903E-4</v>
      </c>
      <c r="L33" s="80"/>
      <c r="M33" s="81" t="s">
        <v>137</v>
      </c>
      <c r="N33" s="81" t="s">
        <v>174</v>
      </c>
      <c r="O33" s="82" t="s">
        <v>282</v>
      </c>
      <c r="P33" s="82">
        <v>98306</v>
      </c>
      <c r="Q33" s="170" t="s">
        <v>282</v>
      </c>
      <c r="R33" s="79">
        <f t="shared" si="1"/>
        <v>3.0497219240617626E-4</v>
      </c>
      <c r="S33" s="82" t="s">
        <v>282</v>
      </c>
      <c r="T33" s="82">
        <v>32859</v>
      </c>
      <c r="U33" s="170" t="s">
        <v>282</v>
      </c>
      <c r="V33" s="79">
        <f t="shared" si="2"/>
        <v>2.7169087946227714E-4</v>
      </c>
    </row>
    <row r="34" spans="2:22" ht="16.5" customHeight="1">
      <c r="B34" s="81" t="s">
        <v>138</v>
      </c>
      <c r="C34" s="81" t="s">
        <v>175</v>
      </c>
      <c r="D34" s="82" t="s">
        <v>282</v>
      </c>
      <c r="E34" s="82">
        <v>16</v>
      </c>
      <c r="F34" s="170" t="s">
        <v>282</v>
      </c>
      <c r="G34" s="79">
        <f t="shared" si="3"/>
        <v>7.2169598556608029E-3</v>
      </c>
      <c r="H34" s="82" t="s">
        <v>282</v>
      </c>
      <c r="I34" s="82">
        <v>181</v>
      </c>
      <c r="J34" s="170" t="s">
        <v>282</v>
      </c>
      <c r="K34" s="79">
        <f t="shared" si="0"/>
        <v>1.9385656756062033E-3</v>
      </c>
      <c r="L34" s="80"/>
      <c r="M34" s="81" t="s">
        <v>138</v>
      </c>
      <c r="N34" s="81" t="s">
        <v>175</v>
      </c>
      <c r="O34" s="82" t="s">
        <v>282</v>
      </c>
      <c r="P34" s="82">
        <v>322261</v>
      </c>
      <c r="Q34" s="170" t="s">
        <v>282</v>
      </c>
      <c r="R34" s="79">
        <f t="shared" si="1"/>
        <v>9.9974206759512923E-4</v>
      </c>
      <c r="S34" s="82" t="s">
        <v>282</v>
      </c>
      <c r="T34" s="82">
        <v>143416</v>
      </c>
      <c r="U34" s="170" t="s">
        <v>282</v>
      </c>
      <c r="V34" s="79">
        <f t="shared" si="2"/>
        <v>1.1858187762549663E-3</v>
      </c>
    </row>
    <row r="35" spans="2:22" ht="16.5" customHeight="1">
      <c r="B35" s="81" t="s">
        <v>139</v>
      </c>
      <c r="C35" s="81" t="s">
        <v>176</v>
      </c>
      <c r="D35" s="82" t="s">
        <v>282</v>
      </c>
      <c r="E35" s="82" t="s">
        <v>282</v>
      </c>
      <c r="F35" s="170" t="s">
        <v>282</v>
      </c>
      <c r="G35" s="79" t="s">
        <v>282</v>
      </c>
      <c r="H35" s="82" t="s">
        <v>282</v>
      </c>
      <c r="I35" s="82" t="s">
        <v>282</v>
      </c>
      <c r="J35" s="170" t="s">
        <v>282</v>
      </c>
      <c r="K35" s="124" t="s">
        <v>283</v>
      </c>
      <c r="L35" s="80"/>
      <c r="M35" s="81" t="s">
        <v>139</v>
      </c>
      <c r="N35" s="81" t="s">
        <v>176</v>
      </c>
      <c r="O35" s="82" t="s">
        <v>282</v>
      </c>
      <c r="P35" s="82" t="s">
        <v>282</v>
      </c>
      <c r="Q35" s="170" t="s">
        <v>282</v>
      </c>
      <c r="R35" s="124" t="s">
        <v>283</v>
      </c>
      <c r="S35" s="82" t="s">
        <v>282</v>
      </c>
      <c r="T35" s="82" t="s">
        <v>282</v>
      </c>
      <c r="U35" s="170" t="s">
        <v>282</v>
      </c>
      <c r="V35" s="124" t="s">
        <v>283</v>
      </c>
    </row>
    <row r="36" spans="2:22" ht="16.5" customHeight="1">
      <c r="B36" s="81" t="s">
        <v>140</v>
      </c>
      <c r="C36" s="81" t="s">
        <v>177</v>
      </c>
      <c r="D36" s="82" t="s">
        <v>282</v>
      </c>
      <c r="E36" s="82">
        <v>14</v>
      </c>
      <c r="F36" s="170" t="s">
        <v>282</v>
      </c>
      <c r="G36" s="79">
        <f t="shared" si="3"/>
        <v>6.3148398737032027E-3</v>
      </c>
      <c r="H36" s="82" t="s">
        <v>282</v>
      </c>
      <c r="I36" s="82">
        <v>348</v>
      </c>
      <c r="J36" s="170" t="s">
        <v>282</v>
      </c>
      <c r="K36" s="79">
        <f t="shared" si="0"/>
        <v>3.727187044811927E-3</v>
      </c>
      <c r="L36" s="80"/>
      <c r="M36" s="81" t="s">
        <v>140</v>
      </c>
      <c r="N36" s="81" t="s">
        <v>177</v>
      </c>
      <c r="O36" s="82" t="s">
        <v>282</v>
      </c>
      <c r="P36" s="82">
        <v>823694</v>
      </c>
      <c r="Q36" s="170" t="s">
        <v>282</v>
      </c>
      <c r="R36" s="79">
        <f t="shared" si="1"/>
        <v>2.5553248535370473E-3</v>
      </c>
      <c r="S36" s="82" t="s">
        <v>282</v>
      </c>
      <c r="T36" s="82">
        <v>312429</v>
      </c>
      <c r="U36" s="170" t="s">
        <v>282</v>
      </c>
      <c r="V36" s="79">
        <f t="shared" si="2"/>
        <v>2.5832834164009793E-3</v>
      </c>
    </row>
    <row r="37" spans="2:22" ht="16.5" customHeight="1">
      <c r="B37" s="81" t="s">
        <v>141</v>
      </c>
      <c r="C37" s="81" t="s">
        <v>178</v>
      </c>
      <c r="D37" s="82" t="s">
        <v>282</v>
      </c>
      <c r="E37" s="82">
        <v>37</v>
      </c>
      <c r="F37" s="170" t="s">
        <v>282</v>
      </c>
      <c r="G37" s="79">
        <f t="shared" si="3"/>
        <v>1.6689219666215605E-2</v>
      </c>
      <c r="H37" s="82" t="s">
        <v>282</v>
      </c>
      <c r="I37" s="82">
        <v>1435</v>
      </c>
      <c r="J37" s="170" t="s">
        <v>282</v>
      </c>
      <c r="K37" s="79">
        <f t="shared" si="0"/>
        <v>1.5369291406049182E-2</v>
      </c>
      <c r="L37" s="80"/>
      <c r="M37" s="81" t="s">
        <v>141</v>
      </c>
      <c r="N37" s="81" t="s">
        <v>178</v>
      </c>
      <c r="O37" s="82" t="s">
        <v>282</v>
      </c>
      <c r="P37" s="82">
        <v>4105617</v>
      </c>
      <c r="Q37" s="170" t="s">
        <v>282</v>
      </c>
      <c r="R37" s="79">
        <f t="shared" si="1"/>
        <v>1.2736750734136963E-2</v>
      </c>
      <c r="S37" s="82" t="s">
        <v>282</v>
      </c>
      <c r="T37" s="82">
        <v>2321304</v>
      </c>
      <c r="U37" s="170" t="s">
        <v>282</v>
      </c>
      <c r="V37" s="79">
        <f t="shared" si="2"/>
        <v>1.9193436357141172E-2</v>
      </c>
    </row>
    <row r="38" spans="2:22" ht="16.5" customHeight="1">
      <c r="B38" s="81" t="s">
        <v>142</v>
      </c>
      <c r="C38" s="81" t="s">
        <v>179</v>
      </c>
      <c r="D38" s="82" t="s">
        <v>282</v>
      </c>
      <c r="E38" s="82">
        <v>9</v>
      </c>
      <c r="F38" s="170" t="s">
        <v>282</v>
      </c>
      <c r="G38" s="79">
        <f t="shared" si="3"/>
        <v>4.0595399188092015E-3</v>
      </c>
      <c r="H38" s="82" t="s">
        <v>282</v>
      </c>
      <c r="I38" s="82">
        <v>168</v>
      </c>
      <c r="J38" s="170" t="s">
        <v>282</v>
      </c>
      <c r="K38" s="79">
        <f t="shared" si="0"/>
        <v>1.7993316768057579E-3</v>
      </c>
      <c r="L38" s="80"/>
      <c r="M38" s="81" t="s">
        <v>142</v>
      </c>
      <c r="N38" s="81" t="s">
        <v>179</v>
      </c>
      <c r="O38" s="82" t="s">
        <v>282</v>
      </c>
      <c r="P38" s="82">
        <v>691950</v>
      </c>
      <c r="Q38" s="170" t="s">
        <v>282</v>
      </c>
      <c r="R38" s="79">
        <f t="shared" si="1"/>
        <v>2.146618807961403E-3</v>
      </c>
      <c r="S38" s="82" t="s">
        <v>282</v>
      </c>
      <c r="T38" s="82">
        <v>352743</v>
      </c>
      <c r="U38" s="170" t="s">
        <v>282</v>
      </c>
      <c r="V38" s="79">
        <f t="shared" si="2"/>
        <v>2.9166151098378532E-3</v>
      </c>
    </row>
    <row r="39" spans="2:22" ht="16.5" customHeight="1">
      <c r="B39" s="81" t="s">
        <v>143</v>
      </c>
      <c r="C39" s="81" t="s">
        <v>180</v>
      </c>
      <c r="D39" s="82" t="s">
        <v>282</v>
      </c>
      <c r="E39" s="82">
        <v>27</v>
      </c>
      <c r="F39" s="170" t="s">
        <v>282</v>
      </c>
      <c r="G39" s="79">
        <f t="shared" si="3"/>
        <v>1.2178619756427604E-2</v>
      </c>
      <c r="H39" s="82" t="s">
        <v>282</v>
      </c>
      <c r="I39" s="82">
        <v>528</v>
      </c>
      <c r="J39" s="170" t="s">
        <v>282</v>
      </c>
      <c r="K39" s="79">
        <f t="shared" si="0"/>
        <v>5.6550424128180964E-3</v>
      </c>
      <c r="L39" s="80"/>
      <c r="M39" s="81" t="s">
        <v>143</v>
      </c>
      <c r="N39" s="81" t="s">
        <v>180</v>
      </c>
      <c r="O39" s="82" t="s">
        <v>282</v>
      </c>
      <c r="P39" s="82">
        <v>1426212</v>
      </c>
      <c r="Q39" s="170" t="s">
        <v>282</v>
      </c>
      <c r="R39" s="79">
        <f t="shared" si="1"/>
        <v>4.4245010525908639E-3</v>
      </c>
      <c r="S39" s="82" t="s">
        <v>282</v>
      </c>
      <c r="T39" s="82">
        <v>479322</v>
      </c>
      <c r="U39" s="170" t="s">
        <v>282</v>
      </c>
      <c r="V39" s="79">
        <f t="shared" si="2"/>
        <v>3.9632190792664897E-3</v>
      </c>
    </row>
    <row r="40" spans="2:22" ht="16.5" customHeight="1">
      <c r="B40" s="81" t="s">
        <v>144</v>
      </c>
      <c r="C40" s="81" t="s">
        <v>181</v>
      </c>
      <c r="D40" s="82" t="s">
        <v>282</v>
      </c>
      <c r="E40" s="82">
        <v>32</v>
      </c>
      <c r="F40" s="170" t="s">
        <v>282</v>
      </c>
      <c r="G40" s="79">
        <f t="shared" si="3"/>
        <v>1.4433919711321606E-2</v>
      </c>
      <c r="H40" s="82" t="s">
        <v>282</v>
      </c>
      <c r="I40" s="82">
        <v>1134</v>
      </c>
      <c r="J40" s="170" t="s">
        <v>282</v>
      </c>
      <c r="K40" s="79">
        <f t="shared" si="0"/>
        <v>1.2145488818438865E-2</v>
      </c>
      <c r="L40" s="80"/>
      <c r="M40" s="81" t="s">
        <v>144</v>
      </c>
      <c r="N40" s="81" t="s">
        <v>181</v>
      </c>
      <c r="O40" s="82" t="s">
        <v>282</v>
      </c>
      <c r="P40" s="82">
        <v>3294975</v>
      </c>
      <c r="Q40" s="170" t="s">
        <v>282</v>
      </c>
      <c r="R40" s="79">
        <f t="shared" si="1"/>
        <v>1.0221916766764396E-2</v>
      </c>
      <c r="S40" s="82" t="s">
        <v>282</v>
      </c>
      <c r="T40" s="82">
        <v>1133986</v>
      </c>
      <c r="U40" s="170" t="s">
        <v>282</v>
      </c>
      <c r="V40" s="79">
        <f t="shared" si="2"/>
        <v>9.3762334105697009E-3</v>
      </c>
    </row>
    <row r="41" spans="2:22" ht="16.5" customHeight="1">
      <c r="B41" s="81" t="s">
        <v>145</v>
      </c>
      <c r="C41" s="81" t="s">
        <v>182</v>
      </c>
      <c r="D41" s="82" t="s">
        <v>282</v>
      </c>
      <c r="E41" s="82">
        <v>45</v>
      </c>
      <c r="F41" s="170" t="s">
        <v>282</v>
      </c>
      <c r="G41" s="79">
        <f t="shared" si="3"/>
        <v>2.0297699594046009E-2</v>
      </c>
      <c r="H41" s="82" t="s">
        <v>282</v>
      </c>
      <c r="I41" s="82">
        <v>2796</v>
      </c>
      <c r="J41" s="170" t="s">
        <v>282</v>
      </c>
      <c r="K41" s="79">
        <f t="shared" si="0"/>
        <v>2.9946020049695828E-2</v>
      </c>
      <c r="L41" s="80"/>
      <c r="M41" s="81" t="s">
        <v>145</v>
      </c>
      <c r="N41" s="81" t="s">
        <v>182</v>
      </c>
      <c r="O41" s="82" t="s">
        <v>282</v>
      </c>
      <c r="P41" s="82">
        <v>7074928</v>
      </c>
      <c r="Q41" s="170" t="s">
        <v>282</v>
      </c>
      <c r="R41" s="79">
        <f t="shared" si="1"/>
        <v>2.1948368393341647E-2</v>
      </c>
      <c r="S41" s="82" t="s">
        <v>282</v>
      </c>
      <c r="T41" s="82">
        <v>3914797</v>
      </c>
      <c r="U41" s="170" t="s">
        <v>282</v>
      </c>
      <c r="V41" s="79">
        <f t="shared" si="2"/>
        <v>3.2369050788103232E-2</v>
      </c>
    </row>
    <row r="42" spans="2:22" ht="16.5" customHeight="1">
      <c r="B42" s="81" t="s">
        <v>146</v>
      </c>
      <c r="C42" s="81" t="s">
        <v>183</v>
      </c>
      <c r="D42" s="82" t="s">
        <v>282</v>
      </c>
      <c r="E42" s="82">
        <v>26</v>
      </c>
      <c r="F42" s="170" t="s">
        <v>282</v>
      </c>
      <c r="G42" s="79">
        <f t="shared" si="3"/>
        <v>1.1727559765448805E-2</v>
      </c>
      <c r="H42" s="82" t="s">
        <v>282</v>
      </c>
      <c r="I42" s="82">
        <v>611</v>
      </c>
      <c r="J42" s="170" t="s">
        <v>282</v>
      </c>
      <c r="K42" s="79">
        <f t="shared" si="0"/>
        <v>6.5439979436209411E-3</v>
      </c>
      <c r="L42" s="80"/>
      <c r="M42" s="81" t="s">
        <v>146</v>
      </c>
      <c r="N42" s="81" t="s">
        <v>183</v>
      </c>
      <c r="O42" s="82" t="s">
        <v>282</v>
      </c>
      <c r="P42" s="82">
        <v>1174772</v>
      </c>
      <c r="Q42" s="170" t="s">
        <v>282</v>
      </c>
      <c r="R42" s="79">
        <f t="shared" si="1"/>
        <v>3.6444651640529422E-3</v>
      </c>
      <c r="S42" s="82" t="s">
        <v>282</v>
      </c>
      <c r="T42" s="82">
        <v>634250</v>
      </c>
      <c r="U42" s="170" t="s">
        <v>282</v>
      </c>
      <c r="V42" s="79">
        <f t="shared" si="2"/>
        <v>5.2442235095087877E-3</v>
      </c>
    </row>
    <row r="43" spans="2:22" ht="16.5" customHeight="1">
      <c r="B43" s="81" t="s">
        <v>147</v>
      </c>
      <c r="C43" s="81" t="s">
        <v>184</v>
      </c>
      <c r="D43" s="82" t="s">
        <v>282</v>
      </c>
      <c r="E43" s="82">
        <v>20</v>
      </c>
      <c r="F43" s="170" t="s">
        <v>282</v>
      </c>
      <c r="G43" s="79">
        <f t="shared" si="3"/>
        <v>9.0211998195760031E-3</v>
      </c>
      <c r="H43" s="82" t="s">
        <v>282</v>
      </c>
      <c r="I43" s="82">
        <v>277</v>
      </c>
      <c r="J43" s="170" t="s">
        <v>282</v>
      </c>
      <c r="K43" s="79">
        <f t="shared" si="0"/>
        <v>2.9667552052094937E-3</v>
      </c>
      <c r="L43" s="80"/>
      <c r="M43" s="81" t="s">
        <v>147</v>
      </c>
      <c r="N43" s="81" t="s">
        <v>184</v>
      </c>
      <c r="O43" s="82" t="s">
        <v>282</v>
      </c>
      <c r="P43" s="82">
        <v>799515</v>
      </c>
      <c r="Q43" s="170" t="s">
        <v>282</v>
      </c>
      <c r="R43" s="79">
        <f t="shared" si="1"/>
        <v>2.4803149595306901E-3</v>
      </c>
      <c r="S43" s="82" t="s">
        <v>282</v>
      </c>
      <c r="T43" s="82">
        <v>318616</v>
      </c>
      <c r="U43" s="170" t="s">
        <v>282</v>
      </c>
      <c r="V43" s="79">
        <f t="shared" si="2"/>
        <v>2.6344399175493136E-3</v>
      </c>
    </row>
    <row r="44" spans="2:22" ht="16.5" customHeight="1">
      <c r="B44" s="81" t="s">
        <v>148</v>
      </c>
      <c r="C44" s="81" t="s">
        <v>185</v>
      </c>
      <c r="D44" s="82" t="s">
        <v>282</v>
      </c>
      <c r="E44" s="82">
        <v>12</v>
      </c>
      <c r="F44" s="170" t="s">
        <v>282</v>
      </c>
      <c r="G44" s="79">
        <f t="shared" si="3"/>
        <v>5.4127198917456026E-3</v>
      </c>
      <c r="H44" s="82" t="s">
        <v>282</v>
      </c>
      <c r="I44" s="82">
        <v>71</v>
      </c>
      <c r="J44" s="170" t="s">
        <v>282</v>
      </c>
      <c r="K44" s="79">
        <f t="shared" si="0"/>
        <v>7.6043183960243337E-4</v>
      </c>
      <c r="L44" s="80"/>
      <c r="M44" s="81" t="s">
        <v>148</v>
      </c>
      <c r="N44" s="81" t="s">
        <v>185</v>
      </c>
      <c r="O44" s="82" t="s">
        <v>282</v>
      </c>
      <c r="P44" s="82">
        <v>60300</v>
      </c>
      <c r="Q44" s="170" t="s">
        <v>282</v>
      </c>
      <c r="R44" s="79">
        <f t="shared" si="1"/>
        <v>1.8706714953403076E-4</v>
      </c>
      <c r="S44" s="82" t="s">
        <v>282</v>
      </c>
      <c r="T44" s="82">
        <v>34496</v>
      </c>
      <c r="U44" s="170" t="s">
        <v>282</v>
      </c>
      <c r="V44" s="79">
        <f t="shared" si="2"/>
        <v>2.8522622654160841E-4</v>
      </c>
    </row>
    <row r="45" spans="2:22" ht="16.5" customHeight="1">
      <c r="B45" s="81" t="s">
        <v>149</v>
      </c>
      <c r="C45" s="81" t="s">
        <v>186</v>
      </c>
      <c r="D45" s="82" t="s">
        <v>282</v>
      </c>
      <c r="E45" s="82">
        <v>26</v>
      </c>
      <c r="F45" s="170" t="s">
        <v>282</v>
      </c>
      <c r="G45" s="79">
        <f t="shared" si="3"/>
        <v>1.1727559765448805E-2</v>
      </c>
      <c r="H45" s="82" t="s">
        <v>282</v>
      </c>
      <c r="I45" s="82">
        <v>595</v>
      </c>
      <c r="J45" s="170" t="s">
        <v>282</v>
      </c>
      <c r="K45" s="79">
        <f t="shared" si="0"/>
        <v>6.3726330220203924E-3</v>
      </c>
      <c r="L45" s="80"/>
      <c r="M45" s="81" t="s">
        <v>149</v>
      </c>
      <c r="N45" s="81" t="s">
        <v>186</v>
      </c>
      <c r="O45" s="82" t="s">
        <v>282</v>
      </c>
      <c r="P45" s="82">
        <v>1563903</v>
      </c>
      <c r="Q45" s="170" t="s">
        <v>282</v>
      </c>
      <c r="R45" s="79">
        <f t="shared" si="1"/>
        <v>4.8516563243402875E-3</v>
      </c>
      <c r="S45" s="82" t="s">
        <v>282</v>
      </c>
      <c r="T45" s="82">
        <v>902787</v>
      </c>
      <c r="U45" s="170" t="s">
        <v>282</v>
      </c>
      <c r="V45" s="79">
        <f t="shared" si="2"/>
        <v>7.4645909491192911E-3</v>
      </c>
    </row>
    <row r="46" spans="2:22" ht="16.5" customHeight="1">
      <c r="B46" s="81" t="s">
        <v>150</v>
      </c>
      <c r="C46" s="81" t="s">
        <v>187</v>
      </c>
      <c r="D46" s="82" t="s">
        <v>282</v>
      </c>
      <c r="E46" s="82">
        <v>9</v>
      </c>
      <c r="F46" s="170" t="s">
        <v>282</v>
      </c>
      <c r="G46" s="79">
        <f t="shared" si="3"/>
        <v>4.0595399188092015E-3</v>
      </c>
      <c r="H46" s="82" t="s">
        <v>282</v>
      </c>
      <c r="I46" s="82">
        <v>107</v>
      </c>
      <c r="J46" s="170" t="s">
        <v>282</v>
      </c>
      <c r="K46" s="79">
        <f t="shared" si="0"/>
        <v>1.1460029132036671E-3</v>
      </c>
      <c r="L46" s="80"/>
      <c r="M46" s="81" t="s">
        <v>150</v>
      </c>
      <c r="N46" s="81" t="s">
        <v>187</v>
      </c>
      <c r="O46" s="82" t="s">
        <v>282</v>
      </c>
      <c r="P46" s="82">
        <v>265391</v>
      </c>
      <c r="Q46" s="170" t="s">
        <v>282</v>
      </c>
      <c r="R46" s="79">
        <f t="shared" si="1"/>
        <v>8.2331571943591972E-4</v>
      </c>
      <c r="S46" s="82" t="s">
        <v>282</v>
      </c>
      <c r="T46" s="82">
        <v>72035</v>
      </c>
      <c r="U46" s="170" t="s">
        <v>282</v>
      </c>
      <c r="V46" s="79">
        <f t="shared" si="2"/>
        <v>5.9561315018914556E-4</v>
      </c>
    </row>
    <row r="47" spans="2:22" ht="16.5" customHeight="1">
      <c r="B47" s="81" t="s">
        <v>151</v>
      </c>
      <c r="C47" s="81" t="s">
        <v>188</v>
      </c>
      <c r="D47" s="82" t="s">
        <v>282</v>
      </c>
      <c r="E47" s="82">
        <v>12</v>
      </c>
      <c r="F47" s="170" t="s">
        <v>282</v>
      </c>
      <c r="G47" s="79">
        <f t="shared" si="3"/>
        <v>5.4127198917456026E-3</v>
      </c>
      <c r="H47" s="82" t="s">
        <v>282</v>
      </c>
      <c r="I47" s="82">
        <v>991</v>
      </c>
      <c r="J47" s="170" t="s">
        <v>282</v>
      </c>
      <c r="K47" s="79">
        <f t="shared" si="0"/>
        <v>1.0613914831633965E-2</v>
      </c>
      <c r="L47" s="80"/>
      <c r="M47" s="81" t="s">
        <v>151</v>
      </c>
      <c r="N47" s="81" t="s">
        <v>188</v>
      </c>
      <c r="O47" s="82" t="s">
        <v>282</v>
      </c>
      <c r="P47" s="82">
        <v>2785979</v>
      </c>
      <c r="Q47" s="170" t="s">
        <v>282</v>
      </c>
      <c r="R47" s="79">
        <f t="shared" si="1"/>
        <v>8.6428714791321644E-3</v>
      </c>
      <c r="S47" s="82" t="s">
        <v>282</v>
      </c>
      <c r="T47" s="82">
        <v>811197</v>
      </c>
      <c r="U47" s="170" t="s">
        <v>282</v>
      </c>
      <c r="V47" s="79">
        <f t="shared" si="2"/>
        <v>6.7072895202885301E-3</v>
      </c>
    </row>
    <row r="48" spans="2:22" ht="16.5" customHeight="1">
      <c r="B48" s="81" t="s">
        <v>152</v>
      </c>
      <c r="C48" s="81" t="s">
        <v>189</v>
      </c>
      <c r="D48" s="82" t="s">
        <v>282</v>
      </c>
      <c r="E48" s="82">
        <v>21</v>
      </c>
      <c r="F48" s="170" t="s">
        <v>282</v>
      </c>
      <c r="G48" s="79">
        <f t="shared" si="3"/>
        <v>9.4722598105548041E-3</v>
      </c>
      <c r="H48" s="82" t="s">
        <v>282</v>
      </c>
      <c r="I48" s="82">
        <v>475</v>
      </c>
      <c r="J48" s="170" t="s">
        <v>282</v>
      </c>
      <c r="K48" s="79">
        <f t="shared" si="0"/>
        <v>5.08739611001628E-3</v>
      </c>
      <c r="L48" s="80"/>
      <c r="M48" s="81" t="s">
        <v>152</v>
      </c>
      <c r="N48" s="81" t="s">
        <v>189</v>
      </c>
      <c r="O48" s="82" t="s">
        <v>282</v>
      </c>
      <c r="P48" s="82">
        <v>573843</v>
      </c>
      <c r="Q48" s="170" t="s">
        <v>282</v>
      </c>
      <c r="R48" s="79">
        <f t="shared" si="1"/>
        <v>1.7802184791054199E-3</v>
      </c>
      <c r="S48" s="82" t="s">
        <v>282</v>
      </c>
      <c r="T48" s="82">
        <v>171515</v>
      </c>
      <c r="U48" s="170" t="s">
        <v>282</v>
      </c>
      <c r="V48" s="79">
        <f t="shared" si="2"/>
        <v>1.4181521406912098E-3</v>
      </c>
    </row>
    <row r="49" spans="2:22" ht="16.5" customHeight="1">
      <c r="B49" s="81" t="s">
        <v>153</v>
      </c>
      <c r="C49" s="81" t="s">
        <v>190</v>
      </c>
      <c r="D49" s="82" t="s">
        <v>282</v>
      </c>
      <c r="E49" s="82">
        <v>13</v>
      </c>
      <c r="F49" s="170" t="s">
        <v>282</v>
      </c>
      <c r="G49" s="79">
        <f t="shared" si="3"/>
        <v>5.8637798827244026E-3</v>
      </c>
      <c r="H49" s="82" t="s">
        <v>282</v>
      </c>
      <c r="I49" s="82">
        <v>140</v>
      </c>
      <c r="J49" s="170" t="s">
        <v>282</v>
      </c>
      <c r="K49" s="79">
        <f t="shared" si="0"/>
        <v>1.4994430640047982E-3</v>
      </c>
      <c r="L49" s="80"/>
      <c r="M49" s="81" t="s">
        <v>153</v>
      </c>
      <c r="N49" s="81" t="s">
        <v>190</v>
      </c>
      <c r="O49" s="82" t="s">
        <v>282</v>
      </c>
      <c r="P49" s="82">
        <v>210262</v>
      </c>
      <c r="Q49" s="170" t="s">
        <v>282</v>
      </c>
      <c r="R49" s="79">
        <f t="shared" si="1"/>
        <v>6.5229043109990678E-4</v>
      </c>
      <c r="S49" s="82" t="s">
        <v>282</v>
      </c>
      <c r="T49" s="82">
        <v>80576</v>
      </c>
      <c r="U49" s="170" t="s">
        <v>282</v>
      </c>
      <c r="V49" s="79">
        <f t="shared" si="2"/>
        <v>6.6623343082724499E-4</v>
      </c>
    </row>
    <row r="50" spans="2:22" ht="16.5" customHeight="1">
      <c r="B50" s="81" t="s">
        <v>154</v>
      </c>
      <c r="C50" s="81" t="s">
        <v>191</v>
      </c>
      <c r="D50" s="82" t="s">
        <v>282</v>
      </c>
      <c r="E50" s="82">
        <v>7</v>
      </c>
      <c r="F50" s="170" t="s">
        <v>282</v>
      </c>
      <c r="G50" s="79">
        <f t="shared" si="3"/>
        <v>3.1574199368516014E-3</v>
      </c>
      <c r="H50" s="82" t="s">
        <v>282</v>
      </c>
      <c r="I50" s="82">
        <v>100</v>
      </c>
      <c r="J50" s="170" t="s">
        <v>282</v>
      </c>
      <c r="K50" s="79">
        <f t="shared" si="0"/>
        <v>1.0710307600034273E-3</v>
      </c>
      <c r="L50" s="80"/>
      <c r="M50" s="81" t="s">
        <v>154</v>
      </c>
      <c r="N50" s="81" t="s">
        <v>191</v>
      </c>
      <c r="O50" s="82" t="s">
        <v>282</v>
      </c>
      <c r="P50" s="82">
        <v>218069</v>
      </c>
      <c r="Q50" s="170" t="s">
        <v>282</v>
      </c>
      <c r="R50" s="79">
        <f t="shared" si="1"/>
        <v>6.7650988775682513E-4</v>
      </c>
      <c r="S50" s="82" t="s">
        <v>282</v>
      </c>
      <c r="T50" s="82">
        <v>78147</v>
      </c>
      <c r="U50" s="170" t="s">
        <v>282</v>
      </c>
      <c r="V50" s="79">
        <f t="shared" si="2"/>
        <v>6.461495224242543E-4</v>
      </c>
    </row>
    <row r="51" spans="2:22" ht="16.5" customHeight="1">
      <c r="B51" s="81" t="s">
        <v>155</v>
      </c>
      <c r="C51" s="81" t="s">
        <v>192</v>
      </c>
      <c r="D51" s="82" t="s">
        <v>282</v>
      </c>
      <c r="E51" s="82">
        <v>19</v>
      </c>
      <c r="F51" s="170" t="s">
        <v>282</v>
      </c>
      <c r="G51" s="79">
        <f t="shared" si="3"/>
        <v>8.5701398285972039E-3</v>
      </c>
      <c r="H51" s="82" t="s">
        <v>282</v>
      </c>
      <c r="I51" s="82">
        <v>254</v>
      </c>
      <c r="J51" s="170" t="s">
        <v>282</v>
      </c>
      <c r="K51" s="79">
        <f t="shared" si="0"/>
        <v>2.7204181304087052E-3</v>
      </c>
      <c r="L51" s="80"/>
      <c r="M51" s="81" t="s">
        <v>155</v>
      </c>
      <c r="N51" s="81" t="s">
        <v>192</v>
      </c>
      <c r="O51" s="82" t="s">
        <v>282</v>
      </c>
      <c r="P51" s="82">
        <v>994272</v>
      </c>
      <c r="Q51" s="170" t="s">
        <v>282</v>
      </c>
      <c r="R51" s="79">
        <f t="shared" si="1"/>
        <v>3.0845046252321699E-3</v>
      </c>
      <c r="S51" s="82" t="s">
        <v>282</v>
      </c>
      <c r="T51" s="82">
        <v>139254</v>
      </c>
      <c r="U51" s="170" t="s">
        <v>282</v>
      </c>
      <c r="V51" s="79">
        <f t="shared" si="2"/>
        <v>1.1514057557637158E-3</v>
      </c>
    </row>
    <row r="52" spans="2:22" ht="16.5" customHeight="1">
      <c r="B52" s="81" t="s">
        <v>156</v>
      </c>
      <c r="C52" s="81" t="s">
        <v>193</v>
      </c>
      <c r="D52" s="82" t="s">
        <v>282</v>
      </c>
      <c r="E52" s="82">
        <v>3</v>
      </c>
      <c r="F52" s="170" t="s">
        <v>282</v>
      </c>
      <c r="G52" s="79">
        <f t="shared" si="3"/>
        <v>1.3531799729364006E-3</v>
      </c>
      <c r="H52" s="82" t="s">
        <v>282</v>
      </c>
      <c r="I52" s="82">
        <v>32</v>
      </c>
      <c r="J52" s="170" t="s">
        <v>282</v>
      </c>
      <c r="K52" s="79">
        <f t="shared" si="0"/>
        <v>3.4272984320109673E-4</v>
      </c>
      <c r="L52" s="80"/>
      <c r="M52" s="81" t="s">
        <v>156</v>
      </c>
      <c r="N52" s="81" t="s">
        <v>193</v>
      </c>
      <c r="O52" s="82" t="s">
        <v>282</v>
      </c>
      <c r="P52" s="82">
        <v>37160</v>
      </c>
      <c r="Q52" s="170" t="s">
        <v>282</v>
      </c>
      <c r="R52" s="70">
        <f t="shared" si="1"/>
        <v>1.1528051868465312E-4</v>
      </c>
      <c r="S52" s="82" t="s">
        <v>282</v>
      </c>
      <c r="T52" s="82">
        <v>19793</v>
      </c>
      <c r="U52" s="170" t="s">
        <v>282</v>
      </c>
      <c r="V52" s="70">
        <f t="shared" si="2"/>
        <v>1.6365615439291675E-4</v>
      </c>
    </row>
    <row r="53" spans="2:22" ht="16.5" customHeight="1">
      <c r="B53" s="81" t="s">
        <v>157</v>
      </c>
      <c r="C53" s="81" t="s">
        <v>194</v>
      </c>
      <c r="D53" s="82" t="s">
        <v>282</v>
      </c>
      <c r="E53" s="82">
        <v>3</v>
      </c>
      <c r="F53" s="170" t="s">
        <v>282</v>
      </c>
      <c r="G53" s="79">
        <f t="shared" si="3"/>
        <v>1.3531799729364006E-3</v>
      </c>
      <c r="H53" s="82" t="s">
        <v>282</v>
      </c>
      <c r="I53" s="82">
        <v>64</v>
      </c>
      <c r="J53" s="170" t="s">
        <v>282</v>
      </c>
      <c r="K53" s="79">
        <f t="shared" si="0"/>
        <v>6.8545968640219346E-4</v>
      </c>
      <c r="L53" s="80"/>
      <c r="M53" s="81" t="s">
        <v>157</v>
      </c>
      <c r="N53" s="81" t="s">
        <v>194</v>
      </c>
      <c r="O53" s="82" t="s">
        <v>282</v>
      </c>
      <c r="P53" s="82">
        <v>58905</v>
      </c>
      <c r="Q53" s="170" t="s">
        <v>282</v>
      </c>
      <c r="R53" s="79">
        <f t="shared" si="1"/>
        <v>1.8273947667167635E-4</v>
      </c>
      <c r="S53" s="82" t="s">
        <v>282</v>
      </c>
      <c r="T53" s="82">
        <v>36168</v>
      </c>
      <c r="U53" s="170" t="s">
        <v>282</v>
      </c>
      <c r="V53" s="79">
        <f t="shared" si="2"/>
        <v>2.9905096711377825E-4</v>
      </c>
    </row>
    <row r="54" spans="2:22" ht="16.5" customHeight="1">
      <c r="B54" s="81" t="s">
        <v>158</v>
      </c>
      <c r="C54" s="81" t="s">
        <v>195</v>
      </c>
      <c r="D54" s="82" t="s">
        <v>282</v>
      </c>
      <c r="E54" s="82">
        <v>4</v>
      </c>
      <c r="F54" s="170" t="s">
        <v>282</v>
      </c>
      <c r="G54" s="79">
        <f t="shared" si="3"/>
        <v>1.8042399639152007E-3</v>
      </c>
      <c r="H54" s="82" t="s">
        <v>282</v>
      </c>
      <c r="I54" s="82">
        <v>26</v>
      </c>
      <c r="J54" s="170" t="s">
        <v>282</v>
      </c>
      <c r="K54" s="79">
        <f t="shared" si="0"/>
        <v>2.7846799760089107E-4</v>
      </c>
      <c r="L54" s="80"/>
      <c r="M54" s="81" t="s">
        <v>158</v>
      </c>
      <c r="N54" s="81" t="s">
        <v>195</v>
      </c>
      <c r="O54" s="82" t="s">
        <v>282</v>
      </c>
      <c r="P54" s="82">
        <v>26395</v>
      </c>
      <c r="Q54" s="170" t="s">
        <v>282</v>
      </c>
      <c r="R54" s="70">
        <f t="shared" si="1"/>
        <v>8.1884534194871352E-5</v>
      </c>
      <c r="S54" s="82" t="s">
        <v>282</v>
      </c>
      <c r="T54" s="82">
        <v>19304</v>
      </c>
      <c r="U54" s="170" t="s">
        <v>282</v>
      </c>
      <c r="V54" s="79">
        <f t="shared" si="2"/>
        <v>1.5961291387868765E-4</v>
      </c>
    </row>
    <row r="55" spans="2:22" ht="16.5" customHeight="1">
      <c r="B55" s="81" t="s">
        <v>159</v>
      </c>
      <c r="C55" s="81" t="s">
        <v>196</v>
      </c>
      <c r="D55" s="82" t="s">
        <v>282</v>
      </c>
      <c r="E55" s="82">
        <v>42</v>
      </c>
      <c r="F55" s="170" t="s">
        <v>282</v>
      </c>
      <c r="G55" s="79">
        <f t="shared" si="3"/>
        <v>1.8944519621109608E-2</v>
      </c>
      <c r="H55" s="82" t="s">
        <v>282</v>
      </c>
      <c r="I55" s="82">
        <v>1104</v>
      </c>
      <c r="J55" s="170" t="s">
        <v>282</v>
      </c>
      <c r="K55" s="79">
        <f t="shared" si="0"/>
        <v>1.1824179590437838E-2</v>
      </c>
      <c r="L55" s="80"/>
      <c r="M55" s="81" t="s">
        <v>159</v>
      </c>
      <c r="N55" s="81" t="s">
        <v>196</v>
      </c>
      <c r="O55" s="82" t="s">
        <v>282</v>
      </c>
      <c r="P55" s="82">
        <v>1859343</v>
      </c>
      <c r="Q55" s="170" t="s">
        <v>282</v>
      </c>
      <c r="R55" s="79">
        <f t="shared" si="1"/>
        <v>5.7681922888234392E-3</v>
      </c>
      <c r="S55" s="82" t="s">
        <v>282</v>
      </c>
      <c r="T55" s="82">
        <v>674174</v>
      </c>
      <c r="U55" s="170" t="s">
        <v>282</v>
      </c>
      <c r="V55" s="70">
        <f t="shared" si="2"/>
        <v>5.5743305325968899E-3</v>
      </c>
    </row>
    <row r="56" spans="2:22" ht="16.5" customHeight="1">
      <c r="B56" s="81" t="s">
        <v>160</v>
      </c>
      <c r="C56" s="81" t="s">
        <v>197</v>
      </c>
      <c r="D56" s="82" t="s">
        <v>282</v>
      </c>
      <c r="E56" s="82">
        <v>12</v>
      </c>
      <c r="F56" s="170" t="s">
        <v>282</v>
      </c>
      <c r="G56" s="79">
        <f t="shared" si="3"/>
        <v>5.4127198917456026E-3</v>
      </c>
      <c r="H56" s="82" t="s">
        <v>282</v>
      </c>
      <c r="I56" s="82">
        <v>229</v>
      </c>
      <c r="J56" s="170" t="s">
        <v>282</v>
      </c>
      <c r="K56" s="79">
        <f t="shared" si="0"/>
        <v>2.4526604404078484E-3</v>
      </c>
      <c r="L56" s="80"/>
      <c r="M56" s="81" t="s">
        <v>160</v>
      </c>
      <c r="N56" s="81" t="s">
        <v>197</v>
      </c>
      <c r="O56" s="82" t="s">
        <v>282</v>
      </c>
      <c r="P56" s="82">
        <v>150133</v>
      </c>
      <c r="Q56" s="170" t="s">
        <v>282</v>
      </c>
      <c r="R56" s="79">
        <f t="shared" si="1"/>
        <v>4.657537704973904E-4</v>
      </c>
      <c r="S56" s="82" t="s">
        <v>282</v>
      </c>
      <c r="T56" s="82">
        <v>41053</v>
      </c>
      <c r="U56" s="170" t="s">
        <v>282</v>
      </c>
      <c r="V56" s="79">
        <f t="shared" si="2"/>
        <v>3.3944203032852075E-4</v>
      </c>
    </row>
    <row r="57" spans="2:22" s="89" customFormat="1">
      <c r="B57" s="5" t="s">
        <v>298</v>
      </c>
      <c r="C57" s="87"/>
      <c r="D57" s="87"/>
      <c r="E57" s="87"/>
      <c r="F57" s="87"/>
      <c r="G57" s="87"/>
      <c r="H57" s="87"/>
      <c r="I57" s="87"/>
      <c r="J57" s="87"/>
      <c r="K57" s="41"/>
      <c r="L57" s="88"/>
      <c r="M57" s="5" t="s">
        <v>299</v>
      </c>
      <c r="N57" s="87"/>
      <c r="O57" s="87"/>
      <c r="P57" s="87"/>
      <c r="Q57" s="87"/>
      <c r="R57" s="87"/>
      <c r="S57" s="87"/>
      <c r="T57" s="87"/>
      <c r="U57" s="87"/>
      <c r="V57" s="41"/>
    </row>
    <row r="58" spans="2:22" s="89" customFormat="1" ht="12">
      <c r="B58" s="2"/>
      <c r="C58" s="87"/>
      <c r="D58" s="87"/>
      <c r="E58" s="87"/>
      <c r="F58" s="87"/>
      <c r="G58" s="87"/>
      <c r="H58" s="87"/>
      <c r="I58" s="87"/>
      <c r="J58" s="87"/>
      <c r="K58" s="41"/>
      <c r="L58" s="88"/>
      <c r="M58" s="2"/>
      <c r="N58" s="87"/>
      <c r="O58" s="87"/>
      <c r="P58" s="87"/>
      <c r="Q58" s="87"/>
      <c r="R58" s="87"/>
      <c r="S58" s="87"/>
      <c r="T58" s="87"/>
      <c r="U58" s="87"/>
      <c r="V58" s="41"/>
    </row>
    <row r="59" spans="2:22">
      <c r="B59" s="155"/>
      <c r="M59" s="155"/>
    </row>
  </sheetData>
  <mergeCells count="6">
    <mergeCell ref="S3:V3"/>
    <mergeCell ref="B3:C5"/>
    <mergeCell ref="D3:G3"/>
    <mergeCell ref="H3:K3"/>
    <mergeCell ref="M3:N5"/>
    <mergeCell ref="O3:R3"/>
  </mergeCells>
  <phoneticPr fontId="2"/>
  <hyperlinks>
    <hyperlink ref="B1" location="目次!A1" display="目次へ ⏎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fitToWidth="2" fitToHeight="0" orientation="portrait" r:id="rId1"/>
  <colBreaks count="1" manualBreakCount="1">
    <brk id="11" min="1" max="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15"/>
  <sheetViews>
    <sheetView showGridLines="0" zoomScaleNormal="100" workbookViewId="0">
      <pane xSplit="2" ySplit="5" topLeftCell="C29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/>
  <cols>
    <col min="1" max="1" width="6.875" style="182" customWidth="1"/>
    <col min="2" max="2" width="28.375" style="182" customWidth="1"/>
    <col min="3" max="3" width="6.625" style="182" customWidth="1"/>
    <col min="4" max="4" width="7.125" style="182" bestFit="1" customWidth="1"/>
    <col min="5" max="5" width="8.375" style="182" customWidth="1"/>
    <col min="6" max="6" width="7.125" style="182" bestFit="1" customWidth="1"/>
    <col min="7" max="7" width="11.5" style="182" customWidth="1"/>
    <col min="8" max="8" width="7.125" style="182" bestFit="1" customWidth="1"/>
    <col min="9" max="9" width="11.375" style="182" bestFit="1" customWidth="1"/>
    <col min="10" max="10" width="7.125" style="182" bestFit="1" customWidth="1"/>
    <col min="11" max="16384" width="9" style="182"/>
  </cols>
  <sheetData>
    <row r="1" spans="1:10" ht="17.25">
      <c r="A1" t="s">
        <v>983</v>
      </c>
      <c r="B1" s="210"/>
      <c r="J1" s="183"/>
    </row>
    <row r="2" spans="1:10">
      <c r="A2" s="182" t="s">
        <v>977</v>
      </c>
      <c r="J2" s="184"/>
    </row>
    <row r="3" spans="1:10">
      <c r="A3" s="185" t="s">
        <v>344</v>
      </c>
      <c r="B3" s="186" t="s">
        <v>976</v>
      </c>
      <c r="C3" s="187" t="s">
        <v>345</v>
      </c>
      <c r="D3" s="188"/>
      <c r="E3" s="187" t="s">
        <v>346</v>
      </c>
      <c r="F3" s="188"/>
      <c r="G3" s="187" t="s">
        <v>347</v>
      </c>
      <c r="H3" s="188"/>
      <c r="I3" s="187" t="s">
        <v>348</v>
      </c>
      <c r="J3" s="188"/>
    </row>
    <row r="4" spans="1:10">
      <c r="A4" s="189" t="s">
        <v>349</v>
      </c>
      <c r="B4" s="190"/>
      <c r="C4" s="190"/>
      <c r="D4" s="191" t="s">
        <v>350</v>
      </c>
      <c r="E4" s="192" t="s">
        <v>351</v>
      </c>
      <c r="F4" s="191" t="s">
        <v>350</v>
      </c>
      <c r="G4" s="192" t="s">
        <v>352</v>
      </c>
      <c r="H4" s="191" t="s">
        <v>350</v>
      </c>
      <c r="I4" s="192" t="s">
        <v>48</v>
      </c>
      <c r="J4" s="191" t="s">
        <v>350</v>
      </c>
    </row>
    <row r="5" spans="1:10" ht="14.25" thickBot="1">
      <c r="A5" s="193" t="s">
        <v>353</v>
      </c>
      <c r="B5" s="194" t="s">
        <v>354</v>
      </c>
      <c r="C5" s="203">
        <v>2217</v>
      </c>
      <c r="D5" s="195">
        <f>C5/C$5</f>
        <v>1</v>
      </c>
      <c r="E5" s="203">
        <v>93368</v>
      </c>
      <c r="F5" s="195">
        <f>E5/E$5</f>
        <v>1</v>
      </c>
      <c r="G5" s="206">
        <v>322344143</v>
      </c>
      <c r="H5" s="195">
        <f>IF(G5="X","X",G5/G$5)</f>
        <v>1</v>
      </c>
      <c r="I5" s="206">
        <v>120942595</v>
      </c>
      <c r="J5" s="195">
        <f>IF(I5="X","X",I5/I$5)</f>
        <v>1</v>
      </c>
    </row>
    <row r="6" spans="1:10" ht="14.25" thickTop="1">
      <c r="A6" s="196" t="s">
        <v>355</v>
      </c>
      <c r="B6" s="197" t="s">
        <v>356</v>
      </c>
      <c r="C6" s="204">
        <v>16</v>
      </c>
      <c r="D6" s="198">
        <f>C6/C$5</f>
        <v>7.2169598556608029E-3</v>
      </c>
      <c r="E6" s="204">
        <v>1687</v>
      </c>
      <c r="F6" s="198">
        <f>E6/E$5</f>
        <v>1.8068288921257818E-2</v>
      </c>
      <c r="G6" s="207">
        <v>9201437</v>
      </c>
      <c r="H6" s="199">
        <f>IF(G6="X","X",G6/G$5)</f>
        <v>2.8545382938755616E-2</v>
      </c>
      <c r="I6" s="207">
        <v>2370610</v>
      </c>
      <c r="J6" s="199">
        <f>IF(I6="X","X",I6/I$5)</f>
        <v>1.9601117373081005E-2</v>
      </c>
    </row>
    <row r="7" spans="1:10">
      <c r="A7" s="191" t="s">
        <v>357</v>
      </c>
      <c r="B7" s="200" t="s">
        <v>358</v>
      </c>
      <c r="C7" s="205">
        <v>10</v>
      </c>
      <c r="D7" s="201">
        <f t="shared" ref="D7:F70" si="0">C7/C$5</f>
        <v>4.5105999097880016E-3</v>
      </c>
      <c r="E7" s="205">
        <v>238</v>
      </c>
      <c r="F7" s="201">
        <f t="shared" si="0"/>
        <v>2.5490532088081569E-3</v>
      </c>
      <c r="G7" s="208">
        <v>723817</v>
      </c>
      <c r="H7" s="202">
        <f t="shared" ref="H7:J70" si="1">IF(G7="X","X",G7/G$5)</f>
        <v>2.2454789879647356E-3</v>
      </c>
      <c r="I7" s="208">
        <v>196533</v>
      </c>
      <c r="J7" s="202">
        <f t="shared" si="1"/>
        <v>1.6250106093721572E-3</v>
      </c>
    </row>
    <row r="8" spans="1:10">
      <c r="A8" s="191" t="s">
        <v>359</v>
      </c>
      <c r="B8" s="200" t="s">
        <v>360</v>
      </c>
      <c r="C8" s="205">
        <v>7</v>
      </c>
      <c r="D8" s="201">
        <f t="shared" si="0"/>
        <v>3.1574199368516014E-3</v>
      </c>
      <c r="E8" s="205">
        <v>384</v>
      </c>
      <c r="F8" s="201">
        <f t="shared" si="0"/>
        <v>4.1127581184131606E-3</v>
      </c>
      <c r="G8" s="208">
        <v>3827678</v>
      </c>
      <c r="H8" s="202">
        <f t="shared" si="1"/>
        <v>1.1874507674861026E-2</v>
      </c>
      <c r="I8" s="208">
        <v>651115</v>
      </c>
      <c r="J8" s="202">
        <f t="shared" si="1"/>
        <v>5.3836698311293882E-3</v>
      </c>
    </row>
    <row r="9" spans="1:10">
      <c r="A9" s="191" t="s">
        <v>361</v>
      </c>
      <c r="B9" s="200" t="s">
        <v>362</v>
      </c>
      <c r="C9" s="205">
        <v>5</v>
      </c>
      <c r="D9" s="201">
        <f t="shared" si="0"/>
        <v>2.2552999548940008E-3</v>
      </c>
      <c r="E9" s="205">
        <v>119</v>
      </c>
      <c r="F9" s="201">
        <f t="shared" si="0"/>
        <v>1.2745266044040784E-3</v>
      </c>
      <c r="G9" s="208">
        <v>358864</v>
      </c>
      <c r="H9" s="202">
        <f t="shared" si="1"/>
        <v>1.113294619409294E-3</v>
      </c>
      <c r="I9" s="208">
        <v>119243</v>
      </c>
      <c r="J9" s="202">
        <f t="shared" si="1"/>
        <v>9.859470933296908E-4</v>
      </c>
    </row>
    <row r="10" spans="1:10">
      <c r="A10" s="191" t="s">
        <v>363</v>
      </c>
      <c r="B10" s="200" t="s">
        <v>364</v>
      </c>
      <c r="C10" s="205">
        <v>17</v>
      </c>
      <c r="D10" s="201">
        <f t="shared" si="0"/>
        <v>7.6680198466396029E-3</v>
      </c>
      <c r="E10" s="205">
        <v>1322</v>
      </c>
      <c r="F10" s="201">
        <f t="shared" si="0"/>
        <v>1.4159026647245309E-2</v>
      </c>
      <c r="G10" s="208">
        <v>2732421</v>
      </c>
      <c r="H10" s="202">
        <f t="shared" si="1"/>
        <v>8.4767198639622877E-3</v>
      </c>
      <c r="I10" s="208">
        <v>774763</v>
      </c>
      <c r="J10" s="202">
        <f t="shared" si="1"/>
        <v>6.4060391626291797E-3</v>
      </c>
    </row>
    <row r="11" spans="1:10">
      <c r="A11" s="191" t="s">
        <v>365</v>
      </c>
      <c r="B11" s="200" t="s">
        <v>366</v>
      </c>
      <c r="C11" s="205">
        <v>2</v>
      </c>
      <c r="D11" s="201">
        <f t="shared" si="0"/>
        <v>9.0211998195760036E-4</v>
      </c>
      <c r="E11" s="205">
        <v>7</v>
      </c>
      <c r="F11" s="201">
        <f t="shared" si="0"/>
        <v>7.4972153200239915E-5</v>
      </c>
      <c r="G11" s="208" t="s">
        <v>367</v>
      </c>
      <c r="H11" s="202" t="str">
        <f t="shared" si="1"/>
        <v>X</v>
      </c>
      <c r="I11" s="208" t="s">
        <v>367</v>
      </c>
      <c r="J11" s="202" t="str">
        <f t="shared" si="1"/>
        <v>X</v>
      </c>
    </row>
    <row r="12" spans="1:10">
      <c r="A12" s="191" t="s">
        <v>368</v>
      </c>
      <c r="B12" s="200" t="s">
        <v>369</v>
      </c>
      <c r="C12" s="205">
        <v>44</v>
      </c>
      <c r="D12" s="201">
        <f t="shared" si="0"/>
        <v>1.9846639603067207E-2</v>
      </c>
      <c r="E12" s="205">
        <v>961</v>
      </c>
      <c r="F12" s="201">
        <f t="shared" si="0"/>
        <v>1.0292605603632937E-2</v>
      </c>
      <c r="G12" s="208">
        <v>2118207</v>
      </c>
      <c r="H12" s="202">
        <f t="shared" si="1"/>
        <v>6.5712594629026653E-3</v>
      </c>
      <c r="I12" s="208">
        <v>591291</v>
      </c>
      <c r="J12" s="202">
        <f t="shared" si="1"/>
        <v>4.8890219363988347E-3</v>
      </c>
    </row>
    <row r="13" spans="1:10">
      <c r="A13" s="191" t="s">
        <v>370</v>
      </c>
      <c r="B13" s="200" t="s">
        <v>371</v>
      </c>
      <c r="C13" s="205">
        <v>20</v>
      </c>
      <c r="D13" s="201">
        <f t="shared" si="0"/>
        <v>9.0211998195760031E-3</v>
      </c>
      <c r="E13" s="205">
        <v>209</v>
      </c>
      <c r="F13" s="201">
        <f t="shared" si="0"/>
        <v>2.2384542884071631E-3</v>
      </c>
      <c r="G13" s="208">
        <v>180160</v>
      </c>
      <c r="H13" s="202">
        <f t="shared" si="1"/>
        <v>5.5890576550664988E-4</v>
      </c>
      <c r="I13" s="208">
        <v>89061</v>
      </c>
      <c r="J13" s="202">
        <f t="shared" si="1"/>
        <v>7.3639068187680281E-4</v>
      </c>
    </row>
    <row r="14" spans="1:10">
      <c r="A14" s="191" t="s">
        <v>372</v>
      </c>
      <c r="B14" s="200" t="s">
        <v>373</v>
      </c>
      <c r="C14" s="205">
        <v>4</v>
      </c>
      <c r="D14" s="201">
        <f t="shared" si="0"/>
        <v>1.8042399639152007E-3</v>
      </c>
      <c r="E14" s="205">
        <v>38</v>
      </c>
      <c r="F14" s="201">
        <f t="shared" si="0"/>
        <v>4.0699168880130239E-4</v>
      </c>
      <c r="G14" s="208">
        <v>128429</v>
      </c>
      <c r="H14" s="202">
        <f t="shared" si="1"/>
        <v>3.9842200576295256E-4</v>
      </c>
      <c r="I14" s="208">
        <v>47775</v>
      </c>
      <c r="J14" s="202">
        <f t="shared" si="1"/>
        <v>3.9502211772452872E-4</v>
      </c>
    </row>
    <row r="15" spans="1:10">
      <c r="A15" s="191" t="s">
        <v>374</v>
      </c>
      <c r="B15" s="200" t="s">
        <v>375</v>
      </c>
      <c r="C15" s="205">
        <v>6</v>
      </c>
      <c r="D15" s="201">
        <f t="shared" si="0"/>
        <v>2.7063599458728013E-3</v>
      </c>
      <c r="E15" s="205">
        <v>81</v>
      </c>
      <c r="F15" s="201">
        <f t="shared" si="0"/>
        <v>8.675349156027761E-4</v>
      </c>
      <c r="G15" s="208">
        <v>332812</v>
      </c>
      <c r="H15" s="202">
        <f t="shared" si="1"/>
        <v>1.0324741653519047E-3</v>
      </c>
      <c r="I15" s="208">
        <v>58037</v>
      </c>
      <c r="J15" s="202">
        <f t="shared" si="1"/>
        <v>4.7987228982477182E-4</v>
      </c>
    </row>
    <row r="16" spans="1:10">
      <c r="A16" s="191" t="s">
        <v>376</v>
      </c>
      <c r="B16" s="200" t="s">
        <v>377</v>
      </c>
      <c r="C16" s="205">
        <v>5</v>
      </c>
      <c r="D16" s="201">
        <f t="shared" si="0"/>
        <v>2.2552999548940008E-3</v>
      </c>
      <c r="E16" s="205">
        <v>76</v>
      </c>
      <c r="F16" s="201">
        <f t="shared" si="0"/>
        <v>8.1398337760260479E-4</v>
      </c>
      <c r="G16" s="208">
        <v>90645</v>
      </c>
      <c r="H16" s="202">
        <f t="shared" si="1"/>
        <v>2.8120566781943981E-4</v>
      </c>
      <c r="I16" s="208">
        <v>42776</v>
      </c>
      <c r="J16" s="202">
        <f t="shared" si="1"/>
        <v>3.5368845856168375E-4</v>
      </c>
    </row>
    <row r="17" spans="1:10">
      <c r="A17" s="191" t="s">
        <v>378</v>
      </c>
      <c r="B17" s="200" t="s">
        <v>379</v>
      </c>
      <c r="C17" s="205">
        <v>32</v>
      </c>
      <c r="D17" s="201">
        <f t="shared" si="0"/>
        <v>1.4433919711321606E-2</v>
      </c>
      <c r="E17" s="205">
        <v>621</v>
      </c>
      <c r="F17" s="201">
        <f t="shared" si="0"/>
        <v>6.6511010196212833E-3</v>
      </c>
      <c r="G17" s="208">
        <v>1795319</v>
      </c>
      <c r="H17" s="202">
        <f t="shared" si="1"/>
        <v>5.5695722692253166E-3</v>
      </c>
      <c r="I17" s="208">
        <v>472443</v>
      </c>
      <c r="J17" s="202">
        <f t="shared" si="1"/>
        <v>3.9063408553454641E-3</v>
      </c>
    </row>
    <row r="18" spans="1:10">
      <c r="A18" s="191" t="s">
        <v>380</v>
      </c>
      <c r="B18" s="200" t="s">
        <v>381</v>
      </c>
      <c r="C18" s="205">
        <v>20</v>
      </c>
      <c r="D18" s="201">
        <f t="shared" si="0"/>
        <v>9.0211998195760031E-3</v>
      </c>
      <c r="E18" s="205">
        <v>422</v>
      </c>
      <c r="F18" s="201">
        <f t="shared" si="0"/>
        <v>4.5197498072144628E-3</v>
      </c>
      <c r="G18" s="208">
        <v>726718</v>
      </c>
      <c r="H18" s="202">
        <f t="shared" si="1"/>
        <v>2.2544786861537608E-3</v>
      </c>
      <c r="I18" s="208">
        <v>296901</v>
      </c>
      <c r="J18" s="202">
        <f t="shared" si="1"/>
        <v>2.454891926206809E-3</v>
      </c>
    </row>
    <row r="19" spans="1:10">
      <c r="A19" s="191" t="s">
        <v>382</v>
      </c>
      <c r="B19" s="200" t="s">
        <v>383</v>
      </c>
      <c r="C19" s="205">
        <v>25</v>
      </c>
      <c r="D19" s="201">
        <f t="shared" si="0"/>
        <v>1.1276499774470004E-2</v>
      </c>
      <c r="E19" s="205">
        <v>254</v>
      </c>
      <c r="F19" s="201">
        <f t="shared" si="0"/>
        <v>2.7204181304087052E-3</v>
      </c>
      <c r="G19" s="208">
        <v>225437</v>
      </c>
      <c r="H19" s="202">
        <f t="shared" si="1"/>
        <v>6.9936744592874456E-4</v>
      </c>
      <c r="I19" s="208">
        <v>87752</v>
      </c>
      <c r="J19" s="202">
        <f t="shared" si="1"/>
        <v>7.2556736524464354E-4</v>
      </c>
    </row>
    <row r="20" spans="1:10">
      <c r="A20" s="191" t="s">
        <v>384</v>
      </c>
      <c r="B20" s="200" t="s">
        <v>385</v>
      </c>
      <c r="C20" s="205">
        <v>8</v>
      </c>
      <c r="D20" s="201">
        <f t="shared" si="0"/>
        <v>3.6084799278304014E-3</v>
      </c>
      <c r="E20" s="205">
        <v>146</v>
      </c>
      <c r="F20" s="201">
        <f t="shared" si="0"/>
        <v>1.5637049096050039E-3</v>
      </c>
      <c r="G20" s="208">
        <v>183903</v>
      </c>
      <c r="H20" s="202">
        <f t="shared" si="1"/>
        <v>5.7051757878535427E-4</v>
      </c>
      <c r="I20" s="208">
        <v>97907</v>
      </c>
      <c r="J20" s="202">
        <f t="shared" si="1"/>
        <v>8.0953282009535183E-4</v>
      </c>
    </row>
    <row r="21" spans="1:10">
      <c r="A21" s="191" t="s">
        <v>386</v>
      </c>
      <c r="B21" s="200" t="s">
        <v>387</v>
      </c>
      <c r="C21" s="205">
        <v>20</v>
      </c>
      <c r="D21" s="201">
        <f t="shared" si="0"/>
        <v>9.0211998195760031E-3</v>
      </c>
      <c r="E21" s="205">
        <v>312</v>
      </c>
      <c r="F21" s="201">
        <f t="shared" si="0"/>
        <v>3.3416159712106931E-3</v>
      </c>
      <c r="G21" s="208">
        <v>430603</v>
      </c>
      <c r="H21" s="202">
        <f t="shared" si="1"/>
        <v>1.335848686414631E-3</v>
      </c>
      <c r="I21" s="208">
        <v>-981487</v>
      </c>
      <c r="J21" s="202">
        <f t="shared" si="1"/>
        <v>-8.1153128887303926E-3</v>
      </c>
    </row>
    <row r="22" spans="1:10">
      <c r="A22" s="191" t="s">
        <v>388</v>
      </c>
      <c r="B22" s="200" t="s">
        <v>389</v>
      </c>
      <c r="C22" s="205">
        <v>7</v>
      </c>
      <c r="D22" s="201">
        <f t="shared" si="0"/>
        <v>3.1574199368516014E-3</v>
      </c>
      <c r="E22" s="205">
        <v>60</v>
      </c>
      <c r="F22" s="201">
        <f t="shared" si="0"/>
        <v>6.4261845600205639E-4</v>
      </c>
      <c r="G22" s="208">
        <v>84825</v>
      </c>
      <c r="H22" s="202">
        <f t="shared" si="1"/>
        <v>2.6315043050122985E-4</v>
      </c>
      <c r="I22" s="208">
        <v>52294</v>
      </c>
      <c r="J22" s="202">
        <f t="shared" si="1"/>
        <v>4.3238695184273169E-4</v>
      </c>
    </row>
    <row r="23" spans="1:10">
      <c r="A23" s="191" t="s">
        <v>390</v>
      </c>
      <c r="B23" s="200" t="s">
        <v>391</v>
      </c>
      <c r="C23" s="205">
        <v>9</v>
      </c>
      <c r="D23" s="201">
        <f t="shared" si="0"/>
        <v>4.0595399188092015E-3</v>
      </c>
      <c r="E23" s="205">
        <v>231</v>
      </c>
      <c r="F23" s="201">
        <f t="shared" si="0"/>
        <v>2.4740810556079171E-3</v>
      </c>
      <c r="G23" s="208">
        <v>1888896</v>
      </c>
      <c r="H23" s="202">
        <f t="shared" si="1"/>
        <v>5.8598738057418342E-3</v>
      </c>
      <c r="I23" s="208">
        <v>314781</v>
      </c>
      <c r="J23" s="202">
        <f t="shared" si="1"/>
        <v>2.6027306591197255E-3</v>
      </c>
    </row>
    <row r="24" spans="1:10">
      <c r="A24" s="191" t="s">
        <v>392</v>
      </c>
      <c r="B24" s="200" t="s">
        <v>393</v>
      </c>
      <c r="C24" s="205">
        <v>1</v>
      </c>
      <c r="D24" s="201">
        <f t="shared" si="0"/>
        <v>4.5105999097880018E-4</v>
      </c>
      <c r="E24" s="205">
        <v>43</v>
      </c>
      <c r="F24" s="201">
        <f t="shared" si="0"/>
        <v>4.6054322680147376E-4</v>
      </c>
      <c r="G24" s="208" t="s">
        <v>367</v>
      </c>
      <c r="H24" s="202" t="str">
        <f t="shared" si="1"/>
        <v>X</v>
      </c>
      <c r="I24" s="208" t="s">
        <v>367</v>
      </c>
      <c r="J24" s="202" t="str">
        <f t="shared" si="1"/>
        <v>X</v>
      </c>
    </row>
    <row r="25" spans="1:10">
      <c r="A25" s="191" t="s">
        <v>394</v>
      </c>
      <c r="B25" s="200" t="s">
        <v>395</v>
      </c>
      <c r="C25" s="205">
        <v>4</v>
      </c>
      <c r="D25" s="201">
        <f t="shared" si="0"/>
        <v>1.8042399639152007E-3</v>
      </c>
      <c r="E25" s="205">
        <v>26</v>
      </c>
      <c r="F25" s="201">
        <f t="shared" si="0"/>
        <v>2.7846799760089107E-4</v>
      </c>
      <c r="G25" s="208">
        <v>42018</v>
      </c>
      <c r="H25" s="202">
        <f t="shared" si="1"/>
        <v>1.3035136797878781E-4</v>
      </c>
      <c r="I25" s="208">
        <v>16365</v>
      </c>
      <c r="J25" s="202">
        <f t="shared" si="1"/>
        <v>1.3531212886576477E-4</v>
      </c>
    </row>
    <row r="26" spans="1:10">
      <c r="A26" s="191" t="s">
        <v>396</v>
      </c>
      <c r="B26" s="200" t="s">
        <v>397</v>
      </c>
      <c r="C26" s="205">
        <v>10</v>
      </c>
      <c r="D26" s="201">
        <f t="shared" si="0"/>
        <v>4.5105999097880016E-3</v>
      </c>
      <c r="E26" s="205">
        <v>2081</v>
      </c>
      <c r="F26" s="201">
        <f t="shared" si="0"/>
        <v>2.2288150115671323E-2</v>
      </c>
      <c r="G26" s="208">
        <v>4640423</v>
      </c>
      <c r="H26" s="202">
        <f t="shared" si="1"/>
        <v>1.4395865725408885E-2</v>
      </c>
      <c r="I26" s="208">
        <v>2515199</v>
      </c>
      <c r="J26" s="202">
        <f t="shared" si="1"/>
        <v>2.0796634965538817E-2</v>
      </c>
    </row>
    <row r="27" spans="1:10">
      <c r="A27" s="191" t="s">
        <v>398</v>
      </c>
      <c r="B27" s="200" t="s">
        <v>399</v>
      </c>
      <c r="C27" s="205">
        <v>26</v>
      </c>
      <c r="D27" s="201">
        <f t="shared" si="0"/>
        <v>1.1727559765448805E-2</v>
      </c>
      <c r="E27" s="205">
        <v>371</v>
      </c>
      <c r="F27" s="201">
        <f t="shared" si="0"/>
        <v>3.9735241196127155E-3</v>
      </c>
      <c r="G27" s="208">
        <v>273896</v>
      </c>
      <c r="H27" s="202">
        <f t="shared" si="1"/>
        <v>8.4970056366124203E-4</v>
      </c>
      <c r="I27" s="208">
        <v>137880</v>
      </c>
      <c r="J27" s="202">
        <f t="shared" si="1"/>
        <v>1.140044994073428E-3</v>
      </c>
    </row>
    <row r="28" spans="1:10">
      <c r="A28" s="191" t="s">
        <v>400</v>
      </c>
      <c r="B28" s="200" t="s">
        <v>401</v>
      </c>
      <c r="C28" s="205">
        <v>5</v>
      </c>
      <c r="D28" s="201">
        <f t="shared" si="0"/>
        <v>2.2552999548940008E-3</v>
      </c>
      <c r="E28" s="205">
        <v>55</v>
      </c>
      <c r="F28" s="201">
        <f t="shared" si="0"/>
        <v>5.8906691800188497E-4</v>
      </c>
      <c r="G28" s="208">
        <v>43954</v>
      </c>
      <c r="H28" s="202">
        <f t="shared" si="1"/>
        <v>1.3635737132037791E-4</v>
      </c>
      <c r="I28" s="208">
        <v>11681</v>
      </c>
      <c r="J28" s="202">
        <f t="shared" si="1"/>
        <v>9.6583011138466146E-5</v>
      </c>
    </row>
    <row r="29" spans="1:10">
      <c r="A29" s="191" t="s">
        <v>402</v>
      </c>
      <c r="B29" s="200" t="s">
        <v>403</v>
      </c>
      <c r="C29" s="205">
        <v>3</v>
      </c>
      <c r="D29" s="201">
        <f t="shared" si="0"/>
        <v>1.3531799729364006E-3</v>
      </c>
      <c r="E29" s="205">
        <v>45</v>
      </c>
      <c r="F29" s="201">
        <f t="shared" si="0"/>
        <v>4.8196384200154229E-4</v>
      </c>
      <c r="G29" s="208">
        <v>67535</v>
      </c>
      <c r="H29" s="202">
        <f t="shared" si="1"/>
        <v>2.0951210520366118E-4</v>
      </c>
      <c r="I29" s="208">
        <v>24477</v>
      </c>
      <c r="J29" s="202">
        <f t="shared" si="1"/>
        <v>2.0238527212021538E-4</v>
      </c>
    </row>
    <row r="30" spans="1:10">
      <c r="A30" s="191" t="s">
        <v>404</v>
      </c>
      <c r="B30" s="200" t="s">
        <v>405</v>
      </c>
      <c r="C30" s="205">
        <v>13</v>
      </c>
      <c r="D30" s="201">
        <f t="shared" si="0"/>
        <v>5.8637798827244026E-3</v>
      </c>
      <c r="E30" s="205">
        <v>436</v>
      </c>
      <c r="F30" s="201">
        <f t="shared" si="0"/>
        <v>4.6696941136149432E-3</v>
      </c>
      <c r="G30" s="208">
        <v>670238</v>
      </c>
      <c r="H30" s="202">
        <f t="shared" si="1"/>
        <v>2.0792622250313387E-3</v>
      </c>
      <c r="I30" s="208">
        <v>351894</v>
      </c>
      <c r="J30" s="202">
        <f t="shared" si="1"/>
        <v>2.9095952505401425E-3</v>
      </c>
    </row>
    <row r="31" spans="1:10">
      <c r="A31" s="191" t="s">
        <v>406</v>
      </c>
      <c r="B31" s="200" t="s">
        <v>407</v>
      </c>
      <c r="C31" s="205">
        <v>2</v>
      </c>
      <c r="D31" s="201">
        <f t="shared" si="0"/>
        <v>9.0211998195760036E-4</v>
      </c>
      <c r="E31" s="205">
        <v>14</v>
      </c>
      <c r="F31" s="201">
        <f t="shared" si="0"/>
        <v>1.4994430640047983E-4</v>
      </c>
      <c r="G31" s="208" t="s">
        <v>367</v>
      </c>
      <c r="H31" s="202" t="str">
        <f t="shared" si="1"/>
        <v>X</v>
      </c>
      <c r="I31" s="208" t="s">
        <v>367</v>
      </c>
      <c r="J31" s="202" t="str">
        <f t="shared" si="1"/>
        <v>X</v>
      </c>
    </row>
    <row r="32" spans="1:10">
      <c r="A32" s="191" t="s">
        <v>408</v>
      </c>
      <c r="B32" s="200" t="s">
        <v>409</v>
      </c>
      <c r="C32" s="205">
        <v>3</v>
      </c>
      <c r="D32" s="201">
        <f t="shared" si="0"/>
        <v>1.3531799729364006E-3</v>
      </c>
      <c r="E32" s="205">
        <v>137</v>
      </c>
      <c r="F32" s="201">
        <f t="shared" si="0"/>
        <v>1.4673121412046954E-3</v>
      </c>
      <c r="G32" s="208">
        <v>423731</v>
      </c>
      <c r="H32" s="202">
        <f t="shared" si="1"/>
        <v>1.3145298563715488E-3</v>
      </c>
      <c r="I32" s="208">
        <v>100679</v>
      </c>
      <c r="J32" s="202">
        <f t="shared" si="1"/>
        <v>8.3245278472815964E-4</v>
      </c>
    </row>
    <row r="33" spans="1:10">
      <c r="A33" s="191" t="s">
        <v>410</v>
      </c>
      <c r="B33" s="200" t="s">
        <v>411</v>
      </c>
      <c r="C33" s="205">
        <v>14</v>
      </c>
      <c r="D33" s="201">
        <f t="shared" si="0"/>
        <v>6.3148398737032027E-3</v>
      </c>
      <c r="E33" s="205">
        <v>1003</v>
      </c>
      <c r="F33" s="201">
        <f t="shared" si="0"/>
        <v>1.0742438522834376E-2</v>
      </c>
      <c r="G33" s="208">
        <v>1472687</v>
      </c>
      <c r="H33" s="202">
        <f t="shared" si="1"/>
        <v>4.5686792578080128E-3</v>
      </c>
      <c r="I33" s="208">
        <v>721206</v>
      </c>
      <c r="J33" s="202">
        <f t="shared" si="1"/>
        <v>5.9632092398877335E-3</v>
      </c>
    </row>
    <row r="34" spans="1:10">
      <c r="A34" s="191" t="s">
        <v>412</v>
      </c>
      <c r="B34" s="200" t="s">
        <v>413</v>
      </c>
      <c r="C34" s="205">
        <v>23</v>
      </c>
      <c r="D34" s="201">
        <f t="shared" si="0"/>
        <v>1.0374379792512404E-2</v>
      </c>
      <c r="E34" s="205">
        <v>533</v>
      </c>
      <c r="F34" s="201">
        <f t="shared" si="0"/>
        <v>5.7085939508182675E-3</v>
      </c>
      <c r="G34" s="208">
        <v>890349</v>
      </c>
      <c r="H34" s="202">
        <f t="shared" si="1"/>
        <v>2.7621069572218038E-3</v>
      </c>
      <c r="I34" s="208">
        <v>474302</v>
      </c>
      <c r="J34" s="202">
        <f t="shared" si="1"/>
        <v>3.9217117840079424E-3</v>
      </c>
    </row>
    <row r="35" spans="1:10">
      <c r="A35" s="191" t="s">
        <v>414</v>
      </c>
      <c r="B35" s="200" t="s">
        <v>415</v>
      </c>
      <c r="C35" s="205">
        <v>4</v>
      </c>
      <c r="D35" s="201">
        <f t="shared" si="0"/>
        <v>1.8042399639152007E-3</v>
      </c>
      <c r="E35" s="205">
        <v>26</v>
      </c>
      <c r="F35" s="201">
        <f t="shared" si="0"/>
        <v>2.7846799760089107E-4</v>
      </c>
      <c r="G35" s="208">
        <v>22113</v>
      </c>
      <c r="H35" s="202">
        <f t="shared" si="1"/>
        <v>6.8600594985837848E-5</v>
      </c>
      <c r="I35" s="208">
        <v>12594</v>
      </c>
      <c r="J35" s="202">
        <f t="shared" si="1"/>
        <v>1.041320471087957E-4</v>
      </c>
    </row>
    <row r="36" spans="1:10">
      <c r="A36" s="191" t="s">
        <v>416</v>
      </c>
      <c r="B36" s="200" t="s">
        <v>417</v>
      </c>
      <c r="C36" s="205">
        <v>16</v>
      </c>
      <c r="D36" s="201">
        <f t="shared" si="0"/>
        <v>7.2169598556608029E-3</v>
      </c>
      <c r="E36" s="205">
        <v>876</v>
      </c>
      <c r="F36" s="201">
        <f t="shared" si="0"/>
        <v>9.382229457630023E-3</v>
      </c>
      <c r="G36" s="208">
        <v>1666395</v>
      </c>
      <c r="H36" s="202">
        <f t="shared" si="1"/>
        <v>5.1696146376079806E-3</v>
      </c>
      <c r="I36" s="208">
        <v>583169</v>
      </c>
      <c r="J36" s="202">
        <f t="shared" si="1"/>
        <v>4.821866109289287E-3</v>
      </c>
    </row>
    <row r="37" spans="1:10">
      <c r="A37" s="191" t="s">
        <v>418</v>
      </c>
      <c r="B37" s="200" t="s">
        <v>419</v>
      </c>
      <c r="C37" s="205">
        <v>9</v>
      </c>
      <c r="D37" s="201">
        <f t="shared" si="0"/>
        <v>4.0595399188092015E-3</v>
      </c>
      <c r="E37" s="205">
        <v>707</v>
      </c>
      <c r="F37" s="201">
        <f t="shared" si="0"/>
        <v>7.5721874732242308E-3</v>
      </c>
      <c r="G37" s="208">
        <v>1063779</v>
      </c>
      <c r="H37" s="202">
        <f t="shared" si="1"/>
        <v>3.3001344156577401E-3</v>
      </c>
      <c r="I37" s="208">
        <v>371232</v>
      </c>
      <c r="J37" s="202">
        <f t="shared" si="1"/>
        <v>3.069489289526159E-3</v>
      </c>
    </row>
    <row r="38" spans="1:10">
      <c r="A38" s="191" t="s">
        <v>420</v>
      </c>
      <c r="B38" s="200" t="s">
        <v>421</v>
      </c>
      <c r="C38" s="205">
        <v>12</v>
      </c>
      <c r="D38" s="201">
        <f t="shared" si="0"/>
        <v>5.4127198917456026E-3</v>
      </c>
      <c r="E38" s="205">
        <v>1085</v>
      </c>
      <c r="F38" s="201">
        <f t="shared" si="0"/>
        <v>1.1620683746037187E-2</v>
      </c>
      <c r="G38" s="208">
        <v>1634890</v>
      </c>
      <c r="H38" s="202">
        <f t="shared" si="1"/>
        <v>5.071877480956743E-3</v>
      </c>
      <c r="I38" s="208">
        <v>661495</v>
      </c>
      <c r="J38" s="202">
        <f t="shared" si="1"/>
        <v>5.4694956727197727E-3</v>
      </c>
    </row>
    <row r="39" spans="1:10">
      <c r="A39" s="191" t="s">
        <v>422</v>
      </c>
      <c r="B39" s="200" t="s">
        <v>423</v>
      </c>
      <c r="C39" s="205">
        <v>2</v>
      </c>
      <c r="D39" s="201">
        <f t="shared" si="0"/>
        <v>9.0211998195760036E-4</v>
      </c>
      <c r="E39" s="205">
        <v>14</v>
      </c>
      <c r="F39" s="201">
        <f t="shared" si="0"/>
        <v>1.4994430640047983E-4</v>
      </c>
      <c r="G39" s="208" t="s">
        <v>367</v>
      </c>
      <c r="H39" s="202" t="str">
        <f t="shared" si="1"/>
        <v>X</v>
      </c>
      <c r="I39" s="208" t="s">
        <v>367</v>
      </c>
      <c r="J39" s="202" t="str">
        <f t="shared" si="1"/>
        <v>X</v>
      </c>
    </row>
    <row r="40" spans="1:10">
      <c r="A40" s="191" t="s">
        <v>424</v>
      </c>
      <c r="B40" s="200" t="s">
        <v>425</v>
      </c>
      <c r="C40" s="205">
        <v>46</v>
      </c>
      <c r="D40" s="201">
        <f t="shared" si="0"/>
        <v>2.0748759585024808E-2</v>
      </c>
      <c r="E40" s="205">
        <v>1082</v>
      </c>
      <c r="F40" s="201">
        <f t="shared" si="0"/>
        <v>1.1588552823237083E-2</v>
      </c>
      <c r="G40" s="208">
        <v>1727778</v>
      </c>
      <c r="H40" s="202">
        <f t="shared" si="1"/>
        <v>5.360041550374936E-3</v>
      </c>
      <c r="I40" s="208">
        <v>754065</v>
      </c>
      <c r="J40" s="202">
        <f t="shared" si="1"/>
        <v>6.2349001193500106E-3</v>
      </c>
    </row>
    <row r="41" spans="1:10">
      <c r="A41" s="191" t="s">
        <v>426</v>
      </c>
      <c r="B41" s="200" t="s">
        <v>427</v>
      </c>
      <c r="C41" s="205">
        <v>15</v>
      </c>
      <c r="D41" s="201">
        <f t="shared" si="0"/>
        <v>6.7658998646820028E-3</v>
      </c>
      <c r="E41" s="205">
        <v>489</v>
      </c>
      <c r="F41" s="201">
        <f t="shared" si="0"/>
        <v>5.2373404164167596E-3</v>
      </c>
      <c r="G41" s="208">
        <v>2797914</v>
      </c>
      <c r="H41" s="202">
        <f t="shared" si="1"/>
        <v>8.6798971247323085E-3</v>
      </c>
      <c r="I41" s="208">
        <v>717946</v>
      </c>
      <c r="J41" s="202">
        <f t="shared" si="1"/>
        <v>5.9362543031262066E-3</v>
      </c>
    </row>
    <row r="42" spans="1:10">
      <c r="A42" s="191" t="s">
        <v>428</v>
      </c>
      <c r="B42" s="200" t="s">
        <v>429</v>
      </c>
      <c r="C42" s="205">
        <v>1</v>
      </c>
      <c r="D42" s="201">
        <f t="shared" si="0"/>
        <v>4.5105999097880018E-4</v>
      </c>
      <c r="E42" s="205">
        <v>6</v>
      </c>
      <c r="F42" s="201">
        <f t="shared" si="0"/>
        <v>6.4261845600205634E-5</v>
      </c>
      <c r="G42" s="208" t="s">
        <v>367</v>
      </c>
      <c r="H42" s="202" t="str">
        <f t="shared" si="1"/>
        <v>X</v>
      </c>
      <c r="I42" s="208" t="s">
        <v>367</v>
      </c>
      <c r="J42" s="202" t="str">
        <f t="shared" si="1"/>
        <v>X</v>
      </c>
    </row>
    <row r="43" spans="1:10">
      <c r="A43" s="191" t="s">
        <v>430</v>
      </c>
      <c r="B43" s="200" t="s">
        <v>431</v>
      </c>
      <c r="C43" s="205">
        <v>9</v>
      </c>
      <c r="D43" s="201">
        <f t="shared" si="0"/>
        <v>4.0595399188092015E-3</v>
      </c>
      <c r="E43" s="205">
        <v>177</v>
      </c>
      <c r="F43" s="201">
        <f t="shared" si="0"/>
        <v>1.8957244452060663E-3</v>
      </c>
      <c r="G43" s="208">
        <v>155322</v>
      </c>
      <c r="H43" s="202">
        <f t="shared" si="1"/>
        <v>4.8185147263556761E-4</v>
      </c>
      <c r="I43" s="208">
        <v>60480</v>
      </c>
      <c r="J43" s="202">
        <f t="shared" si="1"/>
        <v>5.0007195562489794E-4</v>
      </c>
    </row>
    <row r="44" spans="1:10">
      <c r="A44" s="191" t="s">
        <v>432</v>
      </c>
      <c r="B44" s="200" t="s">
        <v>433</v>
      </c>
      <c r="C44" s="205">
        <v>28</v>
      </c>
      <c r="D44" s="201">
        <f t="shared" si="0"/>
        <v>1.2629679747406405E-2</v>
      </c>
      <c r="E44" s="205">
        <v>581</v>
      </c>
      <c r="F44" s="201">
        <f t="shared" si="0"/>
        <v>6.2226887156199128E-3</v>
      </c>
      <c r="G44" s="208">
        <v>3154342</v>
      </c>
      <c r="H44" s="202">
        <f t="shared" si="1"/>
        <v>9.7856346035733611E-3</v>
      </c>
      <c r="I44" s="208">
        <v>881885</v>
      </c>
      <c r="J44" s="202">
        <f t="shared" si="1"/>
        <v>7.2917651551961489E-3</v>
      </c>
    </row>
    <row r="45" spans="1:10">
      <c r="A45" s="191" t="s">
        <v>434</v>
      </c>
      <c r="B45" s="200" t="s">
        <v>435</v>
      </c>
      <c r="C45" s="205">
        <v>15</v>
      </c>
      <c r="D45" s="201">
        <f t="shared" si="0"/>
        <v>6.7658998646820028E-3</v>
      </c>
      <c r="E45" s="205">
        <v>131</v>
      </c>
      <c r="F45" s="201">
        <f t="shared" si="0"/>
        <v>1.4030502956044898E-3</v>
      </c>
      <c r="G45" s="208">
        <v>169471</v>
      </c>
      <c r="H45" s="202">
        <f t="shared" si="1"/>
        <v>5.2574555387531886E-4</v>
      </c>
      <c r="I45" s="208">
        <v>87643</v>
      </c>
      <c r="J45" s="202">
        <f t="shared" si="1"/>
        <v>7.246661112240894E-4</v>
      </c>
    </row>
    <row r="46" spans="1:10">
      <c r="A46" s="191" t="s">
        <v>436</v>
      </c>
      <c r="B46" s="200" t="s">
        <v>437</v>
      </c>
      <c r="C46" s="205">
        <v>2</v>
      </c>
      <c r="D46" s="201">
        <f t="shared" si="0"/>
        <v>9.0211998195760036E-4</v>
      </c>
      <c r="E46" s="205">
        <v>12</v>
      </c>
      <c r="F46" s="201">
        <f t="shared" si="0"/>
        <v>1.2852369120041127E-4</v>
      </c>
      <c r="G46" s="208" t="s">
        <v>367</v>
      </c>
      <c r="H46" s="202" t="str">
        <f t="shared" si="1"/>
        <v>X</v>
      </c>
      <c r="I46" s="208" t="s">
        <v>367</v>
      </c>
      <c r="J46" s="202" t="str">
        <f t="shared" si="1"/>
        <v>X</v>
      </c>
    </row>
    <row r="47" spans="1:10">
      <c r="A47" s="191" t="s">
        <v>438</v>
      </c>
      <c r="B47" s="200" t="s">
        <v>439</v>
      </c>
      <c r="C47" s="205">
        <v>1</v>
      </c>
      <c r="D47" s="201">
        <f t="shared" si="0"/>
        <v>4.5105999097880018E-4</v>
      </c>
      <c r="E47" s="205">
        <v>4</v>
      </c>
      <c r="F47" s="201">
        <f t="shared" si="0"/>
        <v>4.2841230400137091E-5</v>
      </c>
      <c r="G47" s="208" t="s">
        <v>367</v>
      </c>
      <c r="H47" s="202" t="str">
        <f t="shared" si="1"/>
        <v>X</v>
      </c>
      <c r="I47" s="208" t="s">
        <v>367</v>
      </c>
      <c r="J47" s="202" t="str">
        <f t="shared" si="1"/>
        <v>X</v>
      </c>
    </row>
    <row r="48" spans="1:10">
      <c r="A48" s="191" t="s">
        <v>440</v>
      </c>
      <c r="B48" s="200" t="s">
        <v>441</v>
      </c>
      <c r="C48" s="205">
        <v>1</v>
      </c>
      <c r="D48" s="201">
        <f t="shared" si="0"/>
        <v>4.5105999097880018E-4</v>
      </c>
      <c r="E48" s="205">
        <v>26</v>
      </c>
      <c r="F48" s="201">
        <f t="shared" si="0"/>
        <v>2.7846799760089107E-4</v>
      </c>
      <c r="G48" s="208" t="s">
        <v>367</v>
      </c>
      <c r="H48" s="202" t="str">
        <f t="shared" si="1"/>
        <v>X</v>
      </c>
      <c r="I48" s="208" t="s">
        <v>367</v>
      </c>
      <c r="J48" s="202" t="str">
        <f t="shared" si="1"/>
        <v>X</v>
      </c>
    </row>
    <row r="49" spans="1:10">
      <c r="A49" s="191" t="s">
        <v>442</v>
      </c>
      <c r="B49" s="200" t="s">
        <v>443</v>
      </c>
      <c r="C49" s="205">
        <v>9</v>
      </c>
      <c r="D49" s="201">
        <f t="shared" si="0"/>
        <v>4.0595399188092015E-3</v>
      </c>
      <c r="E49" s="205">
        <v>125</v>
      </c>
      <c r="F49" s="201">
        <f t="shared" si="0"/>
        <v>1.3387884500042841E-3</v>
      </c>
      <c r="G49" s="208">
        <v>1726187</v>
      </c>
      <c r="H49" s="202">
        <f t="shared" si="1"/>
        <v>5.3551058317197345E-3</v>
      </c>
      <c r="I49" s="208">
        <v>209721</v>
      </c>
      <c r="J49" s="202">
        <f t="shared" si="1"/>
        <v>1.7340540774736974E-3</v>
      </c>
    </row>
    <row r="50" spans="1:10">
      <c r="A50" s="191" t="s">
        <v>444</v>
      </c>
      <c r="B50" s="200" t="s">
        <v>445</v>
      </c>
      <c r="C50" s="205">
        <v>4</v>
      </c>
      <c r="D50" s="201">
        <f t="shared" si="0"/>
        <v>1.8042399639152007E-3</v>
      </c>
      <c r="E50" s="205">
        <v>19</v>
      </c>
      <c r="F50" s="201">
        <f t="shared" si="0"/>
        <v>2.034958444006512E-4</v>
      </c>
      <c r="G50" s="208">
        <v>96941</v>
      </c>
      <c r="H50" s="202">
        <f t="shared" si="1"/>
        <v>3.0073758777742084E-4</v>
      </c>
      <c r="I50" s="208">
        <v>35540</v>
      </c>
      <c r="J50" s="202">
        <f t="shared" si="1"/>
        <v>2.9385842101370489E-4</v>
      </c>
    </row>
    <row r="51" spans="1:10">
      <c r="A51" s="191" t="s">
        <v>446</v>
      </c>
      <c r="B51" s="200" t="s">
        <v>447</v>
      </c>
      <c r="C51" s="205">
        <v>18</v>
      </c>
      <c r="D51" s="201">
        <f t="shared" si="0"/>
        <v>8.119079837618403E-3</v>
      </c>
      <c r="E51" s="205">
        <v>192</v>
      </c>
      <c r="F51" s="201">
        <f t="shared" si="0"/>
        <v>2.0563790592065803E-3</v>
      </c>
      <c r="G51" s="208">
        <v>398593</v>
      </c>
      <c r="H51" s="202">
        <f t="shared" si="1"/>
        <v>1.2365448811644765E-3</v>
      </c>
      <c r="I51" s="208">
        <v>146774</v>
      </c>
      <c r="J51" s="202">
        <f t="shared" si="1"/>
        <v>1.2135840147964412E-3</v>
      </c>
    </row>
    <row r="52" spans="1:10">
      <c r="A52" s="191" t="s">
        <v>448</v>
      </c>
      <c r="B52" s="200" t="s">
        <v>449</v>
      </c>
      <c r="C52" s="205">
        <v>1</v>
      </c>
      <c r="D52" s="201">
        <f t="shared" si="0"/>
        <v>4.5105999097880018E-4</v>
      </c>
      <c r="E52" s="205">
        <v>140</v>
      </c>
      <c r="F52" s="201">
        <f t="shared" si="0"/>
        <v>1.4994430640047982E-3</v>
      </c>
      <c r="G52" s="208" t="s">
        <v>367</v>
      </c>
      <c r="H52" s="202" t="str">
        <f t="shared" si="1"/>
        <v>X</v>
      </c>
      <c r="I52" s="208" t="s">
        <v>367</v>
      </c>
      <c r="J52" s="202" t="str">
        <f t="shared" si="1"/>
        <v>X</v>
      </c>
    </row>
    <row r="53" spans="1:10">
      <c r="A53" s="191" t="s">
        <v>450</v>
      </c>
      <c r="B53" s="200" t="s">
        <v>451</v>
      </c>
      <c r="C53" s="205">
        <v>2</v>
      </c>
      <c r="D53" s="201">
        <f t="shared" si="0"/>
        <v>9.0211998195760036E-4</v>
      </c>
      <c r="E53" s="205">
        <v>68</v>
      </c>
      <c r="F53" s="201">
        <f t="shared" si="0"/>
        <v>7.2830091680233053E-4</v>
      </c>
      <c r="G53" s="208" t="s">
        <v>367</v>
      </c>
      <c r="H53" s="202" t="str">
        <f t="shared" si="1"/>
        <v>X</v>
      </c>
      <c r="I53" s="208" t="s">
        <v>367</v>
      </c>
      <c r="J53" s="202" t="str">
        <f t="shared" si="1"/>
        <v>X</v>
      </c>
    </row>
    <row r="54" spans="1:10">
      <c r="A54" s="191" t="s">
        <v>452</v>
      </c>
      <c r="B54" s="200" t="s">
        <v>453</v>
      </c>
      <c r="C54" s="205">
        <v>3</v>
      </c>
      <c r="D54" s="201">
        <f t="shared" si="0"/>
        <v>1.3531799729364006E-3</v>
      </c>
      <c r="E54" s="205">
        <v>15</v>
      </c>
      <c r="F54" s="201">
        <f t="shared" si="0"/>
        <v>1.606546140005141E-4</v>
      </c>
      <c r="G54" s="208">
        <v>19710</v>
      </c>
      <c r="H54" s="202">
        <f t="shared" si="1"/>
        <v>6.1145829474556327E-5</v>
      </c>
      <c r="I54" s="208">
        <v>9310</v>
      </c>
      <c r="J54" s="202">
        <f t="shared" si="1"/>
        <v>7.6978669095036369E-5</v>
      </c>
    </row>
    <row r="55" spans="1:10">
      <c r="A55" s="191" t="s">
        <v>454</v>
      </c>
      <c r="B55" s="200" t="s">
        <v>455</v>
      </c>
      <c r="C55" s="205">
        <v>2</v>
      </c>
      <c r="D55" s="201">
        <f t="shared" si="0"/>
        <v>9.0211998195760036E-4</v>
      </c>
      <c r="E55" s="205">
        <v>8</v>
      </c>
      <c r="F55" s="201">
        <f t="shared" si="0"/>
        <v>8.5682460800274183E-5</v>
      </c>
      <c r="G55" s="208" t="s">
        <v>367</v>
      </c>
      <c r="H55" s="202" t="str">
        <f t="shared" si="1"/>
        <v>X</v>
      </c>
      <c r="I55" s="208" t="s">
        <v>367</v>
      </c>
      <c r="J55" s="202" t="str">
        <f t="shared" si="1"/>
        <v>X</v>
      </c>
    </row>
    <row r="56" spans="1:10">
      <c r="A56" s="191" t="s">
        <v>456</v>
      </c>
      <c r="B56" s="200" t="s">
        <v>457</v>
      </c>
      <c r="C56" s="205">
        <v>1</v>
      </c>
      <c r="D56" s="201">
        <f t="shared" si="0"/>
        <v>4.5105999097880018E-4</v>
      </c>
      <c r="E56" s="205">
        <v>3</v>
      </c>
      <c r="F56" s="201">
        <f t="shared" si="0"/>
        <v>3.2130922800102817E-5</v>
      </c>
      <c r="G56" s="208" t="s">
        <v>367</v>
      </c>
      <c r="H56" s="202" t="str">
        <f t="shared" si="1"/>
        <v>X</v>
      </c>
      <c r="I56" s="208" t="s">
        <v>367</v>
      </c>
      <c r="J56" s="202" t="str">
        <f t="shared" si="1"/>
        <v>X</v>
      </c>
    </row>
    <row r="57" spans="1:10">
      <c r="A57" s="191" t="s">
        <v>458</v>
      </c>
      <c r="B57" s="200" t="s">
        <v>459</v>
      </c>
      <c r="C57" s="205">
        <v>1</v>
      </c>
      <c r="D57" s="201">
        <f t="shared" si="0"/>
        <v>4.5105999097880018E-4</v>
      </c>
      <c r="E57" s="205">
        <v>7</v>
      </c>
      <c r="F57" s="201">
        <f t="shared" si="0"/>
        <v>7.4972153200239915E-5</v>
      </c>
      <c r="G57" s="208" t="s">
        <v>367</v>
      </c>
      <c r="H57" s="202" t="str">
        <f t="shared" si="1"/>
        <v>X</v>
      </c>
      <c r="I57" s="208" t="s">
        <v>367</v>
      </c>
      <c r="J57" s="202" t="str">
        <f t="shared" si="1"/>
        <v>X</v>
      </c>
    </row>
    <row r="58" spans="1:10">
      <c r="A58" s="191" t="s">
        <v>460</v>
      </c>
      <c r="B58" s="200" t="s">
        <v>461</v>
      </c>
      <c r="C58" s="205">
        <v>1</v>
      </c>
      <c r="D58" s="201">
        <f t="shared" si="0"/>
        <v>4.5105999097880018E-4</v>
      </c>
      <c r="E58" s="205">
        <v>7</v>
      </c>
      <c r="F58" s="201">
        <f t="shared" si="0"/>
        <v>7.4972153200239915E-5</v>
      </c>
      <c r="G58" s="208" t="s">
        <v>367</v>
      </c>
      <c r="H58" s="202" t="str">
        <f t="shared" si="1"/>
        <v>X</v>
      </c>
      <c r="I58" s="208" t="s">
        <v>367</v>
      </c>
      <c r="J58" s="202" t="str">
        <f t="shared" si="1"/>
        <v>X</v>
      </c>
    </row>
    <row r="59" spans="1:10">
      <c r="A59" s="191" t="s">
        <v>462</v>
      </c>
      <c r="B59" s="200" t="s">
        <v>463</v>
      </c>
      <c r="C59" s="205">
        <v>1</v>
      </c>
      <c r="D59" s="201">
        <f t="shared" si="0"/>
        <v>4.5105999097880018E-4</v>
      </c>
      <c r="E59" s="205">
        <v>132</v>
      </c>
      <c r="F59" s="201">
        <f t="shared" si="0"/>
        <v>1.4137606032045241E-3</v>
      </c>
      <c r="G59" s="208" t="s">
        <v>367</v>
      </c>
      <c r="H59" s="202" t="str">
        <f t="shared" si="1"/>
        <v>X</v>
      </c>
      <c r="I59" s="208" t="s">
        <v>367</v>
      </c>
      <c r="J59" s="202" t="str">
        <f t="shared" si="1"/>
        <v>X</v>
      </c>
    </row>
    <row r="60" spans="1:10">
      <c r="A60" s="191" t="s">
        <v>464</v>
      </c>
      <c r="B60" s="200" t="s">
        <v>465</v>
      </c>
      <c r="C60" s="205">
        <v>3</v>
      </c>
      <c r="D60" s="201">
        <f t="shared" si="0"/>
        <v>1.3531799729364006E-3</v>
      </c>
      <c r="E60" s="205">
        <v>24</v>
      </c>
      <c r="F60" s="201">
        <f t="shared" si="0"/>
        <v>2.5704738240082254E-4</v>
      </c>
      <c r="G60" s="208">
        <v>6834</v>
      </c>
      <c r="H60" s="202">
        <f t="shared" si="1"/>
        <v>2.1200943613856822E-5</v>
      </c>
      <c r="I60" s="208">
        <v>3774</v>
      </c>
      <c r="J60" s="202">
        <f t="shared" si="1"/>
        <v>3.1204886913498096E-5</v>
      </c>
    </row>
    <row r="61" spans="1:10">
      <c r="A61" s="191" t="s">
        <v>466</v>
      </c>
      <c r="B61" s="200" t="s">
        <v>467</v>
      </c>
      <c r="C61" s="205">
        <v>3</v>
      </c>
      <c r="D61" s="201">
        <f t="shared" si="0"/>
        <v>1.3531799729364006E-3</v>
      </c>
      <c r="E61" s="205">
        <v>265</v>
      </c>
      <c r="F61" s="201">
        <f t="shared" si="0"/>
        <v>2.8382315140090823E-3</v>
      </c>
      <c r="G61" s="208">
        <v>795093</v>
      </c>
      <c r="H61" s="202">
        <f t="shared" si="1"/>
        <v>2.4665967018981947E-3</v>
      </c>
      <c r="I61" s="208">
        <v>326649</v>
      </c>
      <c r="J61" s="202">
        <f t="shared" si="1"/>
        <v>2.7008598583484998E-3</v>
      </c>
    </row>
    <row r="62" spans="1:10">
      <c r="A62" s="191" t="s">
        <v>468</v>
      </c>
      <c r="B62" s="200" t="s">
        <v>469</v>
      </c>
      <c r="C62" s="205">
        <v>2</v>
      </c>
      <c r="D62" s="201">
        <f t="shared" si="0"/>
        <v>9.0211998195760036E-4</v>
      </c>
      <c r="E62" s="205">
        <v>16</v>
      </c>
      <c r="F62" s="201">
        <f t="shared" si="0"/>
        <v>1.7136492160054837E-4</v>
      </c>
      <c r="G62" s="208" t="s">
        <v>367</v>
      </c>
      <c r="H62" s="202" t="str">
        <f t="shared" si="1"/>
        <v>X</v>
      </c>
      <c r="I62" s="208" t="s">
        <v>367</v>
      </c>
      <c r="J62" s="202" t="str">
        <f t="shared" si="1"/>
        <v>X</v>
      </c>
    </row>
    <row r="63" spans="1:10">
      <c r="A63" s="191" t="s">
        <v>470</v>
      </c>
      <c r="B63" s="200" t="s">
        <v>471</v>
      </c>
      <c r="C63" s="205">
        <v>1</v>
      </c>
      <c r="D63" s="201">
        <f t="shared" si="0"/>
        <v>4.5105999097880018E-4</v>
      </c>
      <c r="E63" s="205">
        <v>16</v>
      </c>
      <c r="F63" s="201">
        <f t="shared" si="0"/>
        <v>1.7136492160054837E-4</v>
      </c>
      <c r="G63" s="208" t="s">
        <v>367</v>
      </c>
      <c r="H63" s="202" t="str">
        <f t="shared" si="1"/>
        <v>X</v>
      </c>
      <c r="I63" s="208" t="s">
        <v>367</v>
      </c>
      <c r="J63" s="202" t="str">
        <f t="shared" si="1"/>
        <v>X</v>
      </c>
    </row>
    <row r="64" spans="1:10">
      <c r="A64" s="191" t="s">
        <v>472</v>
      </c>
      <c r="B64" s="200" t="s">
        <v>473</v>
      </c>
      <c r="C64" s="205">
        <v>1</v>
      </c>
      <c r="D64" s="201">
        <f t="shared" si="0"/>
        <v>4.5105999097880018E-4</v>
      </c>
      <c r="E64" s="205">
        <v>5</v>
      </c>
      <c r="F64" s="201">
        <f t="shared" si="0"/>
        <v>5.3551538000171366E-5</v>
      </c>
      <c r="G64" s="208" t="s">
        <v>367</v>
      </c>
      <c r="H64" s="202" t="str">
        <f t="shared" si="1"/>
        <v>X</v>
      </c>
      <c r="I64" s="208" t="s">
        <v>367</v>
      </c>
      <c r="J64" s="202" t="str">
        <f t="shared" si="1"/>
        <v>X</v>
      </c>
    </row>
    <row r="65" spans="1:10">
      <c r="A65" s="191" t="s">
        <v>474</v>
      </c>
      <c r="B65" s="200" t="s">
        <v>475</v>
      </c>
      <c r="C65" s="205">
        <v>3</v>
      </c>
      <c r="D65" s="201">
        <f t="shared" si="0"/>
        <v>1.3531799729364006E-3</v>
      </c>
      <c r="E65" s="205">
        <v>57</v>
      </c>
      <c r="F65" s="201">
        <f t="shared" si="0"/>
        <v>6.1048753320195356E-4</v>
      </c>
      <c r="G65" s="208">
        <v>9540</v>
      </c>
      <c r="H65" s="202">
        <f t="shared" si="1"/>
        <v>2.959569828448845E-5</v>
      </c>
      <c r="I65" s="208">
        <v>7770</v>
      </c>
      <c r="J65" s="202">
        <f t="shared" si="1"/>
        <v>6.4245355410143135E-5</v>
      </c>
    </row>
    <row r="66" spans="1:10">
      <c r="A66" s="191" t="s">
        <v>476</v>
      </c>
      <c r="B66" s="200" t="s">
        <v>477</v>
      </c>
      <c r="C66" s="205">
        <v>16</v>
      </c>
      <c r="D66" s="201">
        <f t="shared" si="0"/>
        <v>7.2169598556608029E-3</v>
      </c>
      <c r="E66" s="205">
        <v>330</v>
      </c>
      <c r="F66" s="201">
        <f t="shared" si="0"/>
        <v>3.5344015080113101E-3</v>
      </c>
      <c r="G66" s="208">
        <v>193138</v>
      </c>
      <c r="H66" s="202">
        <f t="shared" si="1"/>
        <v>5.9916708336158603E-4</v>
      </c>
      <c r="I66" s="208">
        <v>92067</v>
      </c>
      <c r="J66" s="202">
        <f t="shared" si="1"/>
        <v>7.612454487188736E-4</v>
      </c>
    </row>
    <row r="67" spans="1:10">
      <c r="A67" s="191" t="s">
        <v>478</v>
      </c>
      <c r="B67" s="200" t="s">
        <v>479</v>
      </c>
      <c r="C67" s="205">
        <v>2</v>
      </c>
      <c r="D67" s="201">
        <f t="shared" si="0"/>
        <v>9.0211998195760036E-4</v>
      </c>
      <c r="E67" s="205">
        <v>11</v>
      </c>
      <c r="F67" s="201">
        <f t="shared" si="0"/>
        <v>1.17813383600377E-4</v>
      </c>
      <c r="G67" s="208" t="s">
        <v>367</v>
      </c>
      <c r="H67" s="202" t="str">
        <f t="shared" si="1"/>
        <v>X</v>
      </c>
      <c r="I67" s="208" t="s">
        <v>367</v>
      </c>
      <c r="J67" s="202" t="str">
        <f t="shared" si="1"/>
        <v>X</v>
      </c>
    </row>
    <row r="68" spans="1:10">
      <c r="A68" s="191" t="s">
        <v>480</v>
      </c>
      <c r="B68" s="200" t="s">
        <v>481</v>
      </c>
      <c r="C68" s="205">
        <v>3</v>
      </c>
      <c r="D68" s="201">
        <f t="shared" si="0"/>
        <v>1.3531799729364006E-3</v>
      </c>
      <c r="E68" s="205">
        <v>222</v>
      </c>
      <c r="F68" s="201">
        <f t="shared" si="0"/>
        <v>2.3776882872076086E-3</v>
      </c>
      <c r="G68" s="208">
        <v>92421</v>
      </c>
      <c r="H68" s="202">
        <f t="shared" si="1"/>
        <v>2.8671530724850181E-4</v>
      </c>
      <c r="I68" s="208">
        <v>64303</v>
      </c>
      <c r="J68" s="202">
        <f t="shared" si="1"/>
        <v>5.3168199342836983E-4</v>
      </c>
    </row>
    <row r="69" spans="1:10">
      <c r="A69" s="191" t="s">
        <v>482</v>
      </c>
      <c r="B69" s="200" t="s">
        <v>483</v>
      </c>
      <c r="C69" s="205">
        <v>12</v>
      </c>
      <c r="D69" s="201">
        <f t="shared" si="0"/>
        <v>5.4127198917456026E-3</v>
      </c>
      <c r="E69" s="205">
        <v>234</v>
      </c>
      <c r="F69" s="201">
        <f t="shared" si="0"/>
        <v>2.5062119784080199E-3</v>
      </c>
      <c r="G69" s="208">
        <v>163532</v>
      </c>
      <c r="H69" s="202">
        <f t="shared" si="1"/>
        <v>5.0732114589716623E-4</v>
      </c>
      <c r="I69" s="208">
        <v>95011</v>
      </c>
      <c r="J69" s="202">
        <f t="shared" si="1"/>
        <v>7.8558757565934487E-4</v>
      </c>
    </row>
    <row r="70" spans="1:10">
      <c r="A70" s="191" t="s">
        <v>484</v>
      </c>
      <c r="B70" s="200" t="s">
        <v>485</v>
      </c>
      <c r="C70" s="205">
        <v>1</v>
      </c>
      <c r="D70" s="201">
        <f t="shared" si="0"/>
        <v>4.5105999097880018E-4</v>
      </c>
      <c r="E70" s="205">
        <v>17</v>
      </c>
      <c r="F70" s="201">
        <f t="shared" si="0"/>
        <v>1.8207522920058263E-4</v>
      </c>
      <c r="G70" s="208" t="s">
        <v>367</v>
      </c>
      <c r="H70" s="202" t="str">
        <f t="shared" si="1"/>
        <v>X</v>
      </c>
      <c r="I70" s="208" t="s">
        <v>367</v>
      </c>
      <c r="J70" s="202" t="str">
        <f t="shared" si="1"/>
        <v>X</v>
      </c>
    </row>
    <row r="71" spans="1:10">
      <c r="A71" s="191" t="s">
        <v>486</v>
      </c>
      <c r="B71" s="200" t="s">
        <v>487</v>
      </c>
      <c r="C71" s="205">
        <v>4</v>
      </c>
      <c r="D71" s="201">
        <f t="shared" ref="D71:F134" si="2">C71/C$5</f>
        <v>1.8042399639152007E-3</v>
      </c>
      <c r="E71" s="205">
        <v>60</v>
      </c>
      <c r="F71" s="201">
        <f t="shared" si="2"/>
        <v>6.4261845600205639E-4</v>
      </c>
      <c r="G71" s="208">
        <v>23627</v>
      </c>
      <c r="H71" s="202">
        <f t="shared" ref="H71:J134" si="3">IF(G71="X","X",G71/G$5)</f>
        <v>7.3297438508135076E-5</v>
      </c>
      <c r="I71" s="208">
        <v>18031</v>
      </c>
      <c r="J71" s="202">
        <f t="shared" si="3"/>
        <v>1.4908725912487656E-4</v>
      </c>
    </row>
    <row r="72" spans="1:10">
      <c r="A72" s="191" t="s">
        <v>488</v>
      </c>
      <c r="B72" s="200" t="s">
        <v>489</v>
      </c>
      <c r="C72" s="205">
        <v>6</v>
      </c>
      <c r="D72" s="201">
        <f t="shared" si="2"/>
        <v>2.7063599458728013E-3</v>
      </c>
      <c r="E72" s="205">
        <v>162</v>
      </c>
      <c r="F72" s="201">
        <f t="shared" si="2"/>
        <v>1.7350698312055522E-3</v>
      </c>
      <c r="G72" s="208">
        <v>145005</v>
      </c>
      <c r="H72" s="202">
        <f t="shared" si="3"/>
        <v>4.4984530710086458E-4</v>
      </c>
      <c r="I72" s="208">
        <v>74140</v>
      </c>
      <c r="J72" s="202">
        <f t="shared" si="3"/>
        <v>6.1301810168700279E-4</v>
      </c>
    </row>
    <row r="73" spans="1:10">
      <c r="A73" s="191" t="s">
        <v>490</v>
      </c>
      <c r="B73" s="200" t="s">
        <v>491</v>
      </c>
      <c r="C73" s="205">
        <v>2</v>
      </c>
      <c r="D73" s="201">
        <f t="shared" si="2"/>
        <v>9.0211998195760036E-4</v>
      </c>
      <c r="E73" s="205">
        <v>22</v>
      </c>
      <c r="F73" s="201">
        <f t="shared" si="2"/>
        <v>2.35626767200754E-4</v>
      </c>
      <c r="G73" s="208" t="s">
        <v>367</v>
      </c>
      <c r="H73" s="202" t="str">
        <f t="shared" si="3"/>
        <v>X</v>
      </c>
      <c r="I73" s="208" t="s">
        <v>367</v>
      </c>
      <c r="J73" s="202" t="str">
        <f t="shared" si="3"/>
        <v>X</v>
      </c>
    </row>
    <row r="74" spans="1:10">
      <c r="A74" s="191" t="s">
        <v>492</v>
      </c>
      <c r="B74" s="200" t="s">
        <v>493</v>
      </c>
      <c r="C74" s="205">
        <v>9</v>
      </c>
      <c r="D74" s="201">
        <f t="shared" si="2"/>
        <v>4.0595399188092015E-3</v>
      </c>
      <c r="E74" s="205">
        <v>284</v>
      </c>
      <c r="F74" s="201">
        <f t="shared" si="2"/>
        <v>3.0417273584097335E-3</v>
      </c>
      <c r="G74" s="208">
        <v>208198</v>
      </c>
      <c r="H74" s="202">
        <f t="shared" si="3"/>
        <v>6.4588733662829419E-4</v>
      </c>
      <c r="I74" s="208">
        <v>60029</v>
      </c>
      <c r="J74" s="202">
        <f t="shared" si="3"/>
        <v>4.9634291376003637E-4</v>
      </c>
    </row>
    <row r="75" spans="1:10">
      <c r="A75" s="191" t="s">
        <v>494</v>
      </c>
      <c r="B75" s="200" t="s">
        <v>495</v>
      </c>
      <c r="C75" s="205">
        <v>1</v>
      </c>
      <c r="D75" s="201">
        <f t="shared" si="2"/>
        <v>4.5105999097880018E-4</v>
      </c>
      <c r="E75" s="205">
        <v>4</v>
      </c>
      <c r="F75" s="201">
        <f t="shared" si="2"/>
        <v>4.2841230400137091E-5</v>
      </c>
      <c r="G75" s="208" t="s">
        <v>367</v>
      </c>
      <c r="H75" s="202" t="str">
        <f t="shared" si="3"/>
        <v>X</v>
      </c>
      <c r="I75" s="208" t="s">
        <v>367</v>
      </c>
      <c r="J75" s="202" t="str">
        <f t="shared" si="3"/>
        <v>X</v>
      </c>
    </row>
    <row r="76" spans="1:10">
      <c r="A76" s="191" t="s">
        <v>496</v>
      </c>
      <c r="B76" s="200" t="s">
        <v>497</v>
      </c>
      <c r="C76" s="205">
        <v>1</v>
      </c>
      <c r="D76" s="201">
        <f t="shared" si="2"/>
        <v>4.5105999097880018E-4</v>
      </c>
      <c r="E76" s="205">
        <v>105</v>
      </c>
      <c r="F76" s="201">
        <f t="shared" si="2"/>
        <v>1.1245822980035986E-3</v>
      </c>
      <c r="G76" s="208" t="s">
        <v>367</v>
      </c>
      <c r="H76" s="202" t="str">
        <f t="shared" si="3"/>
        <v>X</v>
      </c>
      <c r="I76" s="208" t="s">
        <v>367</v>
      </c>
      <c r="J76" s="202" t="str">
        <f t="shared" si="3"/>
        <v>X</v>
      </c>
    </row>
    <row r="77" spans="1:10">
      <c r="A77" s="191" t="s">
        <v>498</v>
      </c>
      <c r="B77" s="200" t="s">
        <v>499</v>
      </c>
      <c r="C77" s="205">
        <v>5</v>
      </c>
      <c r="D77" s="201">
        <f t="shared" si="2"/>
        <v>2.2552999548940008E-3</v>
      </c>
      <c r="E77" s="205">
        <v>38</v>
      </c>
      <c r="F77" s="201">
        <f t="shared" si="2"/>
        <v>4.0699168880130239E-4</v>
      </c>
      <c r="G77" s="208">
        <v>10764</v>
      </c>
      <c r="H77" s="202">
        <f t="shared" si="3"/>
        <v>3.3392882215328482E-5</v>
      </c>
      <c r="I77" s="208">
        <v>8875</v>
      </c>
      <c r="J77" s="202">
        <f t="shared" si="3"/>
        <v>7.3381921398329509E-5</v>
      </c>
    </row>
    <row r="78" spans="1:10">
      <c r="A78" s="191" t="s">
        <v>500</v>
      </c>
      <c r="B78" s="200" t="s">
        <v>501</v>
      </c>
      <c r="C78" s="205">
        <v>1</v>
      </c>
      <c r="D78" s="201">
        <f t="shared" si="2"/>
        <v>4.5105999097880018E-4</v>
      </c>
      <c r="E78" s="205">
        <v>126</v>
      </c>
      <c r="F78" s="201">
        <f t="shared" si="2"/>
        <v>1.3494987576043184E-3</v>
      </c>
      <c r="G78" s="208" t="s">
        <v>367</v>
      </c>
      <c r="H78" s="202" t="str">
        <f t="shared" si="3"/>
        <v>X</v>
      </c>
      <c r="I78" s="208" t="s">
        <v>367</v>
      </c>
      <c r="J78" s="202" t="str">
        <f t="shared" si="3"/>
        <v>X</v>
      </c>
    </row>
    <row r="79" spans="1:10">
      <c r="A79" s="191" t="s">
        <v>502</v>
      </c>
      <c r="B79" s="200" t="s">
        <v>503</v>
      </c>
      <c r="C79" s="205">
        <v>2</v>
      </c>
      <c r="D79" s="201">
        <f t="shared" si="2"/>
        <v>9.0211998195760036E-4</v>
      </c>
      <c r="E79" s="205">
        <v>23</v>
      </c>
      <c r="F79" s="201">
        <f t="shared" si="2"/>
        <v>2.4633707480078829E-4</v>
      </c>
      <c r="G79" s="208" t="s">
        <v>367</v>
      </c>
      <c r="H79" s="202" t="str">
        <f t="shared" si="3"/>
        <v>X</v>
      </c>
      <c r="I79" s="208" t="s">
        <v>367</v>
      </c>
      <c r="J79" s="202" t="str">
        <f t="shared" si="3"/>
        <v>X</v>
      </c>
    </row>
    <row r="80" spans="1:10">
      <c r="A80" s="191" t="s">
        <v>504</v>
      </c>
      <c r="B80" s="200" t="s">
        <v>505</v>
      </c>
      <c r="C80" s="205">
        <v>3</v>
      </c>
      <c r="D80" s="201">
        <f t="shared" si="2"/>
        <v>1.3531799729364006E-3</v>
      </c>
      <c r="E80" s="205">
        <v>13</v>
      </c>
      <c r="F80" s="201">
        <f t="shared" si="2"/>
        <v>1.3923399880044554E-4</v>
      </c>
      <c r="G80" s="208">
        <v>5288</v>
      </c>
      <c r="H80" s="202">
        <f t="shared" si="3"/>
        <v>1.6404827309053977E-5</v>
      </c>
      <c r="I80" s="208">
        <v>1162</v>
      </c>
      <c r="J80" s="202">
        <f t="shared" si="3"/>
        <v>9.6078639622376227E-6</v>
      </c>
    </row>
    <row r="81" spans="1:10">
      <c r="A81" s="191" t="s">
        <v>506</v>
      </c>
      <c r="B81" s="200" t="s">
        <v>507</v>
      </c>
      <c r="C81" s="205">
        <v>6</v>
      </c>
      <c r="D81" s="201">
        <f t="shared" si="2"/>
        <v>2.7063599458728013E-3</v>
      </c>
      <c r="E81" s="205">
        <v>129</v>
      </c>
      <c r="F81" s="201">
        <f t="shared" si="2"/>
        <v>1.3816296804044213E-3</v>
      </c>
      <c r="G81" s="208">
        <v>121188</v>
      </c>
      <c r="H81" s="202">
        <f t="shared" si="3"/>
        <v>3.7595843644660235E-4</v>
      </c>
      <c r="I81" s="208">
        <v>8081</v>
      </c>
      <c r="J81" s="202">
        <f t="shared" si="3"/>
        <v>6.6816823303650791E-5</v>
      </c>
    </row>
    <row r="82" spans="1:10">
      <c r="A82" s="191" t="s">
        <v>508</v>
      </c>
      <c r="B82" s="200" t="s">
        <v>509</v>
      </c>
      <c r="C82" s="205">
        <v>1</v>
      </c>
      <c r="D82" s="201">
        <f t="shared" si="2"/>
        <v>4.5105999097880018E-4</v>
      </c>
      <c r="E82" s="205">
        <v>22</v>
      </c>
      <c r="F82" s="201">
        <f t="shared" si="2"/>
        <v>2.35626767200754E-4</v>
      </c>
      <c r="G82" s="208" t="s">
        <v>367</v>
      </c>
      <c r="H82" s="202" t="str">
        <f t="shared" si="3"/>
        <v>X</v>
      </c>
      <c r="I82" s="208" t="s">
        <v>367</v>
      </c>
      <c r="J82" s="202" t="str">
        <f t="shared" si="3"/>
        <v>X</v>
      </c>
    </row>
    <row r="83" spans="1:10">
      <c r="A83" s="191" t="s">
        <v>510</v>
      </c>
      <c r="B83" s="200" t="s">
        <v>511</v>
      </c>
      <c r="C83" s="205">
        <v>8</v>
      </c>
      <c r="D83" s="201">
        <f t="shared" si="2"/>
        <v>3.6084799278304014E-3</v>
      </c>
      <c r="E83" s="205">
        <v>48</v>
      </c>
      <c r="F83" s="201">
        <f t="shared" si="2"/>
        <v>5.1409476480164507E-4</v>
      </c>
      <c r="G83" s="208">
        <v>46327</v>
      </c>
      <c r="H83" s="202">
        <f t="shared" si="3"/>
        <v>1.4371906859806042E-4</v>
      </c>
      <c r="I83" s="208">
        <v>30334</v>
      </c>
      <c r="J83" s="202">
        <f t="shared" si="3"/>
        <v>2.5081320605035805E-4</v>
      </c>
    </row>
    <row r="84" spans="1:10">
      <c r="A84" s="191" t="s">
        <v>512</v>
      </c>
      <c r="B84" s="200" t="s">
        <v>513</v>
      </c>
      <c r="C84" s="205">
        <v>1</v>
      </c>
      <c r="D84" s="201">
        <f t="shared" si="2"/>
        <v>4.5105999097880018E-4</v>
      </c>
      <c r="E84" s="205">
        <v>7</v>
      </c>
      <c r="F84" s="201">
        <f t="shared" si="2"/>
        <v>7.4972153200239915E-5</v>
      </c>
      <c r="G84" s="208" t="s">
        <v>367</v>
      </c>
      <c r="H84" s="202" t="str">
        <f t="shared" si="3"/>
        <v>X</v>
      </c>
      <c r="I84" s="208" t="s">
        <v>367</v>
      </c>
      <c r="J84" s="202" t="str">
        <f t="shared" si="3"/>
        <v>X</v>
      </c>
    </row>
    <row r="85" spans="1:10">
      <c r="A85" s="191" t="s">
        <v>514</v>
      </c>
      <c r="B85" s="200" t="s">
        <v>515</v>
      </c>
      <c r="C85" s="205">
        <v>5</v>
      </c>
      <c r="D85" s="201">
        <f t="shared" si="2"/>
        <v>2.2552999548940008E-3</v>
      </c>
      <c r="E85" s="205">
        <v>174</v>
      </c>
      <c r="F85" s="201">
        <f t="shared" si="2"/>
        <v>1.8635935224059635E-3</v>
      </c>
      <c r="G85" s="208">
        <v>88215</v>
      </c>
      <c r="H85" s="202">
        <f t="shared" si="3"/>
        <v>2.7366714089791915E-4</v>
      </c>
      <c r="I85" s="208">
        <v>33379</v>
      </c>
      <c r="J85" s="202">
        <f t="shared" si="3"/>
        <v>2.75990439927306E-4</v>
      </c>
    </row>
    <row r="86" spans="1:10">
      <c r="A86" s="191" t="s">
        <v>516</v>
      </c>
      <c r="B86" s="200" t="s">
        <v>517</v>
      </c>
      <c r="C86" s="205">
        <v>1</v>
      </c>
      <c r="D86" s="201">
        <f t="shared" si="2"/>
        <v>4.5105999097880018E-4</v>
      </c>
      <c r="E86" s="205">
        <v>39</v>
      </c>
      <c r="F86" s="201">
        <f t="shared" si="2"/>
        <v>4.1770199640133663E-4</v>
      </c>
      <c r="G86" s="208" t="s">
        <v>367</v>
      </c>
      <c r="H86" s="202" t="str">
        <f t="shared" si="3"/>
        <v>X</v>
      </c>
      <c r="I86" s="208" t="s">
        <v>367</v>
      </c>
      <c r="J86" s="202" t="str">
        <f t="shared" si="3"/>
        <v>X</v>
      </c>
    </row>
    <row r="87" spans="1:10">
      <c r="A87" s="191" t="s">
        <v>518</v>
      </c>
      <c r="B87" s="200" t="s">
        <v>519</v>
      </c>
      <c r="C87" s="205">
        <v>2</v>
      </c>
      <c r="D87" s="201">
        <f t="shared" si="2"/>
        <v>9.0211998195760036E-4</v>
      </c>
      <c r="E87" s="205">
        <v>129</v>
      </c>
      <c r="F87" s="201">
        <f t="shared" si="2"/>
        <v>1.3816296804044213E-3</v>
      </c>
      <c r="G87" s="208" t="s">
        <v>367</v>
      </c>
      <c r="H87" s="202" t="str">
        <f t="shared" si="3"/>
        <v>X</v>
      </c>
      <c r="I87" s="208" t="s">
        <v>367</v>
      </c>
      <c r="J87" s="202" t="str">
        <f t="shared" si="3"/>
        <v>X</v>
      </c>
    </row>
    <row r="88" spans="1:10">
      <c r="A88" s="191" t="s">
        <v>520</v>
      </c>
      <c r="B88" s="200" t="s">
        <v>521</v>
      </c>
      <c r="C88" s="205">
        <v>7</v>
      </c>
      <c r="D88" s="201">
        <f t="shared" si="2"/>
        <v>3.1574199368516014E-3</v>
      </c>
      <c r="E88" s="205">
        <v>94</v>
      </c>
      <c r="F88" s="201">
        <f t="shared" si="2"/>
        <v>1.0067689144032217E-3</v>
      </c>
      <c r="G88" s="208">
        <v>42597</v>
      </c>
      <c r="H88" s="202">
        <f t="shared" si="3"/>
        <v>1.321475848872489E-4</v>
      </c>
      <c r="I88" s="208">
        <v>31396</v>
      </c>
      <c r="J88" s="202">
        <f t="shared" si="3"/>
        <v>2.5959423146162855E-4</v>
      </c>
    </row>
    <row r="89" spans="1:10">
      <c r="A89" s="191" t="s">
        <v>522</v>
      </c>
      <c r="B89" s="200" t="s">
        <v>523</v>
      </c>
      <c r="C89" s="205">
        <v>95</v>
      </c>
      <c r="D89" s="201">
        <f t="shared" si="2"/>
        <v>4.2850699142986018E-2</v>
      </c>
      <c r="E89" s="205">
        <v>1208</v>
      </c>
      <c r="F89" s="201">
        <f t="shared" si="2"/>
        <v>1.2938051580841402E-2</v>
      </c>
      <c r="G89" s="208">
        <v>3507316</v>
      </c>
      <c r="H89" s="202">
        <f t="shared" si="3"/>
        <v>1.0880656826452714E-2</v>
      </c>
      <c r="I89" s="208">
        <v>1203436</v>
      </c>
      <c r="J89" s="202">
        <f t="shared" si="3"/>
        <v>9.9504727842163465E-3</v>
      </c>
    </row>
    <row r="90" spans="1:10">
      <c r="A90" s="191" t="s">
        <v>524</v>
      </c>
      <c r="B90" s="200" t="s">
        <v>525</v>
      </c>
      <c r="C90" s="205">
        <v>2</v>
      </c>
      <c r="D90" s="201">
        <f t="shared" si="2"/>
        <v>9.0211998195760036E-4</v>
      </c>
      <c r="E90" s="205">
        <v>14</v>
      </c>
      <c r="F90" s="201">
        <f t="shared" si="2"/>
        <v>1.4994430640047983E-4</v>
      </c>
      <c r="G90" s="208" t="s">
        <v>367</v>
      </c>
      <c r="H90" s="202" t="str">
        <f t="shared" si="3"/>
        <v>X</v>
      </c>
      <c r="I90" s="208" t="s">
        <v>367</v>
      </c>
      <c r="J90" s="202" t="str">
        <f t="shared" si="3"/>
        <v>X</v>
      </c>
    </row>
    <row r="91" spans="1:10">
      <c r="A91" s="191" t="s">
        <v>526</v>
      </c>
      <c r="B91" s="200" t="s">
        <v>527</v>
      </c>
      <c r="C91" s="205">
        <v>9</v>
      </c>
      <c r="D91" s="201">
        <f t="shared" si="2"/>
        <v>4.0595399188092015E-3</v>
      </c>
      <c r="E91" s="205">
        <v>88</v>
      </c>
      <c r="F91" s="201">
        <f t="shared" si="2"/>
        <v>9.42507068803016E-4</v>
      </c>
      <c r="G91" s="208">
        <v>264244</v>
      </c>
      <c r="H91" s="202">
        <f t="shared" si="3"/>
        <v>8.1975741063798385E-4</v>
      </c>
      <c r="I91" s="208">
        <v>114770</v>
      </c>
      <c r="J91" s="202">
        <f t="shared" si="3"/>
        <v>9.4896260494493271E-4</v>
      </c>
    </row>
    <row r="92" spans="1:10">
      <c r="A92" s="191" t="s">
        <v>528</v>
      </c>
      <c r="B92" s="200" t="s">
        <v>529</v>
      </c>
      <c r="C92" s="205">
        <v>4</v>
      </c>
      <c r="D92" s="201">
        <f t="shared" si="2"/>
        <v>1.8042399639152007E-3</v>
      </c>
      <c r="E92" s="205">
        <v>32</v>
      </c>
      <c r="F92" s="201">
        <f t="shared" si="2"/>
        <v>3.4272984320109673E-4</v>
      </c>
      <c r="G92" s="208">
        <v>18620</v>
      </c>
      <c r="H92" s="202">
        <f t="shared" si="3"/>
        <v>5.7764350320458594E-5</v>
      </c>
      <c r="I92" s="208">
        <v>9441</v>
      </c>
      <c r="J92" s="202">
        <f t="shared" si="3"/>
        <v>7.8061827596803259E-5</v>
      </c>
    </row>
    <row r="93" spans="1:10">
      <c r="A93" s="191" t="s">
        <v>530</v>
      </c>
      <c r="B93" s="200" t="s">
        <v>531</v>
      </c>
      <c r="C93" s="205">
        <v>3</v>
      </c>
      <c r="D93" s="201">
        <f t="shared" si="2"/>
        <v>1.3531799729364006E-3</v>
      </c>
      <c r="E93" s="205">
        <v>44</v>
      </c>
      <c r="F93" s="201">
        <f t="shared" si="2"/>
        <v>4.71253534401508E-4</v>
      </c>
      <c r="G93" s="208">
        <v>100234</v>
      </c>
      <c r="H93" s="202">
        <f t="shared" si="3"/>
        <v>3.1095337755213999E-4</v>
      </c>
      <c r="I93" s="208">
        <v>28733</v>
      </c>
      <c r="J93" s="202">
        <f t="shared" si="3"/>
        <v>2.3757552084937488E-4</v>
      </c>
    </row>
    <row r="94" spans="1:10">
      <c r="A94" s="191" t="s">
        <v>532</v>
      </c>
      <c r="B94" s="200" t="s">
        <v>533</v>
      </c>
      <c r="C94" s="205">
        <v>5</v>
      </c>
      <c r="D94" s="201">
        <f t="shared" si="2"/>
        <v>2.2552999548940008E-3</v>
      </c>
      <c r="E94" s="205">
        <v>220</v>
      </c>
      <c r="F94" s="201">
        <f t="shared" si="2"/>
        <v>2.3562676720075399E-3</v>
      </c>
      <c r="G94" s="208">
        <v>1235018</v>
      </c>
      <c r="H94" s="202">
        <f t="shared" si="3"/>
        <v>3.8313647907664947E-3</v>
      </c>
      <c r="I94" s="208">
        <v>327537</v>
      </c>
      <c r="J94" s="202">
        <f t="shared" si="3"/>
        <v>2.708202184681088E-3</v>
      </c>
    </row>
    <row r="95" spans="1:10">
      <c r="A95" s="191" t="s">
        <v>534</v>
      </c>
      <c r="B95" s="200" t="s">
        <v>535</v>
      </c>
      <c r="C95" s="205">
        <v>5</v>
      </c>
      <c r="D95" s="201">
        <f t="shared" si="2"/>
        <v>2.2552999548940008E-3</v>
      </c>
      <c r="E95" s="205">
        <v>48</v>
      </c>
      <c r="F95" s="201">
        <f t="shared" si="2"/>
        <v>5.1409476480164507E-4</v>
      </c>
      <c r="G95" s="208">
        <v>66501</v>
      </c>
      <c r="H95" s="202">
        <f t="shared" si="3"/>
        <v>2.0630435341894828E-4</v>
      </c>
      <c r="I95" s="208">
        <v>24224</v>
      </c>
      <c r="J95" s="202">
        <f t="shared" si="3"/>
        <v>2.0029337058626864E-4</v>
      </c>
    </row>
    <row r="96" spans="1:10">
      <c r="A96" s="191" t="s">
        <v>536</v>
      </c>
      <c r="B96" s="200" t="s">
        <v>537</v>
      </c>
      <c r="C96" s="205">
        <v>7</v>
      </c>
      <c r="D96" s="201">
        <f t="shared" si="2"/>
        <v>3.1574199368516014E-3</v>
      </c>
      <c r="E96" s="205">
        <v>215</v>
      </c>
      <c r="F96" s="201">
        <f t="shared" si="2"/>
        <v>2.3027161340073688E-3</v>
      </c>
      <c r="G96" s="208">
        <v>322044</v>
      </c>
      <c r="H96" s="202">
        <f t="shared" si="3"/>
        <v>9.990688740387629E-4</v>
      </c>
      <c r="I96" s="208">
        <v>118851</v>
      </c>
      <c r="J96" s="202">
        <f t="shared" si="3"/>
        <v>9.827058862098999E-4</v>
      </c>
    </row>
    <row r="97" spans="1:10">
      <c r="A97" s="191" t="s">
        <v>538</v>
      </c>
      <c r="B97" s="200" t="s">
        <v>539</v>
      </c>
      <c r="C97" s="205">
        <v>1</v>
      </c>
      <c r="D97" s="201">
        <f t="shared" si="2"/>
        <v>4.5105999097880018E-4</v>
      </c>
      <c r="E97" s="205">
        <v>27</v>
      </c>
      <c r="F97" s="201">
        <f t="shared" si="2"/>
        <v>2.8917830520092537E-4</v>
      </c>
      <c r="G97" s="208" t="s">
        <v>367</v>
      </c>
      <c r="H97" s="202" t="str">
        <f t="shared" si="3"/>
        <v>X</v>
      </c>
      <c r="I97" s="208" t="s">
        <v>367</v>
      </c>
      <c r="J97" s="202" t="str">
        <f t="shared" si="3"/>
        <v>X</v>
      </c>
    </row>
    <row r="98" spans="1:10">
      <c r="A98" s="191" t="s">
        <v>540</v>
      </c>
      <c r="B98" s="200" t="s">
        <v>541</v>
      </c>
      <c r="C98" s="205">
        <v>3</v>
      </c>
      <c r="D98" s="201">
        <f t="shared" si="2"/>
        <v>1.3531799729364006E-3</v>
      </c>
      <c r="E98" s="205">
        <v>34</v>
      </c>
      <c r="F98" s="201">
        <f t="shared" si="2"/>
        <v>3.6415045840116527E-4</v>
      </c>
      <c r="G98" s="208">
        <v>43303</v>
      </c>
      <c r="H98" s="202">
        <f t="shared" si="3"/>
        <v>1.3433779065127917E-4</v>
      </c>
      <c r="I98" s="208">
        <v>15525</v>
      </c>
      <c r="J98" s="202">
        <f t="shared" si="3"/>
        <v>1.2836668503764121E-4</v>
      </c>
    </row>
    <row r="99" spans="1:10">
      <c r="A99" s="191" t="s">
        <v>542</v>
      </c>
      <c r="B99" s="200" t="s">
        <v>543</v>
      </c>
      <c r="C99" s="205">
        <v>1</v>
      </c>
      <c r="D99" s="201">
        <f t="shared" si="2"/>
        <v>4.5105999097880018E-4</v>
      </c>
      <c r="E99" s="205">
        <v>2</v>
      </c>
      <c r="F99" s="201">
        <f t="shared" si="2"/>
        <v>2.1420615200068546E-5</v>
      </c>
      <c r="G99" s="208" t="s">
        <v>367</v>
      </c>
      <c r="H99" s="202" t="str">
        <f t="shared" si="3"/>
        <v>X</v>
      </c>
      <c r="I99" s="208" t="s">
        <v>367</v>
      </c>
      <c r="J99" s="202" t="str">
        <f t="shared" si="3"/>
        <v>X</v>
      </c>
    </row>
    <row r="100" spans="1:10">
      <c r="A100" s="191" t="s">
        <v>544</v>
      </c>
      <c r="B100" s="200" t="s">
        <v>545</v>
      </c>
      <c r="C100" s="205">
        <v>1</v>
      </c>
      <c r="D100" s="201">
        <f t="shared" si="2"/>
        <v>4.5105999097880018E-4</v>
      </c>
      <c r="E100" s="205">
        <v>35</v>
      </c>
      <c r="F100" s="201">
        <f t="shared" si="2"/>
        <v>3.7486076600119956E-4</v>
      </c>
      <c r="G100" s="208" t="s">
        <v>367</v>
      </c>
      <c r="H100" s="202" t="str">
        <f t="shared" si="3"/>
        <v>X</v>
      </c>
      <c r="I100" s="208" t="s">
        <v>367</v>
      </c>
      <c r="J100" s="202" t="str">
        <f t="shared" si="3"/>
        <v>X</v>
      </c>
    </row>
    <row r="101" spans="1:10">
      <c r="A101" s="191" t="s">
        <v>546</v>
      </c>
      <c r="B101" s="200" t="s">
        <v>547</v>
      </c>
      <c r="C101" s="205">
        <v>2</v>
      </c>
      <c r="D101" s="201">
        <f t="shared" si="2"/>
        <v>9.0211998195760036E-4</v>
      </c>
      <c r="E101" s="205">
        <v>15</v>
      </c>
      <c r="F101" s="201">
        <f t="shared" si="2"/>
        <v>1.606546140005141E-4</v>
      </c>
      <c r="G101" s="208" t="s">
        <v>367</v>
      </c>
      <c r="H101" s="202" t="str">
        <f t="shared" si="3"/>
        <v>X</v>
      </c>
      <c r="I101" s="208" t="s">
        <v>367</v>
      </c>
      <c r="J101" s="202" t="str">
        <f t="shared" si="3"/>
        <v>X</v>
      </c>
    </row>
    <row r="102" spans="1:10">
      <c r="A102" s="191" t="s">
        <v>548</v>
      </c>
      <c r="B102" s="200" t="s">
        <v>549</v>
      </c>
      <c r="C102" s="205">
        <v>8</v>
      </c>
      <c r="D102" s="201">
        <f t="shared" si="2"/>
        <v>3.6084799278304014E-3</v>
      </c>
      <c r="E102" s="205">
        <v>171</v>
      </c>
      <c r="F102" s="201">
        <f t="shared" si="2"/>
        <v>1.8314625996058607E-3</v>
      </c>
      <c r="G102" s="208">
        <v>129682</v>
      </c>
      <c r="H102" s="202">
        <f t="shared" si="3"/>
        <v>4.0230915565293829E-4</v>
      </c>
      <c r="I102" s="208">
        <v>61673</v>
      </c>
      <c r="J102" s="202">
        <f t="shared" si="3"/>
        <v>5.0993613953793536E-4</v>
      </c>
    </row>
    <row r="103" spans="1:10">
      <c r="A103" s="191" t="s">
        <v>550</v>
      </c>
      <c r="B103" s="200" t="s">
        <v>551</v>
      </c>
      <c r="C103" s="205">
        <v>31</v>
      </c>
      <c r="D103" s="201">
        <f t="shared" si="2"/>
        <v>1.3982859720342805E-2</v>
      </c>
      <c r="E103" s="205">
        <v>306</v>
      </c>
      <c r="F103" s="201">
        <f t="shared" si="2"/>
        <v>3.2773541256104874E-3</v>
      </c>
      <c r="G103" s="208">
        <v>383864</v>
      </c>
      <c r="H103" s="202">
        <f t="shared" si="3"/>
        <v>1.1908514807418109E-3</v>
      </c>
      <c r="I103" s="208">
        <v>174477</v>
      </c>
      <c r="J103" s="202">
        <f t="shared" si="3"/>
        <v>1.442643098570855E-3</v>
      </c>
    </row>
    <row r="104" spans="1:10">
      <c r="A104" s="191" t="s">
        <v>552</v>
      </c>
      <c r="B104" s="200" t="s">
        <v>553</v>
      </c>
      <c r="C104" s="205">
        <v>1</v>
      </c>
      <c r="D104" s="201">
        <f t="shared" si="2"/>
        <v>4.5105999097880018E-4</v>
      </c>
      <c r="E104" s="205">
        <v>194</v>
      </c>
      <c r="F104" s="201">
        <f t="shared" si="2"/>
        <v>2.077799674406649E-3</v>
      </c>
      <c r="G104" s="208" t="s">
        <v>367</v>
      </c>
      <c r="H104" s="202" t="str">
        <f t="shared" si="3"/>
        <v>X</v>
      </c>
      <c r="I104" s="208" t="s">
        <v>367</v>
      </c>
      <c r="J104" s="202" t="str">
        <f t="shared" si="3"/>
        <v>X</v>
      </c>
    </row>
    <row r="105" spans="1:10">
      <c r="A105" s="191" t="s">
        <v>554</v>
      </c>
      <c r="B105" s="200" t="s">
        <v>555</v>
      </c>
      <c r="C105" s="205">
        <v>22</v>
      </c>
      <c r="D105" s="201">
        <f t="shared" si="2"/>
        <v>9.9233198015336033E-3</v>
      </c>
      <c r="E105" s="205">
        <v>84</v>
      </c>
      <c r="F105" s="201">
        <f t="shared" si="2"/>
        <v>8.9966583840287893E-4</v>
      </c>
      <c r="G105" s="208">
        <v>154048</v>
      </c>
      <c r="H105" s="202">
        <f t="shared" si="3"/>
        <v>4.7789917498206258E-4</v>
      </c>
      <c r="I105" s="208">
        <v>44926</v>
      </c>
      <c r="J105" s="202">
        <f t="shared" si="3"/>
        <v>3.7146548740747627E-4</v>
      </c>
    </row>
    <row r="106" spans="1:10">
      <c r="A106" s="191" t="s">
        <v>556</v>
      </c>
      <c r="B106" s="200" t="s">
        <v>557</v>
      </c>
      <c r="C106" s="205">
        <v>2</v>
      </c>
      <c r="D106" s="201">
        <f t="shared" si="2"/>
        <v>9.0211998195760036E-4</v>
      </c>
      <c r="E106" s="205">
        <v>20</v>
      </c>
      <c r="F106" s="201">
        <f t="shared" si="2"/>
        <v>2.1420615200068546E-4</v>
      </c>
      <c r="G106" s="208" t="s">
        <v>367</v>
      </c>
      <c r="H106" s="202" t="str">
        <f t="shared" si="3"/>
        <v>X</v>
      </c>
      <c r="I106" s="208" t="s">
        <v>367</v>
      </c>
      <c r="J106" s="202" t="str">
        <f t="shared" si="3"/>
        <v>X</v>
      </c>
    </row>
    <row r="107" spans="1:10">
      <c r="A107" s="191" t="s">
        <v>558</v>
      </c>
      <c r="B107" s="200" t="s">
        <v>559</v>
      </c>
      <c r="C107" s="205">
        <v>1</v>
      </c>
      <c r="D107" s="201">
        <f t="shared" si="2"/>
        <v>4.5105999097880018E-4</v>
      </c>
      <c r="E107" s="205">
        <v>4</v>
      </c>
      <c r="F107" s="201">
        <f t="shared" si="2"/>
        <v>4.2841230400137091E-5</v>
      </c>
      <c r="G107" s="208" t="s">
        <v>367</v>
      </c>
      <c r="H107" s="202" t="str">
        <f t="shared" si="3"/>
        <v>X</v>
      </c>
      <c r="I107" s="208" t="s">
        <v>367</v>
      </c>
      <c r="J107" s="202" t="str">
        <f t="shared" si="3"/>
        <v>X</v>
      </c>
    </row>
    <row r="108" spans="1:10">
      <c r="A108" s="191" t="s">
        <v>560</v>
      </c>
      <c r="B108" s="200" t="s">
        <v>561</v>
      </c>
      <c r="C108" s="205">
        <v>1</v>
      </c>
      <c r="D108" s="201">
        <f t="shared" si="2"/>
        <v>4.5105999097880018E-4</v>
      </c>
      <c r="E108" s="205">
        <v>370</v>
      </c>
      <c r="F108" s="201">
        <f t="shared" si="2"/>
        <v>3.962813812012681E-3</v>
      </c>
      <c r="G108" s="208" t="s">
        <v>367</v>
      </c>
      <c r="H108" s="202" t="str">
        <f t="shared" si="3"/>
        <v>X</v>
      </c>
      <c r="I108" s="208" t="s">
        <v>367</v>
      </c>
      <c r="J108" s="202" t="str">
        <f t="shared" si="3"/>
        <v>X</v>
      </c>
    </row>
    <row r="109" spans="1:10">
      <c r="A109" s="191" t="s">
        <v>562</v>
      </c>
      <c r="B109" s="200" t="s">
        <v>563</v>
      </c>
      <c r="C109" s="205">
        <v>1</v>
      </c>
      <c r="D109" s="201">
        <f t="shared" si="2"/>
        <v>4.5105999097880018E-4</v>
      </c>
      <c r="E109" s="205">
        <v>1</v>
      </c>
      <c r="F109" s="201">
        <f t="shared" si="2"/>
        <v>1.0710307600034273E-5</v>
      </c>
      <c r="G109" s="208" t="s">
        <v>367</v>
      </c>
      <c r="H109" s="202" t="str">
        <f t="shared" si="3"/>
        <v>X</v>
      </c>
      <c r="I109" s="208" t="s">
        <v>367</v>
      </c>
      <c r="J109" s="202" t="str">
        <f t="shared" si="3"/>
        <v>X</v>
      </c>
    </row>
    <row r="110" spans="1:10">
      <c r="A110" s="191" t="s">
        <v>564</v>
      </c>
      <c r="B110" s="200" t="s">
        <v>565</v>
      </c>
      <c r="C110" s="205">
        <v>1</v>
      </c>
      <c r="D110" s="201">
        <f t="shared" si="2"/>
        <v>4.5105999097880018E-4</v>
      </c>
      <c r="E110" s="205">
        <v>4</v>
      </c>
      <c r="F110" s="201">
        <f t="shared" si="2"/>
        <v>4.2841230400137091E-5</v>
      </c>
      <c r="G110" s="208" t="s">
        <v>367</v>
      </c>
      <c r="H110" s="202" t="str">
        <f t="shared" si="3"/>
        <v>X</v>
      </c>
      <c r="I110" s="208" t="s">
        <v>367</v>
      </c>
      <c r="J110" s="202" t="str">
        <f t="shared" si="3"/>
        <v>X</v>
      </c>
    </row>
    <row r="111" spans="1:10">
      <c r="A111" s="191" t="s">
        <v>566</v>
      </c>
      <c r="B111" s="200" t="s">
        <v>567</v>
      </c>
      <c r="C111" s="205">
        <v>1</v>
      </c>
      <c r="D111" s="201">
        <f t="shared" si="2"/>
        <v>4.5105999097880018E-4</v>
      </c>
      <c r="E111" s="205">
        <v>102</v>
      </c>
      <c r="F111" s="201">
        <f t="shared" si="2"/>
        <v>1.0924513752034958E-3</v>
      </c>
      <c r="G111" s="208" t="s">
        <v>367</v>
      </c>
      <c r="H111" s="202" t="str">
        <f t="shared" si="3"/>
        <v>X</v>
      </c>
      <c r="I111" s="208" t="s">
        <v>367</v>
      </c>
      <c r="J111" s="202" t="str">
        <f t="shared" si="3"/>
        <v>X</v>
      </c>
    </row>
    <row r="112" spans="1:10">
      <c r="A112" s="191" t="s">
        <v>568</v>
      </c>
      <c r="B112" s="200" t="s">
        <v>569</v>
      </c>
      <c r="C112" s="205">
        <v>12</v>
      </c>
      <c r="D112" s="201">
        <f t="shared" si="2"/>
        <v>5.4127198917456026E-3</v>
      </c>
      <c r="E112" s="205">
        <v>603</v>
      </c>
      <c r="F112" s="201">
        <f t="shared" si="2"/>
        <v>6.4583154828206663E-3</v>
      </c>
      <c r="G112" s="208">
        <v>2480534</v>
      </c>
      <c r="H112" s="202">
        <f t="shared" si="3"/>
        <v>7.6952972587437394E-3</v>
      </c>
      <c r="I112" s="208">
        <v>723661</v>
      </c>
      <c r="J112" s="202">
        <f t="shared" si="3"/>
        <v>5.983508126313976E-3</v>
      </c>
    </row>
    <row r="113" spans="1:10">
      <c r="A113" s="191" t="s">
        <v>570</v>
      </c>
      <c r="B113" s="200" t="s">
        <v>571</v>
      </c>
      <c r="C113" s="205">
        <v>5</v>
      </c>
      <c r="D113" s="201">
        <f t="shared" si="2"/>
        <v>2.2552999548940008E-3</v>
      </c>
      <c r="E113" s="205">
        <v>195</v>
      </c>
      <c r="F113" s="201">
        <f t="shared" si="2"/>
        <v>2.0885099820066831E-3</v>
      </c>
      <c r="G113" s="208">
        <v>512099</v>
      </c>
      <c r="H113" s="202">
        <f t="shared" si="3"/>
        <v>1.5886716452608229E-3</v>
      </c>
      <c r="I113" s="208">
        <v>209081</v>
      </c>
      <c r="J113" s="202">
        <f t="shared" si="3"/>
        <v>1.728762310747508E-3</v>
      </c>
    </row>
    <row r="114" spans="1:10">
      <c r="A114" s="191" t="s">
        <v>572</v>
      </c>
      <c r="B114" s="200" t="s">
        <v>573</v>
      </c>
      <c r="C114" s="205">
        <v>8</v>
      </c>
      <c r="D114" s="201">
        <f t="shared" si="2"/>
        <v>3.6084799278304014E-3</v>
      </c>
      <c r="E114" s="205">
        <v>167</v>
      </c>
      <c r="F114" s="201">
        <f t="shared" si="2"/>
        <v>1.7886213692057235E-3</v>
      </c>
      <c r="G114" s="208">
        <v>243640</v>
      </c>
      <c r="H114" s="202">
        <f t="shared" si="3"/>
        <v>7.5583814780217674E-4</v>
      </c>
      <c r="I114" s="208">
        <v>140160</v>
      </c>
      <c r="J114" s="202">
        <f t="shared" si="3"/>
        <v>1.1588969130354777E-3</v>
      </c>
    </row>
    <row r="115" spans="1:10">
      <c r="A115" s="191" t="s">
        <v>574</v>
      </c>
      <c r="B115" s="200" t="s">
        <v>575</v>
      </c>
      <c r="C115" s="205">
        <v>100</v>
      </c>
      <c r="D115" s="201">
        <f t="shared" si="2"/>
        <v>4.5105999097880017E-2</v>
      </c>
      <c r="E115" s="205">
        <v>1953</v>
      </c>
      <c r="F115" s="201">
        <f t="shared" si="2"/>
        <v>2.0917230742866937E-2</v>
      </c>
      <c r="G115" s="208">
        <v>2928976</v>
      </c>
      <c r="H115" s="202">
        <f t="shared" si="3"/>
        <v>9.086487419130802E-3</v>
      </c>
      <c r="I115" s="208">
        <v>1225329</v>
      </c>
      <c r="J115" s="202">
        <f t="shared" si="3"/>
        <v>1.0131492548179572E-2</v>
      </c>
    </row>
    <row r="116" spans="1:10">
      <c r="A116" s="191" t="s">
        <v>576</v>
      </c>
      <c r="B116" s="200" t="s">
        <v>577</v>
      </c>
      <c r="C116" s="205">
        <v>7</v>
      </c>
      <c r="D116" s="201">
        <f t="shared" si="2"/>
        <v>3.1574199368516014E-3</v>
      </c>
      <c r="E116" s="205">
        <v>75</v>
      </c>
      <c r="F116" s="201">
        <f t="shared" si="2"/>
        <v>8.0327307000257044E-4</v>
      </c>
      <c r="G116" s="208">
        <v>54433</v>
      </c>
      <c r="H116" s="202">
        <f t="shared" si="3"/>
        <v>1.688661053165157E-4</v>
      </c>
      <c r="I116" s="208">
        <v>30245</v>
      </c>
      <c r="J116" s="202">
        <f t="shared" si="3"/>
        <v>2.5007731973999731E-4</v>
      </c>
    </row>
    <row r="117" spans="1:10">
      <c r="A117" s="191" t="s">
        <v>578</v>
      </c>
      <c r="B117" s="200" t="s">
        <v>579</v>
      </c>
      <c r="C117" s="205">
        <v>12</v>
      </c>
      <c r="D117" s="201">
        <f t="shared" si="2"/>
        <v>5.4127198917456026E-3</v>
      </c>
      <c r="E117" s="205">
        <v>179</v>
      </c>
      <c r="F117" s="201">
        <f t="shared" si="2"/>
        <v>1.9171450604061348E-3</v>
      </c>
      <c r="G117" s="208">
        <v>205585</v>
      </c>
      <c r="H117" s="202">
        <f t="shared" si="3"/>
        <v>6.3778109348181953E-4</v>
      </c>
      <c r="I117" s="208">
        <v>122193</v>
      </c>
      <c r="J117" s="202">
        <f t="shared" si="3"/>
        <v>1.01033883058322E-3</v>
      </c>
    </row>
    <row r="118" spans="1:10">
      <c r="A118" s="191" t="s">
        <v>580</v>
      </c>
      <c r="B118" s="200" t="s">
        <v>581</v>
      </c>
      <c r="C118" s="205">
        <v>2</v>
      </c>
      <c r="D118" s="201">
        <f t="shared" si="2"/>
        <v>9.0211998195760036E-4</v>
      </c>
      <c r="E118" s="205">
        <v>12</v>
      </c>
      <c r="F118" s="201">
        <f t="shared" si="2"/>
        <v>1.2852369120041127E-4</v>
      </c>
      <c r="G118" s="208" t="s">
        <v>367</v>
      </c>
      <c r="H118" s="202" t="str">
        <f t="shared" si="3"/>
        <v>X</v>
      </c>
      <c r="I118" s="208" t="s">
        <v>367</v>
      </c>
      <c r="J118" s="202" t="str">
        <f t="shared" si="3"/>
        <v>X</v>
      </c>
    </row>
    <row r="119" spans="1:10">
      <c r="A119" s="191" t="s">
        <v>582</v>
      </c>
      <c r="B119" s="200" t="s">
        <v>583</v>
      </c>
      <c r="C119" s="205">
        <v>2</v>
      </c>
      <c r="D119" s="201">
        <f t="shared" si="2"/>
        <v>9.0211998195760036E-4</v>
      </c>
      <c r="E119" s="205">
        <v>15</v>
      </c>
      <c r="F119" s="201">
        <f t="shared" si="2"/>
        <v>1.606546140005141E-4</v>
      </c>
      <c r="G119" s="208" t="s">
        <v>367</v>
      </c>
      <c r="H119" s="202" t="str">
        <f t="shared" si="3"/>
        <v>X</v>
      </c>
      <c r="I119" s="208" t="s">
        <v>367</v>
      </c>
      <c r="J119" s="202" t="str">
        <f t="shared" si="3"/>
        <v>X</v>
      </c>
    </row>
    <row r="120" spans="1:10">
      <c r="A120" s="191" t="s">
        <v>584</v>
      </c>
      <c r="B120" s="200" t="s">
        <v>585</v>
      </c>
      <c r="C120" s="205">
        <v>4</v>
      </c>
      <c r="D120" s="201">
        <f t="shared" si="2"/>
        <v>1.8042399639152007E-3</v>
      </c>
      <c r="E120" s="205">
        <v>53</v>
      </c>
      <c r="F120" s="201">
        <f t="shared" si="2"/>
        <v>5.6764630280181649E-4</v>
      </c>
      <c r="G120" s="208">
        <v>20316</v>
      </c>
      <c r="H120" s="202">
        <f t="shared" si="3"/>
        <v>6.3025807793256534E-5</v>
      </c>
      <c r="I120" s="208">
        <v>16912</v>
      </c>
      <c r="J120" s="202">
        <f t="shared" si="3"/>
        <v>1.3983493573955477E-4</v>
      </c>
    </row>
    <row r="121" spans="1:10">
      <c r="A121" s="191" t="s">
        <v>586</v>
      </c>
      <c r="B121" s="200" t="s">
        <v>587</v>
      </c>
      <c r="C121" s="205">
        <v>1</v>
      </c>
      <c r="D121" s="201">
        <f t="shared" si="2"/>
        <v>4.5105999097880018E-4</v>
      </c>
      <c r="E121" s="205">
        <v>34</v>
      </c>
      <c r="F121" s="201">
        <f t="shared" si="2"/>
        <v>3.6415045840116527E-4</v>
      </c>
      <c r="G121" s="208" t="s">
        <v>367</v>
      </c>
      <c r="H121" s="202" t="str">
        <f t="shared" si="3"/>
        <v>X</v>
      </c>
      <c r="I121" s="208" t="s">
        <v>367</v>
      </c>
      <c r="J121" s="202" t="str">
        <f t="shared" si="3"/>
        <v>X</v>
      </c>
    </row>
    <row r="122" spans="1:10">
      <c r="A122" s="191" t="s">
        <v>588</v>
      </c>
      <c r="B122" s="200" t="s">
        <v>589</v>
      </c>
      <c r="C122" s="205">
        <v>6</v>
      </c>
      <c r="D122" s="201">
        <f t="shared" si="2"/>
        <v>2.7063599458728013E-3</v>
      </c>
      <c r="E122" s="205">
        <v>80</v>
      </c>
      <c r="F122" s="201">
        <f t="shared" si="2"/>
        <v>8.5682460800274186E-4</v>
      </c>
      <c r="G122" s="208">
        <v>455047</v>
      </c>
      <c r="H122" s="202">
        <f t="shared" si="3"/>
        <v>1.4116806831511127E-3</v>
      </c>
      <c r="I122" s="208">
        <v>81544</v>
      </c>
      <c r="J122" s="202">
        <f t="shared" si="3"/>
        <v>6.7423722800060641E-4</v>
      </c>
    </row>
    <row r="123" spans="1:10">
      <c r="A123" s="191" t="s">
        <v>590</v>
      </c>
      <c r="B123" s="200" t="s">
        <v>591</v>
      </c>
      <c r="C123" s="205">
        <v>3</v>
      </c>
      <c r="D123" s="201">
        <f t="shared" si="2"/>
        <v>1.3531799729364006E-3</v>
      </c>
      <c r="E123" s="205">
        <v>90</v>
      </c>
      <c r="F123" s="201">
        <f t="shared" si="2"/>
        <v>9.6392768400308459E-4</v>
      </c>
      <c r="G123" s="208">
        <v>164274</v>
      </c>
      <c r="H123" s="202">
        <f t="shared" si="3"/>
        <v>5.0962303354151533E-4</v>
      </c>
      <c r="I123" s="208">
        <v>120457</v>
      </c>
      <c r="J123" s="202">
        <f t="shared" si="3"/>
        <v>9.9598491333843125E-4</v>
      </c>
    </row>
    <row r="124" spans="1:10">
      <c r="A124" s="191" t="s">
        <v>592</v>
      </c>
      <c r="B124" s="200" t="s">
        <v>593</v>
      </c>
      <c r="C124" s="205">
        <v>2</v>
      </c>
      <c r="D124" s="201">
        <f t="shared" si="2"/>
        <v>9.0211998195760036E-4</v>
      </c>
      <c r="E124" s="205">
        <v>23</v>
      </c>
      <c r="F124" s="201">
        <f t="shared" si="2"/>
        <v>2.4633707480078829E-4</v>
      </c>
      <c r="G124" s="208" t="s">
        <v>367</v>
      </c>
      <c r="H124" s="202" t="str">
        <f t="shared" si="3"/>
        <v>X</v>
      </c>
      <c r="I124" s="208" t="s">
        <v>367</v>
      </c>
      <c r="J124" s="202" t="str">
        <f t="shared" si="3"/>
        <v>X</v>
      </c>
    </row>
    <row r="125" spans="1:10">
      <c r="A125" s="191" t="s">
        <v>594</v>
      </c>
      <c r="B125" s="200" t="s">
        <v>595</v>
      </c>
      <c r="C125" s="205">
        <v>5</v>
      </c>
      <c r="D125" s="201">
        <f t="shared" si="2"/>
        <v>2.2552999548940008E-3</v>
      </c>
      <c r="E125" s="205">
        <v>213</v>
      </c>
      <c r="F125" s="201">
        <f t="shared" si="2"/>
        <v>2.2812955188073001E-3</v>
      </c>
      <c r="G125" s="208">
        <v>1022110</v>
      </c>
      <c r="H125" s="202">
        <f t="shared" si="3"/>
        <v>3.170865741463154E-3</v>
      </c>
      <c r="I125" s="208">
        <v>195449</v>
      </c>
      <c r="J125" s="202">
        <f t="shared" si="3"/>
        <v>1.6160476794796737E-3</v>
      </c>
    </row>
    <row r="126" spans="1:10">
      <c r="A126" s="191" t="s">
        <v>596</v>
      </c>
      <c r="B126" s="200" t="s">
        <v>597</v>
      </c>
      <c r="C126" s="205">
        <v>2</v>
      </c>
      <c r="D126" s="201">
        <f t="shared" si="2"/>
        <v>9.0211998195760036E-4</v>
      </c>
      <c r="E126" s="205">
        <v>278</v>
      </c>
      <c r="F126" s="201">
        <f t="shared" si="2"/>
        <v>2.9774655128095278E-3</v>
      </c>
      <c r="G126" s="208" t="s">
        <v>367</v>
      </c>
      <c r="H126" s="202" t="str">
        <f t="shared" si="3"/>
        <v>X</v>
      </c>
      <c r="I126" s="208" t="s">
        <v>367</v>
      </c>
      <c r="J126" s="202" t="str">
        <f t="shared" si="3"/>
        <v>X</v>
      </c>
    </row>
    <row r="127" spans="1:10">
      <c r="A127" s="191" t="s">
        <v>598</v>
      </c>
      <c r="B127" s="200" t="s">
        <v>599</v>
      </c>
      <c r="C127" s="205">
        <v>3</v>
      </c>
      <c r="D127" s="201">
        <f t="shared" si="2"/>
        <v>1.3531799729364006E-3</v>
      </c>
      <c r="E127" s="205">
        <v>152</v>
      </c>
      <c r="F127" s="201">
        <f t="shared" si="2"/>
        <v>1.6279667552052096E-3</v>
      </c>
      <c r="G127" s="208">
        <v>127037</v>
      </c>
      <c r="H127" s="202">
        <f t="shared" si="3"/>
        <v>3.9410363972395803E-4</v>
      </c>
      <c r="I127" s="208">
        <v>108693</v>
      </c>
      <c r="J127" s="202">
        <f t="shared" si="3"/>
        <v>8.9871562620266255E-4</v>
      </c>
    </row>
    <row r="128" spans="1:10">
      <c r="A128" s="191" t="s">
        <v>600</v>
      </c>
      <c r="B128" s="200" t="s">
        <v>601</v>
      </c>
      <c r="C128" s="205">
        <v>2</v>
      </c>
      <c r="D128" s="201">
        <f t="shared" si="2"/>
        <v>9.0211998195760036E-4</v>
      </c>
      <c r="E128" s="205">
        <v>361</v>
      </c>
      <c r="F128" s="201">
        <f t="shared" si="2"/>
        <v>3.8664210436123725E-3</v>
      </c>
      <c r="G128" s="208" t="s">
        <v>367</v>
      </c>
      <c r="H128" s="202" t="str">
        <f t="shared" si="3"/>
        <v>X</v>
      </c>
      <c r="I128" s="208" t="s">
        <v>367</v>
      </c>
      <c r="J128" s="202" t="str">
        <f t="shared" si="3"/>
        <v>X</v>
      </c>
    </row>
    <row r="129" spans="1:10">
      <c r="A129" s="191" t="s">
        <v>602</v>
      </c>
      <c r="B129" s="200" t="s">
        <v>603</v>
      </c>
      <c r="C129" s="205">
        <v>1</v>
      </c>
      <c r="D129" s="201">
        <f t="shared" si="2"/>
        <v>4.5105999097880018E-4</v>
      </c>
      <c r="E129" s="205">
        <v>3</v>
      </c>
      <c r="F129" s="201">
        <f t="shared" si="2"/>
        <v>3.2130922800102817E-5</v>
      </c>
      <c r="G129" s="208" t="s">
        <v>367</v>
      </c>
      <c r="H129" s="202" t="str">
        <f t="shared" si="3"/>
        <v>X</v>
      </c>
      <c r="I129" s="208" t="s">
        <v>367</v>
      </c>
      <c r="J129" s="202" t="str">
        <f t="shared" si="3"/>
        <v>X</v>
      </c>
    </row>
    <row r="130" spans="1:10">
      <c r="A130" s="191" t="s">
        <v>604</v>
      </c>
      <c r="B130" s="200" t="s">
        <v>605</v>
      </c>
      <c r="C130" s="205">
        <v>1</v>
      </c>
      <c r="D130" s="201">
        <f t="shared" si="2"/>
        <v>4.5105999097880018E-4</v>
      </c>
      <c r="E130" s="205">
        <v>67</v>
      </c>
      <c r="F130" s="201">
        <f t="shared" si="2"/>
        <v>7.1759060920229629E-4</v>
      </c>
      <c r="G130" s="208" t="s">
        <v>367</v>
      </c>
      <c r="H130" s="202" t="str">
        <f t="shared" si="3"/>
        <v>X</v>
      </c>
      <c r="I130" s="208" t="s">
        <v>367</v>
      </c>
      <c r="J130" s="202" t="str">
        <f t="shared" si="3"/>
        <v>X</v>
      </c>
    </row>
    <row r="131" spans="1:10">
      <c r="A131" s="191" t="s">
        <v>606</v>
      </c>
      <c r="B131" s="200" t="s">
        <v>607</v>
      </c>
      <c r="C131" s="205">
        <v>2</v>
      </c>
      <c r="D131" s="201">
        <f t="shared" si="2"/>
        <v>9.0211998195760036E-4</v>
      </c>
      <c r="E131" s="205">
        <v>31</v>
      </c>
      <c r="F131" s="201">
        <f t="shared" si="2"/>
        <v>3.3201953560106244E-4</v>
      </c>
      <c r="G131" s="208" t="s">
        <v>367</v>
      </c>
      <c r="H131" s="202" t="str">
        <f t="shared" si="3"/>
        <v>X</v>
      </c>
      <c r="I131" s="208" t="s">
        <v>367</v>
      </c>
      <c r="J131" s="202" t="str">
        <f t="shared" si="3"/>
        <v>X</v>
      </c>
    </row>
    <row r="132" spans="1:10">
      <c r="A132" s="191" t="s">
        <v>608</v>
      </c>
      <c r="B132" s="200" t="s">
        <v>609</v>
      </c>
      <c r="C132" s="205">
        <v>1</v>
      </c>
      <c r="D132" s="201">
        <f t="shared" si="2"/>
        <v>4.5105999097880018E-4</v>
      </c>
      <c r="E132" s="205">
        <v>6</v>
      </c>
      <c r="F132" s="201">
        <f t="shared" si="2"/>
        <v>6.4261845600205634E-5</v>
      </c>
      <c r="G132" s="208" t="s">
        <v>367</v>
      </c>
      <c r="H132" s="202" t="str">
        <f t="shared" si="3"/>
        <v>X</v>
      </c>
      <c r="I132" s="208" t="s">
        <v>367</v>
      </c>
      <c r="J132" s="202" t="str">
        <f t="shared" si="3"/>
        <v>X</v>
      </c>
    </row>
    <row r="133" spans="1:10">
      <c r="A133" s="191" t="s">
        <v>610</v>
      </c>
      <c r="B133" s="200" t="s">
        <v>611</v>
      </c>
      <c r="C133" s="205">
        <v>1</v>
      </c>
      <c r="D133" s="201">
        <f t="shared" si="2"/>
        <v>4.5105999097880018E-4</v>
      </c>
      <c r="E133" s="205">
        <v>136</v>
      </c>
      <c r="F133" s="201">
        <f t="shared" si="2"/>
        <v>1.4566018336046611E-3</v>
      </c>
      <c r="G133" s="208" t="s">
        <v>367</v>
      </c>
      <c r="H133" s="202" t="str">
        <f t="shared" si="3"/>
        <v>X</v>
      </c>
      <c r="I133" s="208" t="s">
        <v>367</v>
      </c>
      <c r="J133" s="202" t="str">
        <f t="shared" si="3"/>
        <v>X</v>
      </c>
    </row>
    <row r="134" spans="1:10">
      <c r="A134" s="191" t="s">
        <v>612</v>
      </c>
      <c r="B134" s="200" t="s">
        <v>613</v>
      </c>
      <c r="C134" s="205">
        <v>4</v>
      </c>
      <c r="D134" s="201">
        <f t="shared" si="2"/>
        <v>1.8042399639152007E-3</v>
      </c>
      <c r="E134" s="205">
        <v>545</v>
      </c>
      <c r="F134" s="201">
        <f t="shared" si="2"/>
        <v>5.8371176420186788E-3</v>
      </c>
      <c r="G134" s="208">
        <v>4888231</v>
      </c>
      <c r="H134" s="202">
        <f t="shared" si="3"/>
        <v>1.5164634153132418E-2</v>
      </c>
      <c r="I134" s="208">
        <v>1888786</v>
      </c>
      <c r="J134" s="202">
        <f t="shared" si="3"/>
        <v>1.5617210793269319E-2</v>
      </c>
    </row>
    <row r="135" spans="1:10">
      <c r="A135" s="191" t="s">
        <v>614</v>
      </c>
      <c r="B135" s="200" t="s">
        <v>615</v>
      </c>
      <c r="C135" s="205">
        <v>2</v>
      </c>
      <c r="D135" s="201">
        <f t="shared" ref="D135:F198" si="4">C135/C$5</f>
        <v>9.0211998195760036E-4</v>
      </c>
      <c r="E135" s="205">
        <v>1516</v>
      </c>
      <c r="F135" s="201">
        <f t="shared" si="4"/>
        <v>1.6236826321651958E-2</v>
      </c>
      <c r="G135" s="208" t="s">
        <v>367</v>
      </c>
      <c r="H135" s="202" t="str">
        <f t="shared" ref="H135:J198" si="5">IF(G135="X","X",G135/G$5)</f>
        <v>X</v>
      </c>
      <c r="I135" s="208" t="s">
        <v>367</v>
      </c>
      <c r="J135" s="202" t="str">
        <f t="shared" si="5"/>
        <v>X</v>
      </c>
    </row>
    <row r="136" spans="1:10">
      <c r="A136" s="191" t="s">
        <v>616</v>
      </c>
      <c r="B136" s="200" t="s">
        <v>617</v>
      </c>
      <c r="C136" s="205">
        <v>3</v>
      </c>
      <c r="D136" s="201">
        <f t="shared" si="4"/>
        <v>1.3531799729364006E-3</v>
      </c>
      <c r="E136" s="205">
        <v>14</v>
      </c>
      <c r="F136" s="201">
        <f t="shared" si="4"/>
        <v>1.4994430640047983E-4</v>
      </c>
      <c r="G136" s="208">
        <v>7188</v>
      </c>
      <c r="H136" s="202">
        <f t="shared" si="5"/>
        <v>2.229914877032526E-5</v>
      </c>
      <c r="I136" s="208">
        <v>5246</v>
      </c>
      <c r="J136" s="202">
        <f t="shared" si="5"/>
        <v>4.3375950383733704E-5</v>
      </c>
    </row>
    <row r="137" spans="1:10">
      <c r="A137" s="191" t="s">
        <v>618</v>
      </c>
      <c r="B137" s="200" t="s">
        <v>619</v>
      </c>
      <c r="C137" s="205">
        <v>7</v>
      </c>
      <c r="D137" s="201">
        <f t="shared" si="4"/>
        <v>3.1574199368516014E-3</v>
      </c>
      <c r="E137" s="205">
        <v>1121</v>
      </c>
      <c r="F137" s="201">
        <f t="shared" si="4"/>
        <v>1.2006254819638421E-2</v>
      </c>
      <c r="G137" s="208">
        <v>2921133</v>
      </c>
      <c r="H137" s="202">
        <f t="shared" si="5"/>
        <v>9.062156280593564E-3</v>
      </c>
      <c r="I137" s="208">
        <v>2195356</v>
      </c>
      <c r="J137" s="202">
        <f t="shared" si="5"/>
        <v>1.8152049738969136E-2</v>
      </c>
    </row>
    <row r="138" spans="1:10">
      <c r="A138" s="191" t="s">
        <v>620</v>
      </c>
      <c r="B138" s="200" t="s">
        <v>621</v>
      </c>
      <c r="C138" s="205">
        <v>2</v>
      </c>
      <c r="D138" s="201">
        <f t="shared" si="4"/>
        <v>9.0211998195760036E-4</v>
      </c>
      <c r="E138" s="205">
        <v>42</v>
      </c>
      <c r="F138" s="201">
        <f t="shared" si="4"/>
        <v>4.4983291920143946E-4</v>
      </c>
      <c r="G138" s="208" t="s">
        <v>367</v>
      </c>
      <c r="H138" s="202" t="str">
        <f t="shared" si="5"/>
        <v>X</v>
      </c>
      <c r="I138" s="208" t="s">
        <v>367</v>
      </c>
      <c r="J138" s="202" t="str">
        <f t="shared" si="5"/>
        <v>X</v>
      </c>
    </row>
    <row r="139" spans="1:10">
      <c r="A139" s="191" t="s">
        <v>622</v>
      </c>
      <c r="B139" s="200" t="s">
        <v>623</v>
      </c>
      <c r="C139" s="205">
        <v>1</v>
      </c>
      <c r="D139" s="201">
        <f t="shared" si="4"/>
        <v>4.5105999097880018E-4</v>
      </c>
      <c r="E139" s="205">
        <v>34</v>
      </c>
      <c r="F139" s="201">
        <f t="shared" si="4"/>
        <v>3.6415045840116527E-4</v>
      </c>
      <c r="G139" s="208" t="s">
        <v>367</v>
      </c>
      <c r="H139" s="202" t="str">
        <f t="shared" si="5"/>
        <v>X</v>
      </c>
      <c r="I139" s="208" t="s">
        <v>367</v>
      </c>
      <c r="J139" s="202" t="str">
        <f t="shared" si="5"/>
        <v>X</v>
      </c>
    </row>
    <row r="140" spans="1:10">
      <c r="A140" s="191" t="s">
        <v>624</v>
      </c>
      <c r="B140" s="200" t="s">
        <v>625</v>
      </c>
      <c r="C140" s="205">
        <v>1</v>
      </c>
      <c r="D140" s="201">
        <f t="shared" si="4"/>
        <v>4.5105999097880018E-4</v>
      </c>
      <c r="E140" s="205">
        <v>115</v>
      </c>
      <c r="F140" s="201">
        <f t="shared" si="4"/>
        <v>1.2316853740039415E-3</v>
      </c>
      <c r="G140" s="208" t="s">
        <v>367</v>
      </c>
      <c r="H140" s="202" t="str">
        <f t="shared" si="5"/>
        <v>X</v>
      </c>
      <c r="I140" s="208" t="s">
        <v>367</v>
      </c>
      <c r="J140" s="202" t="str">
        <f t="shared" si="5"/>
        <v>X</v>
      </c>
    </row>
    <row r="141" spans="1:10">
      <c r="A141" s="191" t="s">
        <v>626</v>
      </c>
      <c r="B141" s="200" t="s">
        <v>627</v>
      </c>
      <c r="C141" s="205">
        <v>1</v>
      </c>
      <c r="D141" s="201">
        <f t="shared" si="4"/>
        <v>4.5105999097880018E-4</v>
      </c>
      <c r="E141" s="205">
        <v>136</v>
      </c>
      <c r="F141" s="201">
        <f t="shared" si="4"/>
        <v>1.4566018336046611E-3</v>
      </c>
      <c r="G141" s="208" t="s">
        <v>367</v>
      </c>
      <c r="H141" s="202" t="str">
        <f t="shared" si="5"/>
        <v>X</v>
      </c>
      <c r="I141" s="208" t="s">
        <v>367</v>
      </c>
      <c r="J141" s="202" t="str">
        <f t="shared" si="5"/>
        <v>X</v>
      </c>
    </row>
    <row r="142" spans="1:10">
      <c r="A142" s="191" t="s">
        <v>628</v>
      </c>
      <c r="B142" s="200" t="s">
        <v>629</v>
      </c>
      <c r="C142" s="205">
        <v>2</v>
      </c>
      <c r="D142" s="201">
        <f t="shared" si="4"/>
        <v>9.0211998195760036E-4</v>
      </c>
      <c r="E142" s="205">
        <v>32</v>
      </c>
      <c r="F142" s="201">
        <f t="shared" si="4"/>
        <v>3.4272984320109673E-4</v>
      </c>
      <c r="G142" s="208" t="s">
        <v>367</v>
      </c>
      <c r="H142" s="202" t="str">
        <f t="shared" si="5"/>
        <v>X</v>
      </c>
      <c r="I142" s="208" t="s">
        <v>367</v>
      </c>
      <c r="J142" s="202" t="str">
        <f t="shared" si="5"/>
        <v>X</v>
      </c>
    </row>
    <row r="143" spans="1:10">
      <c r="A143" s="191" t="s">
        <v>630</v>
      </c>
      <c r="B143" s="200" t="s">
        <v>631</v>
      </c>
      <c r="C143" s="205">
        <v>25</v>
      </c>
      <c r="D143" s="201">
        <f t="shared" si="4"/>
        <v>1.1276499774470004E-2</v>
      </c>
      <c r="E143" s="205">
        <v>198</v>
      </c>
      <c r="F143" s="201">
        <f t="shared" si="4"/>
        <v>2.1206409048067859E-3</v>
      </c>
      <c r="G143" s="208" t="s">
        <v>367</v>
      </c>
      <c r="H143" s="202" t="str">
        <f t="shared" si="5"/>
        <v>X</v>
      </c>
      <c r="I143" s="208" t="s">
        <v>367</v>
      </c>
      <c r="J143" s="202" t="str">
        <f t="shared" si="5"/>
        <v>X</v>
      </c>
    </row>
    <row r="144" spans="1:10">
      <c r="A144" s="191" t="s">
        <v>632</v>
      </c>
      <c r="B144" s="200" t="s">
        <v>633</v>
      </c>
      <c r="C144" s="205">
        <v>2</v>
      </c>
      <c r="D144" s="201">
        <f t="shared" si="4"/>
        <v>9.0211998195760036E-4</v>
      </c>
      <c r="E144" s="205">
        <v>17</v>
      </c>
      <c r="F144" s="201">
        <f t="shared" si="4"/>
        <v>1.8207522920058263E-4</v>
      </c>
      <c r="G144" s="208" t="s">
        <v>367</v>
      </c>
      <c r="H144" s="202" t="str">
        <f t="shared" si="5"/>
        <v>X</v>
      </c>
      <c r="I144" s="208" t="s">
        <v>367</v>
      </c>
      <c r="J144" s="202" t="str">
        <f t="shared" si="5"/>
        <v>X</v>
      </c>
    </row>
    <row r="145" spans="1:10">
      <c r="A145" s="191" t="s">
        <v>634</v>
      </c>
      <c r="B145" s="200" t="s">
        <v>635</v>
      </c>
      <c r="C145" s="205">
        <v>1</v>
      </c>
      <c r="D145" s="201">
        <f t="shared" si="4"/>
        <v>4.5105999097880018E-4</v>
      </c>
      <c r="E145" s="205">
        <v>16</v>
      </c>
      <c r="F145" s="201">
        <f t="shared" si="4"/>
        <v>1.7136492160054837E-4</v>
      </c>
      <c r="G145" s="208" t="s">
        <v>367</v>
      </c>
      <c r="H145" s="202" t="str">
        <f t="shared" si="5"/>
        <v>X</v>
      </c>
      <c r="I145" s="208" t="s">
        <v>367</v>
      </c>
      <c r="J145" s="202" t="str">
        <f t="shared" si="5"/>
        <v>X</v>
      </c>
    </row>
    <row r="146" spans="1:10">
      <c r="A146" s="191" t="s">
        <v>636</v>
      </c>
      <c r="B146" s="200" t="s">
        <v>637</v>
      </c>
      <c r="C146" s="205">
        <v>3</v>
      </c>
      <c r="D146" s="201">
        <f t="shared" si="4"/>
        <v>1.3531799729364006E-3</v>
      </c>
      <c r="E146" s="205">
        <v>188</v>
      </c>
      <c r="F146" s="201">
        <f t="shared" si="4"/>
        <v>2.0135378288064433E-3</v>
      </c>
      <c r="G146" s="208">
        <v>328019</v>
      </c>
      <c r="H146" s="202">
        <f t="shared" si="5"/>
        <v>1.0176049638972345E-3</v>
      </c>
      <c r="I146" s="208">
        <v>167059</v>
      </c>
      <c r="J146" s="202">
        <f t="shared" si="5"/>
        <v>1.3813082148601162E-3</v>
      </c>
    </row>
    <row r="147" spans="1:10">
      <c r="A147" s="191" t="s">
        <v>638</v>
      </c>
      <c r="B147" s="200" t="s">
        <v>639</v>
      </c>
      <c r="C147" s="205">
        <v>4</v>
      </c>
      <c r="D147" s="201">
        <f t="shared" si="4"/>
        <v>1.8042399639152007E-3</v>
      </c>
      <c r="E147" s="205">
        <v>125</v>
      </c>
      <c r="F147" s="201">
        <f t="shared" si="4"/>
        <v>1.3387884500042841E-3</v>
      </c>
      <c r="G147" s="208">
        <v>314232</v>
      </c>
      <c r="H147" s="202">
        <f t="shared" si="5"/>
        <v>9.7483390600957805E-4</v>
      </c>
      <c r="I147" s="208">
        <v>93160</v>
      </c>
      <c r="J147" s="202">
        <f t="shared" si="5"/>
        <v>7.7028279408094397E-4</v>
      </c>
    </row>
    <row r="148" spans="1:10">
      <c r="A148" s="191" t="s">
        <v>640</v>
      </c>
      <c r="B148" s="200" t="s">
        <v>641</v>
      </c>
      <c r="C148" s="205">
        <v>15</v>
      </c>
      <c r="D148" s="201">
        <f t="shared" si="4"/>
        <v>6.7658998646820028E-3</v>
      </c>
      <c r="E148" s="205">
        <v>974</v>
      </c>
      <c r="F148" s="201">
        <f t="shared" si="4"/>
        <v>1.0431839602433383E-2</v>
      </c>
      <c r="G148" s="208">
        <v>4189366</v>
      </c>
      <c r="H148" s="202">
        <f t="shared" si="5"/>
        <v>1.2996563117326441E-2</v>
      </c>
      <c r="I148" s="208">
        <v>1767426</v>
      </c>
      <c r="J148" s="202">
        <f t="shared" si="5"/>
        <v>1.4613759527815655E-2</v>
      </c>
    </row>
    <row r="149" spans="1:10">
      <c r="A149" s="191" t="s">
        <v>642</v>
      </c>
      <c r="B149" s="200" t="s">
        <v>643</v>
      </c>
      <c r="C149" s="205">
        <v>2</v>
      </c>
      <c r="D149" s="201">
        <f t="shared" si="4"/>
        <v>9.0211998195760036E-4</v>
      </c>
      <c r="E149" s="205">
        <v>190</v>
      </c>
      <c r="F149" s="201">
        <f t="shared" si="4"/>
        <v>2.034958444006512E-3</v>
      </c>
      <c r="G149" s="208" t="s">
        <v>367</v>
      </c>
      <c r="H149" s="202" t="str">
        <f t="shared" si="5"/>
        <v>X</v>
      </c>
      <c r="I149" s="208" t="s">
        <v>367</v>
      </c>
      <c r="J149" s="202" t="str">
        <f t="shared" si="5"/>
        <v>X</v>
      </c>
    </row>
    <row r="150" spans="1:10">
      <c r="A150" s="191" t="s">
        <v>644</v>
      </c>
      <c r="B150" s="200" t="s">
        <v>645</v>
      </c>
      <c r="C150" s="205">
        <v>11</v>
      </c>
      <c r="D150" s="201">
        <f t="shared" si="4"/>
        <v>4.9616599007668016E-3</v>
      </c>
      <c r="E150" s="205">
        <v>316</v>
      </c>
      <c r="F150" s="201">
        <f t="shared" si="4"/>
        <v>3.3844572016108305E-3</v>
      </c>
      <c r="G150" s="208">
        <v>918381</v>
      </c>
      <c r="H150" s="202">
        <f t="shared" si="5"/>
        <v>2.8490699146967282E-3</v>
      </c>
      <c r="I150" s="208">
        <v>356386</v>
      </c>
      <c r="J150" s="202">
        <f t="shared" si="5"/>
        <v>2.9467368382495845E-3</v>
      </c>
    </row>
    <row r="151" spans="1:10">
      <c r="A151" s="191" t="s">
        <v>646</v>
      </c>
      <c r="B151" s="200" t="s">
        <v>647</v>
      </c>
      <c r="C151" s="205">
        <v>4</v>
      </c>
      <c r="D151" s="201">
        <f t="shared" si="4"/>
        <v>1.8042399639152007E-3</v>
      </c>
      <c r="E151" s="205">
        <v>128</v>
      </c>
      <c r="F151" s="201">
        <f t="shared" si="4"/>
        <v>1.3709193728043869E-3</v>
      </c>
      <c r="G151" s="208">
        <v>453000</v>
      </c>
      <c r="H151" s="202">
        <f t="shared" si="5"/>
        <v>1.4053303273452063E-3</v>
      </c>
      <c r="I151" s="208">
        <v>246664</v>
      </c>
      <c r="J151" s="202">
        <f t="shared" si="5"/>
        <v>2.0395130433574706E-3</v>
      </c>
    </row>
    <row r="152" spans="1:10">
      <c r="A152" s="191" t="s">
        <v>648</v>
      </c>
      <c r="B152" s="200" t="s">
        <v>649</v>
      </c>
      <c r="C152" s="205">
        <v>20</v>
      </c>
      <c r="D152" s="201">
        <f t="shared" si="4"/>
        <v>9.0211998195760031E-3</v>
      </c>
      <c r="E152" s="205">
        <v>1206</v>
      </c>
      <c r="F152" s="201">
        <f t="shared" si="4"/>
        <v>1.2916630965641333E-2</v>
      </c>
      <c r="G152" s="208">
        <v>1950703</v>
      </c>
      <c r="H152" s="202">
        <f t="shared" si="5"/>
        <v>6.0516160828769892E-3</v>
      </c>
      <c r="I152" s="208">
        <v>637312</v>
      </c>
      <c r="J152" s="202">
        <f t="shared" si="5"/>
        <v>5.2695413059394005E-3</v>
      </c>
    </row>
    <row r="153" spans="1:10">
      <c r="A153" s="191" t="s">
        <v>650</v>
      </c>
      <c r="B153" s="200" t="s">
        <v>651</v>
      </c>
      <c r="C153" s="205">
        <v>8</v>
      </c>
      <c r="D153" s="201">
        <f t="shared" si="4"/>
        <v>3.6084799278304014E-3</v>
      </c>
      <c r="E153" s="205">
        <v>552</v>
      </c>
      <c r="F153" s="201">
        <f t="shared" si="4"/>
        <v>5.9120897952189191E-3</v>
      </c>
      <c r="G153" s="208">
        <v>1319031</v>
      </c>
      <c r="H153" s="202">
        <f t="shared" si="5"/>
        <v>4.0919961744116445E-3</v>
      </c>
      <c r="I153" s="208">
        <v>606895</v>
      </c>
      <c r="J153" s="202">
        <f t="shared" si="5"/>
        <v>5.0180418238917395E-3</v>
      </c>
    </row>
    <row r="154" spans="1:10">
      <c r="A154" s="191" t="s">
        <v>652</v>
      </c>
      <c r="B154" s="200" t="s">
        <v>653</v>
      </c>
      <c r="C154" s="205">
        <v>6</v>
      </c>
      <c r="D154" s="201">
        <f t="shared" si="4"/>
        <v>2.7063599458728013E-3</v>
      </c>
      <c r="E154" s="205">
        <v>297</v>
      </c>
      <c r="F154" s="201">
        <f t="shared" si="4"/>
        <v>3.1809613572101789E-3</v>
      </c>
      <c r="G154" s="208">
        <v>370139</v>
      </c>
      <c r="H154" s="202">
        <f t="shared" si="5"/>
        <v>1.148272763870259E-3</v>
      </c>
      <c r="I154" s="208">
        <v>197112</v>
      </c>
      <c r="J154" s="202">
        <f t="shared" si="5"/>
        <v>1.6297980045822565E-3</v>
      </c>
    </row>
    <row r="155" spans="1:10">
      <c r="A155" s="191" t="s">
        <v>654</v>
      </c>
      <c r="B155" s="200" t="s">
        <v>655</v>
      </c>
      <c r="C155" s="205">
        <v>3</v>
      </c>
      <c r="D155" s="201">
        <f t="shared" si="4"/>
        <v>1.3531799729364006E-3</v>
      </c>
      <c r="E155" s="205">
        <v>142</v>
      </c>
      <c r="F155" s="201">
        <f t="shared" si="4"/>
        <v>1.5208636792048667E-3</v>
      </c>
      <c r="G155" s="208">
        <v>245268</v>
      </c>
      <c r="H155" s="202">
        <f t="shared" si="5"/>
        <v>7.6088865061215024E-4</v>
      </c>
      <c r="I155" s="208">
        <v>109499</v>
      </c>
      <c r="J155" s="202">
        <f t="shared" si="5"/>
        <v>9.0537994492345729E-4</v>
      </c>
    </row>
    <row r="156" spans="1:10">
      <c r="A156" s="191" t="s">
        <v>656</v>
      </c>
      <c r="B156" s="200" t="s">
        <v>657</v>
      </c>
      <c r="C156" s="205">
        <v>3</v>
      </c>
      <c r="D156" s="201">
        <f t="shared" si="4"/>
        <v>1.3531799729364006E-3</v>
      </c>
      <c r="E156" s="205">
        <v>87</v>
      </c>
      <c r="F156" s="201">
        <f t="shared" si="4"/>
        <v>9.3179676120298176E-4</v>
      </c>
      <c r="G156" s="208">
        <v>225921</v>
      </c>
      <c r="H156" s="202">
        <f t="shared" si="5"/>
        <v>7.0086894676414213E-4</v>
      </c>
      <c r="I156" s="208">
        <v>63130</v>
      </c>
      <c r="J156" s="202">
        <f t="shared" si="5"/>
        <v>5.2198317722552587E-4</v>
      </c>
    </row>
    <row r="157" spans="1:10">
      <c r="A157" s="191" t="s">
        <v>658</v>
      </c>
      <c r="B157" s="200" t="s">
        <v>659</v>
      </c>
      <c r="C157" s="205">
        <v>3</v>
      </c>
      <c r="D157" s="201">
        <f t="shared" si="4"/>
        <v>1.3531799729364006E-3</v>
      </c>
      <c r="E157" s="205">
        <v>40</v>
      </c>
      <c r="F157" s="201">
        <f t="shared" si="4"/>
        <v>4.2841230400137093E-4</v>
      </c>
      <c r="G157" s="208">
        <v>74725</v>
      </c>
      <c r="H157" s="202">
        <f t="shared" si="5"/>
        <v>2.3181745852289304E-4</v>
      </c>
      <c r="I157" s="208">
        <v>30756</v>
      </c>
      <c r="J157" s="202">
        <f t="shared" si="5"/>
        <v>2.5430246473543913E-4</v>
      </c>
    </row>
    <row r="158" spans="1:10">
      <c r="A158" s="191" t="s">
        <v>660</v>
      </c>
      <c r="B158" s="200" t="s">
        <v>661</v>
      </c>
      <c r="C158" s="205">
        <v>4</v>
      </c>
      <c r="D158" s="201">
        <f t="shared" si="4"/>
        <v>1.8042399639152007E-3</v>
      </c>
      <c r="E158" s="205">
        <v>111</v>
      </c>
      <c r="F158" s="201">
        <f t="shared" si="4"/>
        <v>1.1888441436038043E-3</v>
      </c>
      <c r="G158" s="208">
        <v>193151</v>
      </c>
      <c r="H158" s="202">
        <f t="shared" si="5"/>
        <v>5.9920741292947895E-4</v>
      </c>
      <c r="I158" s="208">
        <v>80756</v>
      </c>
      <c r="J158" s="202">
        <f t="shared" si="5"/>
        <v>6.6772174021898574E-4</v>
      </c>
    </row>
    <row r="159" spans="1:10">
      <c r="A159" s="191" t="s">
        <v>662</v>
      </c>
      <c r="B159" s="200" t="s">
        <v>663</v>
      </c>
      <c r="C159" s="205">
        <v>5</v>
      </c>
      <c r="D159" s="201">
        <f t="shared" si="4"/>
        <v>2.2552999548940008E-3</v>
      </c>
      <c r="E159" s="205">
        <v>56</v>
      </c>
      <c r="F159" s="201">
        <f t="shared" si="4"/>
        <v>5.9977722560191932E-4</v>
      </c>
      <c r="G159" s="208">
        <v>41264</v>
      </c>
      <c r="H159" s="202">
        <f t="shared" si="5"/>
        <v>1.2801225304099909E-4</v>
      </c>
      <c r="I159" s="208">
        <v>30684</v>
      </c>
      <c r="J159" s="202">
        <f t="shared" si="5"/>
        <v>2.5370714097874283E-4</v>
      </c>
    </row>
    <row r="160" spans="1:10">
      <c r="A160" s="191" t="s">
        <v>664</v>
      </c>
      <c r="B160" s="200" t="s">
        <v>665</v>
      </c>
      <c r="C160" s="205">
        <v>2</v>
      </c>
      <c r="D160" s="201">
        <f t="shared" si="4"/>
        <v>9.0211998195760036E-4</v>
      </c>
      <c r="E160" s="205">
        <v>62</v>
      </c>
      <c r="F160" s="201">
        <f t="shared" si="4"/>
        <v>6.6403907120212487E-4</v>
      </c>
      <c r="G160" s="208" t="s">
        <v>367</v>
      </c>
      <c r="H160" s="202" t="str">
        <f t="shared" si="5"/>
        <v>X</v>
      </c>
      <c r="I160" s="208" t="s">
        <v>367</v>
      </c>
      <c r="J160" s="202" t="str">
        <f t="shared" si="5"/>
        <v>X</v>
      </c>
    </row>
    <row r="161" spans="1:10">
      <c r="A161" s="191" t="s">
        <v>666</v>
      </c>
      <c r="B161" s="200" t="s">
        <v>667</v>
      </c>
      <c r="C161" s="205">
        <v>5</v>
      </c>
      <c r="D161" s="201">
        <f t="shared" si="4"/>
        <v>2.2552999548940008E-3</v>
      </c>
      <c r="E161" s="205">
        <v>251</v>
      </c>
      <c r="F161" s="201">
        <f t="shared" si="4"/>
        <v>2.6882872076086023E-3</v>
      </c>
      <c r="G161" s="208">
        <v>474494</v>
      </c>
      <c r="H161" s="202">
        <f t="shared" si="5"/>
        <v>1.472010614444451E-3</v>
      </c>
      <c r="I161" s="208">
        <v>218601</v>
      </c>
      <c r="J161" s="202">
        <f t="shared" si="5"/>
        <v>1.8074773407995752E-3</v>
      </c>
    </row>
    <row r="162" spans="1:10">
      <c r="A162" s="191" t="s">
        <v>668</v>
      </c>
      <c r="B162" s="200" t="s">
        <v>669</v>
      </c>
      <c r="C162" s="205">
        <v>7</v>
      </c>
      <c r="D162" s="201">
        <f t="shared" si="4"/>
        <v>3.1574199368516014E-3</v>
      </c>
      <c r="E162" s="205">
        <v>155</v>
      </c>
      <c r="F162" s="201">
        <f t="shared" si="4"/>
        <v>1.6600976780053124E-3</v>
      </c>
      <c r="G162" s="208">
        <v>371025</v>
      </c>
      <c r="H162" s="202">
        <f t="shared" si="5"/>
        <v>1.1510213790358833E-3</v>
      </c>
      <c r="I162" s="208">
        <v>170161</v>
      </c>
      <c r="J162" s="202">
        <f t="shared" si="5"/>
        <v>1.4069567467111153E-3</v>
      </c>
    </row>
    <row r="163" spans="1:10">
      <c r="A163" s="191" t="s">
        <v>670</v>
      </c>
      <c r="B163" s="200" t="s">
        <v>671</v>
      </c>
      <c r="C163" s="205">
        <v>5</v>
      </c>
      <c r="D163" s="201">
        <f t="shared" si="4"/>
        <v>2.2552999548940008E-3</v>
      </c>
      <c r="E163" s="205">
        <v>366</v>
      </c>
      <c r="F163" s="201">
        <f t="shared" si="4"/>
        <v>3.9199725816125436E-3</v>
      </c>
      <c r="G163" s="208">
        <v>505478</v>
      </c>
      <c r="H163" s="202">
        <f t="shared" si="5"/>
        <v>1.5681314861055193E-3</v>
      </c>
      <c r="I163" s="208">
        <v>242613</v>
      </c>
      <c r="J163" s="202">
        <f t="shared" si="5"/>
        <v>2.0060178136577936E-3</v>
      </c>
    </row>
    <row r="164" spans="1:10">
      <c r="A164" s="191" t="s">
        <v>672</v>
      </c>
      <c r="B164" s="200" t="s">
        <v>673</v>
      </c>
      <c r="C164" s="205">
        <v>5</v>
      </c>
      <c r="D164" s="201">
        <f t="shared" si="4"/>
        <v>2.2552999548940008E-3</v>
      </c>
      <c r="E164" s="205">
        <v>158</v>
      </c>
      <c r="F164" s="201">
        <f t="shared" si="4"/>
        <v>1.6922286008054152E-3</v>
      </c>
      <c r="G164" s="208">
        <v>111479</v>
      </c>
      <c r="H164" s="202">
        <f t="shared" si="5"/>
        <v>3.4583845377950611E-4</v>
      </c>
      <c r="I164" s="208">
        <v>56648</v>
      </c>
      <c r="J164" s="202">
        <f t="shared" si="5"/>
        <v>4.6838750235183891E-4</v>
      </c>
    </row>
    <row r="165" spans="1:10">
      <c r="A165" s="191" t="s">
        <v>674</v>
      </c>
      <c r="B165" s="200" t="s">
        <v>675</v>
      </c>
      <c r="C165" s="205">
        <v>1</v>
      </c>
      <c r="D165" s="201">
        <f t="shared" si="4"/>
        <v>4.5105999097880018E-4</v>
      </c>
      <c r="E165" s="205">
        <v>7</v>
      </c>
      <c r="F165" s="201">
        <f t="shared" si="4"/>
        <v>7.4972153200239915E-5</v>
      </c>
      <c r="G165" s="208" t="s">
        <v>367</v>
      </c>
      <c r="H165" s="202" t="str">
        <f t="shared" si="5"/>
        <v>X</v>
      </c>
      <c r="I165" s="208" t="s">
        <v>367</v>
      </c>
      <c r="J165" s="202" t="str">
        <f t="shared" si="5"/>
        <v>X</v>
      </c>
    </row>
    <row r="166" spans="1:10">
      <c r="A166" s="191" t="s">
        <v>676</v>
      </c>
      <c r="B166" s="200" t="s">
        <v>677</v>
      </c>
      <c r="C166" s="205">
        <v>1</v>
      </c>
      <c r="D166" s="201">
        <f t="shared" si="4"/>
        <v>4.5105999097880018E-4</v>
      </c>
      <c r="E166" s="205">
        <v>3</v>
      </c>
      <c r="F166" s="201">
        <f t="shared" si="4"/>
        <v>3.2130922800102817E-5</v>
      </c>
      <c r="G166" s="208" t="s">
        <v>367</v>
      </c>
      <c r="H166" s="202" t="str">
        <f t="shared" si="5"/>
        <v>X</v>
      </c>
      <c r="I166" s="208" t="s">
        <v>367</v>
      </c>
      <c r="J166" s="202" t="str">
        <f t="shared" si="5"/>
        <v>X</v>
      </c>
    </row>
    <row r="167" spans="1:10">
      <c r="A167" s="191" t="s">
        <v>678</v>
      </c>
      <c r="B167" s="200" t="s">
        <v>679</v>
      </c>
      <c r="C167" s="205">
        <v>6</v>
      </c>
      <c r="D167" s="201">
        <f t="shared" si="4"/>
        <v>2.7063599458728013E-3</v>
      </c>
      <c r="E167" s="205">
        <v>1169</v>
      </c>
      <c r="F167" s="201">
        <f t="shared" si="4"/>
        <v>1.2520349584440066E-2</v>
      </c>
      <c r="G167" s="208">
        <v>7283907</v>
      </c>
      <c r="H167" s="202">
        <f t="shared" si="5"/>
        <v>2.259667860631797E-2</v>
      </c>
      <c r="I167" s="208">
        <v>2086679</v>
      </c>
      <c r="J167" s="202">
        <f t="shared" si="5"/>
        <v>1.725346640693463E-2</v>
      </c>
    </row>
    <row r="168" spans="1:10">
      <c r="A168" s="191" t="s">
        <v>680</v>
      </c>
      <c r="B168" s="200" t="s">
        <v>681</v>
      </c>
      <c r="C168" s="205">
        <v>5</v>
      </c>
      <c r="D168" s="201">
        <f t="shared" si="4"/>
        <v>2.2552999548940008E-3</v>
      </c>
      <c r="E168" s="205">
        <v>732</v>
      </c>
      <c r="F168" s="201">
        <f t="shared" si="4"/>
        <v>7.8399451632250872E-3</v>
      </c>
      <c r="G168" s="208" t="s">
        <v>367</v>
      </c>
      <c r="H168" s="202" t="str">
        <f t="shared" si="5"/>
        <v>X</v>
      </c>
      <c r="I168" s="208" t="s">
        <v>367</v>
      </c>
      <c r="J168" s="202" t="str">
        <f t="shared" si="5"/>
        <v>X</v>
      </c>
    </row>
    <row r="169" spans="1:10">
      <c r="A169" s="191" t="s">
        <v>682</v>
      </c>
      <c r="B169" s="200" t="s">
        <v>683</v>
      </c>
      <c r="C169" s="205">
        <v>1</v>
      </c>
      <c r="D169" s="201">
        <f t="shared" si="4"/>
        <v>4.5105999097880018E-4</v>
      </c>
      <c r="E169" s="205">
        <v>45</v>
      </c>
      <c r="F169" s="201">
        <f t="shared" si="4"/>
        <v>4.8196384200154229E-4</v>
      </c>
      <c r="G169" s="208" t="s">
        <v>367</v>
      </c>
      <c r="H169" s="202" t="str">
        <f t="shared" si="5"/>
        <v>X</v>
      </c>
      <c r="I169" s="208" t="s">
        <v>367</v>
      </c>
      <c r="J169" s="202" t="str">
        <f t="shared" si="5"/>
        <v>X</v>
      </c>
    </row>
    <row r="170" spans="1:10">
      <c r="A170" s="191" t="s">
        <v>684</v>
      </c>
      <c r="B170" s="200" t="s">
        <v>685</v>
      </c>
      <c r="C170" s="205">
        <v>5</v>
      </c>
      <c r="D170" s="201">
        <f t="shared" si="4"/>
        <v>2.2552999548940008E-3</v>
      </c>
      <c r="E170" s="205">
        <v>75</v>
      </c>
      <c r="F170" s="201">
        <f t="shared" si="4"/>
        <v>8.0327307000257044E-4</v>
      </c>
      <c r="G170" s="208">
        <v>94153</v>
      </c>
      <c r="H170" s="202">
        <f t="shared" si="5"/>
        <v>2.9208844660161856E-4</v>
      </c>
      <c r="I170" s="208">
        <v>39768</v>
      </c>
      <c r="J170" s="202">
        <f t="shared" si="5"/>
        <v>3.2881715494859358E-4</v>
      </c>
    </row>
    <row r="171" spans="1:10">
      <c r="A171" s="191" t="s">
        <v>686</v>
      </c>
      <c r="B171" s="200" t="s">
        <v>687</v>
      </c>
      <c r="C171" s="205">
        <v>1</v>
      </c>
      <c r="D171" s="201">
        <f t="shared" si="4"/>
        <v>4.5105999097880018E-4</v>
      </c>
      <c r="E171" s="205">
        <v>4</v>
      </c>
      <c r="F171" s="201">
        <f t="shared" si="4"/>
        <v>4.2841230400137091E-5</v>
      </c>
      <c r="G171" s="208" t="s">
        <v>367</v>
      </c>
      <c r="H171" s="202" t="str">
        <f t="shared" si="5"/>
        <v>X</v>
      </c>
      <c r="I171" s="208" t="s">
        <v>367</v>
      </c>
      <c r="J171" s="202" t="str">
        <f t="shared" si="5"/>
        <v>X</v>
      </c>
    </row>
    <row r="172" spans="1:10">
      <c r="A172" s="191" t="s">
        <v>688</v>
      </c>
      <c r="B172" s="200" t="s">
        <v>689</v>
      </c>
      <c r="C172" s="205">
        <v>2</v>
      </c>
      <c r="D172" s="201">
        <f t="shared" si="4"/>
        <v>9.0211998195760036E-4</v>
      </c>
      <c r="E172" s="205">
        <v>70</v>
      </c>
      <c r="F172" s="201">
        <f t="shared" si="4"/>
        <v>7.4972153200239912E-4</v>
      </c>
      <c r="G172" s="208" t="s">
        <v>367</v>
      </c>
      <c r="H172" s="202" t="str">
        <f t="shared" si="5"/>
        <v>X</v>
      </c>
      <c r="I172" s="208" t="s">
        <v>367</v>
      </c>
      <c r="J172" s="202" t="str">
        <f t="shared" si="5"/>
        <v>X</v>
      </c>
    </row>
    <row r="173" spans="1:10">
      <c r="A173" s="191" t="s">
        <v>690</v>
      </c>
      <c r="B173" s="200" t="s">
        <v>691</v>
      </c>
      <c r="C173" s="205">
        <v>71</v>
      </c>
      <c r="D173" s="201">
        <f t="shared" si="4"/>
        <v>3.2025259359494816E-2</v>
      </c>
      <c r="E173" s="205">
        <v>1195</v>
      </c>
      <c r="F173" s="201">
        <f t="shared" si="4"/>
        <v>1.2798817582040956E-2</v>
      </c>
      <c r="G173" s="208">
        <v>2633330</v>
      </c>
      <c r="H173" s="202">
        <f t="shared" si="5"/>
        <v>8.1693123861102702E-3</v>
      </c>
      <c r="I173" s="208">
        <v>1148380</v>
      </c>
      <c r="J173" s="202">
        <f t="shared" si="5"/>
        <v>9.4952485515959039E-3</v>
      </c>
    </row>
    <row r="174" spans="1:10">
      <c r="A174" s="191" t="s">
        <v>692</v>
      </c>
      <c r="B174" s="200" t="s">
        <v>693</v>
      </c>
      <c r="C174" s="205">
        <v>33</v>
      </c>
      <c r="D174" s="201">
        <f t="shared" si="4"/>
        <v>1.4884979702300407E-2</v>
      </c>
      <c r="E174" s="205">
        <v>1016</v>
      </c>
      <c r="F174" s="201">
        <f t="shared" si="4"/>
        <v>1.0881672521634821E-2</v>
      </c>
      <c r="G174" s="208">
        <v>3270823</v>
      </c>
      <c r="H174" s="202">
        <f t="shared" si="5"/>
        <v>1.0146990634168278E-2</v>
      </c>
      <c r="I174" s="208">
        <v>1659650</v>
      </c>
      <c r="J174" s="202">
        <f t="shared" si="5"/>
        <v>1.3722626011125361E-2</v>
      </c>
    </row>
    <row r="175" spans="1:10">
      <c r="A175" s="191" t="s">
        <v>694</v>
      </c>
      <c r="B175" s="200" t="s">
        <v>695</v>
      </c>
      <c r="C175" s="205">
        <v>6</v>
      </c>
      <c r="D175" s="201">
        <f t="shared" si="4"/>
        <v>2.7063599458728013E-3</v>
      </c>
      <c r="E175" s="205">
        <v>88</v>
      </c>
      <c r="F175" s="201">
        <f t="shared" si="4"/>
        <v>9.42507068803016E-4</v>
      </c>
      <c r="G175" s="208">
        <v>170355</v>
      </c>
      <c r="H175" s="202">
        <f t="shared" si="5"/>
        <v>5.284879644920367E-4</v>
      </c>
      <c r="I175" s="208">
        <v>73320</v>
      </c>
      <c r="J175" s="202">
        <f t="shared" si="5"/>
        <v>6.0623802556907262E-4</v>
      </c>
    </row>
    <row r="176" spans="1:10">
      <c r="A176" s="191" t="s">
        <v>696</v>
      </c>
      <c r="B176" s="200" t="s">
        <v>697</v>
      </c>
      <c r="C176" s="205">
        <v>2</v>
      </c>
      <c r="D176" s="201">
        <f t="shared" si="4"/>
        <v>9.0211998195760036E-4</v>
      </c>
      <c r="E176" s="205">
        <v>79</v>
      </c>
      <c r="F176" s="201">
        <f t="shared" si="4"/>
        <v>8.4611430040270762E-4</v>
      </c>
      <c r="G176" s="208" t="s">
        <v>367</v>
      </c>
      <c r="H176" s="202" t="str">
        <f t="shared" si="5"/>
        <v>X</v>
      </c>
      <c r="I176" s="208" t="s">
        <v>367</v>
      </c>
      <c r="J176" s="202" t="str">
        <f t="shared" si="5"/>
        <v>X</v>
      </c>
    </row>
    <row r="177" spans="1:10">
      <c r="A177" s="191" t="s">
        <v>698</v>
      </c>
      <c r="B177" s="200" t="s">
        <v>699</v>
      </c>
      <c r="C177" s="205">
        <v>1</v>
      </c>
      <c r="D177" s="201">
        <f t="shared" si="4"/>
        <v>4.5105999097880018E-4</v>
      </c>
      <c r="E177" s="205">
        <v>11</v>
      </c>
      <c r="F177" s="201">
        <f t="shared" si="4"/>
        <v>1.17813383600377E-4</v>
      </c>
      <c r="G177" s="208" t="s">
        <v>367</v>
      </c>
      <c r="H177" s="202" t="str">
        <f t="shared" si="5"/>
        <v>X</v>
      </c>
      <c r="I177" s="208" t="s">
        <v>367</v>
      </c>
      <c r="J177" s="202" t="str">
        <f t="shared" si="5"/>
        <v>X</v>
      </c>
    </row>
    <row r="178" spans="1:10">
      <c r="A178" s="191" t="s">
        <v>700</v>
      </c>
      <c r="B178" s="200" t="s">
        <v>701</v>
      </c>
      <c r="C178" s="205">
        <v>1</v>
      </c>
      <c r="D178" s="201">
        <f t="shared" si="4"/>
        <v>4.5105999097880018E-4</v>
      </c>
      <c r="E178" s="205">
        <v>9</v>
      </c>
      <c r="F178" s="201">
        <f t="shared" si="4"/>
        <v>9.6392768400308451E-5</v>
      </c>
      <c r="G178" s="208" t="s">
        <v>367</v>
      </c>
      <c r="H178" s="202" t="str">
        <f t="shared" si="5"/>
        <v>X</v>
      </c>
      <c r="I178" s="208" t="s">
        <v>367</v>
      </c>
      <c r="J178" s="202" t="str">
        <f t="shared" si="5"/>
        <v>X</v>
      </c>
    </row>
    <row r="179" spans="1:10">
      <c r="A179" s="191" t="s">
        <v>702</v>
      </c>
      <c r="B179" s="200" t="s">
        <v>703</v>
      </c>
      <c r="C179" s="205">
        <v>1</v>
      </c>
      <c r="D179" s="201">
        <f t="shared" si="4"/>
        <v>4.5105999097880018E-4</v>
      </c>
      <c r="E179" s="205">
        <v>4</v>
      </c>
      <c r="F179" s="201">
        <f t="shared" si="4"/>
        <v>4.2841230400137091E-5</v>
      </c>
      <c r="G179" s="208" t="s">
        <v>367</v>
      </c>
      <c r="H179" s="202" t="str">
        <f t="shared" si="5"/>
        <v>X</v>
      </c>
      <c r="I179" s="208" t="s">
        <v>367</v>
      </c>
      <c r="J179" s="202" t="str">
        <f t="shared" si="5"/>
        <v>X</v>
      </c>
    </row>
    <row r="180" spans="1:10">
      <c r="A180" s="191" t="s">
        <v>704</v>
      </c>
      <c r="B180" s="200" t="s">
        <v>705</v>
      </c>
      <c r="C180" s="205">
        <v>2</v>
      </c>
      <c r="D180" s="201">
        <f t="shared" si="4"/>
        <v>9.0211998195760036E-4</v>
      </c>
      <c r="E180" s="205">
        <v>144</v>
      </c>
      <c r="F180" s="201">
        <f t="shared" si="4"/>
        <v>1.5422842944049352E-3</v>
      </c>
      <c r="G180" s="208" t="s">
        <v>367</v>
      </c>
      <c r="H180" s="202" t="str">
        <f t="shared" si="5"/>
        <v>X</v>
      </c>
      <c r="I180" s="208" t="s">
        <v>367</v>
      </c>
      <c r="J180" s="202" t="str">
        <f t="shared" si="5"/>
        <v>X</v>
      </c>
    </row>
    <row r="181" spans="1:10">
      <c r="A181" s="191" t="s">
        <v>706</v>
      </c>
      <c r="B181" s="200" t="s">
        <v>707</v>
      </c>
      <c r="C181" s="205">
        <v>1</v>
      </c>
      <c r="D181" s="201">
        <f t="shared" si="4"/>
        <v>4.5105999097880018E-4</v>
      </c>
      <c r="E181" s="205">
        <v>2</v>
      </c>
      <c r="F181" s="201">
        <f t="shared" si="4"/>
        <v>2.1420615200068546E-5</v>
      </c>
      <c r="G181" s="208" t="s">
        <v>367</v>
      </c>
      <c r="H181" s="202" t="str">
        <f t="shared" si="5"/>
        <v>X</v>
      </c>
      <c r="I181" s="208" t="s">
        <v>367</v>
      </c>
      <c r="J181" s="202" t="str">
        <f t="shared" si="5"/>
        <v>X</v>
      </c>
    </row>
    <row r="182" spans="1:10">
      <c r="A182" s="191" t="s">
        <v>708</v>
      </c>
      <c r="B182" s="200" t="s">
        <v>709</v>
      </c>
      <c r="C182" s="205">
        <v>14</v>
      </c>
      <c r="D182" s="201">
        <f t="shared" si="4"/>
        <v>6.3148398737032027E-3</v>
      </c>
      <c r="E182" s="205">
        <v>271</v>
      </c>
      <c r="F182" s="201">
        <f t="shared" si="4"/>
        <v>2.902493359609288E-3</v>
      </c>
      <c r="G182" s="208">
        <v>698973</v>
      </c>
      <c r="H182" s="202">
        <f t="shared" si="5"/>
        <v>2.1684060814469337E-3</v>
      </c>
      <c r="I182" s="208">
        <v>385334</v>
      </c>
      <c r="J182" s="202">
        <f t="shared" si="5"/>
        <v>3.1860900619835385E-3</v>
      </c>
    </row>
    <row r="183" spans="1:10">
      <c r="A183" s="191" t="s">
        <v>710</v>
      </c>
      <c r="B183" s="200" t="s">
        <v>711</v>
      </c>
      <c r="C183" s="205">
        <v>2</v>
      </c>
      <c r="D183" s="201">
        <f t="shared" si="4"/>
        <v>9.0211998195760036E-4</v>
      </c>
      <c r="E183" s="205">
        <v>34</v>
      </c>
      <c r="F183" s="201">
        <f t="shared" si="4"/>
        <v>3.6415045840116527E-4</v>
      </c>
      <c r="G183" s="208" t="s">
        <v>367</v>
      </c>
      <c r="H183" s="202" t="str">
        <f t="shared" si="5"/>
        <v>X</v>
      </c>
      <c r="I183" s="208" t="s">
        <v>367</v>
      </c>
      <c r="J183" s="202" t="str">
        <f t="shared" si="5"/>
        <v>X</v>
      </c>
    </row>
    <row r="184" spans="1:10">
      <c r="A184" s="191" t="s">
        <v>712</v>
      </c>
      <c r="B184" s="200" t="s">
        <v>713</v>
      </c>
      <c r="C184" s="205">
        <v>11</v>
      </c>
      <c r="D184" s="201">
        <f t="shared" si="4"/>
        <v>4.9616599007668016E-3</v>
      </c>
      <c r="E184" s="205">
        <v>48</v>
      </c>
      <c r="F184" s="201">
        <f t="shared" si="4"/>
        <v>5.1409476480164507E-4</v>
      </c>
      <c r="G184" s="208">
        <v>49514</v>
      </c>
      <c r="H184" s="202">
        <f t="shared" si="5"/>
        <v>1.536060172807297E-4</v>
      </c>
      <c r="I184" s="208">
        <v>27523</v>
      </c>
      <c r="J184" s="202">
        <f t="shared" si="5"/>
        <v>2.2757077438267305E-4</v>
      </c>
    </row>
    <row r="185" spans="1:10">
      <c r="A185" s="191" t="s">
        <v>714</v>
      </c>
      <c r="B185" s="200" t="s">
        <v>715</v>
      </c>
      <c r="C185" s="205">
        <v>4</v>
      </c>
      <c r="D185" s="201">
        <f t="shared" si="4"/>
        <v>1.8042399639152007E-3</v>
      </c>
      <c r="E185" s="205">
        <v>48</v>
      </c>
      <c r="F185" s="201">
        <f t="shared" si="4"/>
        <v>5.1409476480164507E-4</v>
      </c>
      <c r="G185" s="208">
        <v>104794</v>
      </c>
      <c r="H185" s="202">
        <f t="shared" si="5"/>
        <v>3.2509974905919106E-4</v>
      </c>
      <c r="I185" s="208">
        <v>57786</v>
      </c>
      <c r="J185" s="202">
        <f t="shared" si="5"/>
        <v>4.777969250618444E-4</v>
      </c>
    </row>
    <row r="186" spans="1:10">
      <c r="A186" s="191" t="s">
        <v>716</v>
      </c>
      <c r="B186" s="200" t="s">
        <v>717</v>
      </c>
      <c r="C186" s="205">
        <v>5</v>
      </c>
      <c r="D186" s="201">
        <f t="shared" si="4"/>
        <v>2.2552999548940008E-3</v>
      </c>
      <c r="E186" s="205">
        <v>92</v>
      </c>
      <c r="F186" s="201">
        <f t="shared" si="4"/>
        <v>9.8534829920315318E-4</v>
      </c>
      <c r="G186" s="208">
        <v>300829</v>
      </c>
      <c r="H186" s="202">
        <f t="shared" si="5"/>
        <v>9.3325412151198917E-4</v>
      </c>
      <c r="I186" s="208">
        <v>99739</v>
      </c>
      <c r="J186" s="202">
        <f t="shared" si="5"/>
        <v>8.2468050234906897E-4</v>
      </c>
    </row>
    <row r="187" spans="1:10">
      <c r="A187" s="191" t="s">
        <v>718</v>
      </c>
      <c r="B187" s="200" t="s">
        <v>719</v>
      </c>
      <c r="C187" s="205">
        <v>3</v>
      </c>
      <c r="D187" s="201">
        <f t="shared" si="4"/>
        <v>1.3531799729364006E-3</v>
      </c>
      <c r="E187" s="205">
        <v>13</v>
      </c>
      <c r="F187" s="201">
        <f t="shared" si="4"/>
        <v>1.3923399880044554E-4</v>
      </c>
      <c r="G187" s="208">
        <v>19360</v>
      </c>
      <c r="H187" s="202">
        <f t="shared" si="5"/>
        <v>6.0060033415901093E-5</v>
      </c>
      <c r="I187" s="208">
        <v>11867</v>
      </c>
      <c r="J187" s="202">
        <f t="shared" si="5"/>
        <v>9.8120930843264938E-5</v>
      </c>
    </row>
    <row r="188" spans="1:10">
      <c r="A188" s="191" t="s">
        <v>720</v>
      </c>
      <c r="B188" s="200" t="s">
        <v>721</v>
      </c>
      <c r="C188" s="205">
        <v>8</v>
      </c>
      <c r="D188" s="201">
        <f t="shared" si="4"/>
        <v>3.6084799278304014E-3</v>
      </c>
      <c r="E188" s="205">
        <v>109</v>
      </c>
      <c r="F188" s="201">
        <f t="shared" si="4"/>
        <v>1.1674235284037358E-3</v>
      </c>
      <c r="G188" s="208">
        <v>181589</v>
      </c>
      <c r="H188" s="202">
        <f t="shared" si="5"/>
        <v>5.6333891570041646E-4</v>
      </c>
      <c r="I188" s="208">
        <v>86727</v>
      </c>
      <c r="J188" s="202">
        <f t="shared" si="5"/>
        <v>7.1709227009723083E-4</v>
      </c>
    </row>
    <row r="189" spans="1:10">
      <c r="A189" s="191" t="s">
        <v>722</v>
      </c>
      <c r="B189" s="200" t="s">
        <v>723</v>
      </c>
      <c r="C189" s="205">
        <v>1</v>
      </c>
      <c r="D189" s="201">
        <f t="shared" si="4"/>
        <v>4.5105999097880018E-4</v>
      </c>
      <c r="E189" s="205">
        <v>201</v>
      </c>
      <c r="F189" s="201">
        <f t="shared" si="4"/>
        <v>2.1527718276068888E-3</v>
      </c>
      <c r="G189" s="208" t="s">
        <v>367</v>
      </c>
      <c r="H189" s="202" t="str">
        <f t="shared" si="5"/>
        <v>X</v>
      </c>
      <c r="I189" s="208" t="s">
        <v>367</v>
      </c>
      <c r="J189" s="202" t="str">
        <f t="shared" si="5"/>
        <v>X</v>
      </c>
    </row>
    <row r="190" spans="1:10">
      <c r="A190" s="191" t="s">
        <v>724</v>
      </c>
      <c r="B190" s="200" t="s">
        <v>725</v>
      </c>
      <c r="C190" s="205">
        <v>1</v>
      </c>
      <c r="D190" s="201">
        <f t="shared" si="4"/>
        <v>4.5105999097880018E-4</v>
      </c>
      <c r="E190" s="205">
        <v>24</v>
      </c>
      <c r="F190" s="201">
        <f t="shared" si="4"/>
        <v>2.5704738240082254E-4</v>
      </c>
      <c r="G190" s="208" t="s">
        <v>367</v>
      </c>
      <c r="H190" s="202" t="str">
        <f t="shared" si="5"/>
        <v>X</v>
      </c>
      <c r="I190" s="208" t="s">
        <v>367</v>
      </c>
      <c r="J190" s="202" t="str">
        <f t="shared" si="5"/>
        <v>X</v>
      </c>
    </row>
    <row r="191" spans="1:10">
      <c r="A191" s="191" t="s">
        <v>726</v>
      </c>
      <c r="B191" s="200" t="s">
        <v>727</v>
      </c>
      <c r="C191" s="205">
        <v>1</v>
      </c>
      <c r="D191" s="201">
        <f t="shared" si="4"/>
        <v>4.5105999097880018E-4</v>
      </c>
      <c r="E191" s="205">
        <v>53</v>
      </c>
      <c r="F191" s="201">
        <f t="shared" si="4"/>
        <v>5.6764630280181649E-4</v>
      </c>
      <c r="G191" s="208" t="s">
        <v>367</v>
      </c>
      <c r="H191" s="202" t="str">
        <f t="shared" si="5"/>
        <v>X</v>
      </c>
      <c r="I191" s="208" t="s">
        <v>367</v>
      </c>
      <c r="J191" s="202" t="str">
        <f t="shared" si="5"/>
        <v>X</v>
      </c>
    </row>
    <row r="192" spans="1:10">
      <c r="A192" s="191" t="s">
        <v>728</v>
      </c>
      <c r="B192" s="200" t="s">
        <v>729</v>
      </c>
      <c r="C192" s="205">
        <v>1</v>
      </c>
      <c r="D192" s="201">
        <f t="shared" si="4"/>
        <v>4.5105999097880018E-4</v>
      </c>
      <c r="E192" s="205">
        <v>35</v>
      </c>
      <c r="F192" s="201">
        <f t="shared" si="4"/>
        <v>3.7486076600119956E-4</v>
      </c>
      <c r="G192" s="208" t="s">
        <v>367</v>
      </c>
      <c r="H192" s="202" t="str">
        <f t="shared" si="5"/>
        <v>X</v>
      </c>
      <c r="I192" s="208" t="s">
        <v>367</v>
      </c>
      <c r="J192" s="202" t="str">
        <f t="shared" si="5"/>
        <v>X</v>
      </c>
    </row>
    <row r="193" spans="1:10">
      <c r="A193" s="191" t="s">
        <v>730</v>
      </c>
      <c r="B193" s="200" t="s">
        <v>731</v>
      </c>
      <c r="C193" s="205">
        <v>1</v>
      </c>
      <c r="D193" s="201">
        <f t="shared" si="4"/>
        <v>4.5105999097880018E-4</v>
      </c>
      <c r="E193" s="205">
        <v>8</v>
      </c>
      <c r="F193" s="201">
        <f t="shared" si="4"/>
        <v>8.5682460800274183E-5</v>
      </c>
      <c r="G193" s="208" t="s">
        <v>367</v>
      </c>
      <c r="H193" s="202" t="str">
        <f t="shared" si="5"/>
        <v>X</v>
      </c>
      <c r="I193" s="208" t="s">
        <v>367</v>
      </c>
      <c r="J193" s="202" t="str">
        <f t="shared" si="5"/>
        <v>X</v>
      </c>
    </row>
    <row r="194" spans="1:10">
      <c r="A194" s="191" t="s">
        <v>732</v>
      </c>
      <c r="B194" s="200" t="s">
        <v>733</v>
      </c>
      <c r="C194" s="205">
        <v>10</v>
      </c>
      <c r="D194" s="201">
        <f t="shared" si="4"/>
        <v>4.5105999097880016E-3</v>
      </c>
      <c r="E194" s="205">
        <v>284</v>
      </c>
      <c r="F194" s="201">
        <f t="shared" si="4"/>
        <v>3.0417273584097335E-3</v>
      </c>
      <c r="G194" s="208">
        <v>586232</v>
      </c>
      <c r="H194" s="202">
        <f t="shared" si="5"/>
        <v>1.818652557307362E-3</v>
      </c>
      <c r="I194" s="208">
        <v>190852</v>
      </c>
      <c r="J194" s="202">
        <f t="shared" si="5"/>
        <v>1.5780379112917166E-3</v>
      </c>
    </row>
    <row r="195" spans="1:10">
      <c r="A195" s="191" t="s">
        <v>734</v>
      </c>
      <c r="B195" s="200" t="s">
        <v>735</v>
      </c>
      <c r="C195" s="205">
        <v>6</v>
      </c>
      <c r="D195" s="201">
        <f t="shared" si="4"/>
        <v>2.7063599458728013E-3</v>
      </c>
      <c r="E195" s="205">
        <v>98</v>
      </c>
      <c r="F195" s="201">
        <f t="shared" si="4"/>
        <v>1.0496101448033588E-3</v>
      </c>
      <c r="G195" s="208">
        <v>344546</v>
      </c>
      <c r="H195" s="202">
        <f t="shared" si="5"/>
        <v>1.0688762537869349E-3</v>
      </c>
      <c r="I195" s="208">
        <v>55958</v>
      </c>
      <c r="J195" s="202">
        <f t="shared" si="5"/>
        <v>4.6268231635016597E-4</v>
      </c>
    </row>
    <row r="196" spans="1:10">
      <c r="A196" s="191" t="s">
        <v>736</v>
      </c>
      <c r="B196" s="200" t="s">
        <v>737</v>
      </c>
      <c r="C196" s="205">
        <v>4</v>
      </c>
      <c r="D196" s="201">
        <f t="shared" si="4"/>
        <v>1.8042399639152007E-3</v>
      </c>
      <c r="E196" s="205">
        <v>140</v>
      </c>
      <c r="F196" s="201">
        <f t="shared" si="4"/>
        <v>1.4994430640047982E-3</v>
      </c>
      <c r="G196" s="208">
        <v>787687</v>
      </c>
      <c r="H196" s="202">
        <f t="shared" si="5"/>
        <v>2.4436212572970495E-3</v>
      </c>
      <c r="I196" s="208">
        <v>234751</v>
      </c>
      <c r="J196" s="202">
        <f t="shared" si="5"/>
        <v>1.9410117667807607E-3</v>
      </c>
    </row>
    <row r="197" spans="1:10">
      <c r="A197" s="191" t="s">
        <v>738</v>
      </c>
      <c r="B197" s="200" t="s">
        <v>739</v>
      </c>
      <c r="C197" s="205">
        <v>1</v>
      </c>
      <c r="D197" s="201">
        <f t="shared" si="4"/>
        <v>4.5105999097880018E-4</v>
      </c>
      <c r="E197" s="205">
        <v>16</v>
      </c>
      <c r="F197" s="201">
        <f t="shared" si="4"/>
        <v>1.7136492160054837E-4</v>
      </c>
      <c r="G197" s="208" t="s">
        <v>367</v>
      </c>
      <c r="H197" s="202" t="str">
        <f t="shared" si="5"/>
        <v>X</v>
      </c>
      <c r="I197" s="208" t="s">
        <v>367</v>
      </c>
      <c r="J197" s="202" t="str">
        <f t="shared" si="5"/>
        <v>X</v>
      </c>
    </row>
    <row r="198" spans="1:10">
      <c r="A198" s="191" t="s">
        <v>740</v>
      </c>
      <c r="B198" s="200" t="s">
        <v>741</v>
      </c>
      <c r="C198" s="205">
        <v>12</v>
      </c>
      <c r="D198" s="201">
        <f t="shared" si="4"/>
        <v>5.4127198917456026E-3</v>
      </c>
      <c r="E198" s="205">
        <v>70</v>
      </c>
      <c r="F198" s="201">
        <f t="shared" si="4"/>
        <v>7.4972153200239912E-4</v>
      </c>
      <c r="G198" s="208">
        <v>68932</v>
      </c>
      <c r="H198" s="202">
        <f t="shared" si="5"/>
        <v>2.1384598261492221E-4</v>
      </c>
      <c r="I198" s="208">
        <v>39263</v>
      </c>
      <c r="J198" s="202">
        <f t="shared" si="5"/>
        <v>3.2464162026620978E-4</v>
      </c>
    </row>
    <row r="199" spans="1:10">
      <c r="A199" s="191" t="s">
        <v>742</v>
      </c>
      <c r="B199" s="200" t="s">
        <v>743</v>
      </c>
      <c r="C199" s="205">
        <v>3</v>
      </c>
      <c r="D199" s="201">
        <f t="shared" ref="D199:F262" si="6">C199/C$5</f>
        <v>1.3531799729364006E-3</v>
      </c>
      <c r="E199" s="205">
        <v>83</v>
      </c>
      <c r="F199" s="201">
        <f t="shared" si="6"/>
        <v>8.8895553080284469E-4</v>
      </c>
      <c r="G199" s="208">
        <v>854084</v>
      </c>
      <c r="H199" s="202">
        <f t="shared" ref="H199:J262" si="7">IF(G199="X","X",G199/G$5)</f>
        <v>2.6496029741728548E-3</v>
      </c>
      <c r="I199" s="208">
        <v>134367</v>
      </c>
      <c r="J199" s="202">
        <f t="shared" si="7"/>
        <v>1.1109981557779541E-3</v>
      </c>
    </row>
    <row r="200" spans="1:10">
      <c r="A200" s="191" t="s">
        <v>744</v>
      </c>
      <c r="B200" s="200" t="s">
        <v>745</v>
      </c>
      <c r="C200" s="205">
        <v>1</v>
      </c>
      <c r="D200" s="201">
        <f t="shared" si="6"/>
        <v>4.5105999097880018E-4</v>
      </c>
      <c r="E200" s="205">
        <v>26</v>
      </c>
      <c r="F200" s="201">
        <f t="shared" si="6"/>
        <v>2.7846799760089107E-4</v>
      </c>
      <c r="G200" s="208" t="s">
        <v>367</v>
      </c>
      <c r="H200" s="202" t="str">
        <f t="shared" si="7"/>
        <v>X</v>
      </c>
      <c r="I200" s="208" t="s">
        <v>367</v>
      </c>
      <c r="J200" s="202" t="str">
        <f t="shared" si="7"/>
        <v>X</v>
      </c>
    </row>
    <row r="201" spans="1:10">
      <c r="A201" s="191" t="s">
        <v>746</v>
      </c>
      <c r="B201" s="200" t="s">
        <v>747</v>
      </c>
      <c r="C201" s="205">
        <v>7</v>
      </c>
      <c r="D201" s="201">
        <f t="shared" si="6"/>
        <v>3.1574199368516014E-3</v>
      </c>
      <c r="E201" s="205">
        <v>619</v>
      </c>
      <c r="F201" s="201">
        <f t="shared" si="6"/>
        <v>6.629680404421215E-3</v>
      </c>
      <c r="G201" s="208">
        <v>2456847</v>
      </c>
      <c r="H201" s="202">
        <f t="shared" si="7"/>
        <v>7.6218136837684063E-3</v>
      </c>
      <c r="I201" s="208">
        <v>1080477</v>
      </c>
      <c r="J201" s="202">
        <f t="shared" si="7"/>
        <v>8.933800370332718E-3</v>
      </c>
    </row>
    <row r="202" spans="1:10">
      <c r="A202" s="191" t="s">
        <v>748</v>
      </c>
      <c r="B202" s="200" t="s">
        <v>749</v>
      </c>
      <c r="C202" s="205">
        <v>2</v>
      </c>
      <c r="D202" s="201">
        <f t="shared" si="6"/>
        <v>9.0211998195760036E-4</v>
      </c>
      <c r="E202" s="205">
        <v>85</v>
      </c>
      <c r="F202" s="201">
        <f t="shared" si="6"/>
        <v>9.1037614600291317E-4</v>
      </c>
      <c r="G202" s="208" t="s">
        <v>367</v>
      </c>
      <c r="H202" s="202" t="str">
        <f t="shared" si="7"/>
        <v>X</v>
      </c>
      <c r="I202" s="208" t="s">
        <v>367</v>
      </c>
      <c r="J202" s="202" t="str">
        <f t="shared" si="7"/>
        <v>X</v>
      </c>
    </row>
    <row r="203" spans="1:10">
      <c r="A203" s="191" t="s">
        <v>750</v>
      </c>
      <c r="B203" s="200" t="s">
        <v>751</v>
      </c>
      <c r="C203" s="205">
        <v>2</v>
      </c>
      <c r="D203" s="201">
        <f t="shared" si="6"/>
        <v>9.0211998195760036E-4</v>
      </c>
      <c r="E203" s="205">
        <v>10</v>
      </c>
      <c r="F203" s="201">
        <f t="shared" si="6"/>
        <v>1.0710307600034273E-4</v>
      </c>
      <c r="G203" s="208" t="s">
        <v>367</v>
      </c>
      <c r="H203" s="202" t="str">
        <f t="shared" si="7"/>
        <v>X</v>
      </c>
      <c r="I203" s="208" t="s">
        <v>367</v>
      </c>
      <c r="J203" s="202" t="str">
        <f t="shared" si="7"/>
        <v>X</v>
      </c>
    </row>
    <row r="204" spans="1:10">
      <c r="A204" s="191" t="s">
        <v>752</v>
      </c>
      <c r="B204" s="200" t="s">
        <v>753</v>
      </c>
      <c r="C204" s="205">
        <v>2</v>
      </c>
      <c r="D204" s="201">
        <f t="shared" si="6"/>
        <v>9.0211998195760036E-4</v>
      </c>
      <c r="E204" s="205">
        <v>260</v>
      </c>
      <c r="F204" s="201">
        <f t="shared" si="6"/>
        <v>2.7846799760089108E-3</v>
      </c>
      <c r="G204" s="208" t="s">
        <v>367</v>
      </c>
      <c r="H204" s="202" t="str">
        <f t="shared" si="7"/>
        <v>X</v>
      </c>
      <c r="I204" s="208" t="s">
        <v>367</v>
      </c>
      <c r="J204" s="202" t="str">
        <f t="shared" si="7"/>
        <v>X</v>
      </c>
    </row>
    <row r="205" spans="1:10">
      <c r="A205" s="191" t="s">
        <v>754</v>
      </c>
      <c r="B205" s="200" t="s">
        <v>755</v>
      </c>
      <c r="C205" s="205">
        <v>3</v>
      </c>
      <c r="D205" s="201">
        <f t="shared" si="6"/>
        <v>1.3531799729364006E-3</v>
      </c>
      <c r="E205" s="205">
        <v>21</v>
      </c>
      <c r="F205" s="201">
        <f t="shared" si="6"/>
        <v>2.2491645960071973E-4</v>
      </c>
      <c r="G205" s="208">
        <v>32498</v>
      </c>
      <c r="H205" s="202">
        <f t="shared" si="7"/>
        <v>1.0081771518336538E-4</v>
      </c>
      <c r="I205" s="208">
        <v>24642</v>
      </c>
      <c r="J205" s="202">
        <f t="shared" si="7"/>
        <v>2.0374955572931107E-4</v>
      </c>
    </row>
    <row r="206" spans="1:10">
      <c r="A206" s="191" t="s">
        <v>756</v>
      </c>
      <c r="B206" s="200" t="s">
        <v>757</v>
      </c>
      <c r="C206" s="205">
        <v>3</v>
      </c>
      <c r="D206" s="201">
        <f t="shared" si="6"/>
        <v>1.3531799729364006E-3</v>
      </c>
      <c r="E206" s="205">
        <v>81</v>
      </c>
      <c r="F206" s="201">
        <f t="shared" si="6"/>
        <v>8.675349156027761E-4</v>
      </c>
      <c r="G206" s="208">
        <v>189157</v>
      </c>
      <c r="H206" s="202">
        <f t="shared" si="7"/>
        <v>5.8681692876299597E-4</v>
      </c>
      <c r="I206" s="208">
        <v>118520</v>
      </c>
      <c r="J206" s="202">
        <f t="shared" si="7"/>
        <v>9.7996905060619872E-4</v>
      </c>
    </row>
    <row r="207" spans="1:10">
      <c r="A207" s="191" t="s">
        <v>758</v>
      </c>
      <c r="B207" s="200" t="s">
        <v>759</v>
      </c>
      <c r="C207" s="205">
        <v>2</v>
      </c>
      <c r="D207" s="201">
        <f t="shared" si="6"/>
        <v>9.0211998195760036E-4</v>
      </c>
      <c r="E207" s="205">
        <v>7</v>
      </c>
      <c r="F207" s="201">
        <f t="shared" si="6"/>
        <v>7.4972153200239915E-5</v>
      </c>
      <c r="G207" s="208" t="s">
        <v>367</v>
      </c>
      <c r="H207" s="202" t="str">
        <f t="shared" si="7"/>
        <v>X</v>
      </c>
      <c r="I207" s="208" t="s">
        <v>367</v>
      </c>
      <c r="J207" s="202" t="str">
        <f t="shared" si="7"/>
        <v>X</v>
      </c>
    </row>
    <row r="208" spans="1:10">
      <c r="A208" s="191" t="s">
        <v>760</v>
      </c>
      <c r="B208" s="200" t="s">
        <v>761</v>
      </c>
      <c r="C208" s="205">
        <v>1</v>
      </c>
      <c r="D208" s="201">
        <f t="shared" si="6"/>
        <v>4.5105999097880018E-4</v>
      </c>
      <c r="E208" s="205">
        <v>2</v>
      </c>
      <c r="F208" s="201">
        <f t="shared" si="6"/>
        <v>2.1420615200068546E-5</v>
      </c>
      <c r="G208" s="208" t="s">
        <v>367</v>
      </c>
      <c r="H208" s="202" t="str">
        <f t="shared" si="7"/>
        <v>X</v>
      </c>
      <c r="I208" s="208" t="s">
        <v>367</v>
      </c>
      <c r="J208" s="202" t="str">
        <f t="shared" si="7"/>
        <v>X</v>
      </c>
    </row>
    <row r="209" spans="1:10">
      <c r="A209" s="191" t="s">
        <v>762</v>
      </c>
      <c r="B209" s="200" t="s">
        <v>763</v>
      </c>
      <c r="C209" s="205">
        <v>3</v>
      </c>
      <c r="D209" s="201">
        <f t="shared" si="6"/>
        <v>1.3531799729364006E-3</v>
      </c>
      <c r="E209" s="205">
        <v>23</v>
      </c>
      <c r="F209" s="201">
        <f t="shared" si="6"/>
        <v>2.4633707480078829E-4</v>
      </c>
      <c r="G209" s="208">
        <v>19982</v>
      </c>
      <c r="H209" s="202">
        <f t="shared" si="7"/>
        <v>6.1989648125854112E-5</v>
      </c>
      <c r="I209" s="208">
        <v>12988</v>
      </c>
      <c r="J209" s="202">
        <f t="shared" si="7"/>
        <v>1.0738979099960605E-4</v>
      </c>
    </row>
    <row r="210" spans="1:10">
      <c r="A210" s="191" t="s">
        <v>764</v>
      </c>
      <c r="B210" s="200" t="s">
        <v>765</v>
      </c>
      <c r="C210" s="205">
        <v>5</v>
      </c>
      <c r="D210" s="201">
        <f t="shared" si="6"/>
        <v>2.2552999548940008E-3</v>
      </c>
      <c r="E210" s="205">
        <v>149</v>
      </c>
      <c r="F210" s="201">
        <f t="shared" si="6"/>
        <v>1.5958358324051067E-3</v>
      </c>
      <c r="G210" s="208">
        <v>315525</v>
      </c>
      <c r="H210" s="202">
        <f t="shared" si="7"/>
        <v>9.7884514687769588E-4</v>
      </c>
      <c r="I210" s="208">
        <v>126974</v>
      </c>
      <c r="J210" s="202">
        <f t="shared" si="7"/>
        <v>1.0498699817049568E-3</v>
      </c>
    </row>
    <row r="211" spans="1:10">
      <c r="A211" s="191" t="s">
        <v>766</v>
      </c>
      <c r="B211" s="200" t="s">
        <v>767</v>
      </c>
      <c r="C211" s="205">
        <v>3</v>
      </c>
      <c r="D211" s="201">
        <f t="shared" si="6"/>
        <v>1.3531799729364006E-3</v>
      </c>
      <c r="E211" s="205">
        <v>12</v>
      </c>
      <c r="F211" s="201">
        <f t="shared" si="6"/>
        <v>1.2852369120041127E-4</v>
      </c>
      <c r="G211" s="208">
        <v>69481</v>
      </c>
      <c r="H211" s="202">
        <f t="shared" si="7"/>
        <v>2.1554913128978429E-4</v>
      </c>
      <c r="I211" s="208">
        <v>20639</v>
      </c>
      <c r="J211" s="202">
        <f t="shared" si="7"/>
        <v>1.7065120853409834E-4</v>
      </c>
    </row>
    <row r="212" spans="1:10">
      <c r="A212" s="191" t="s">
        <v>768</v>
      </c>
      <c r="B212" s="200" t="s">
        <v>769</v>
      </c>
      <c r="C212" s="205">
        <v>1</v>
      </c>
      <c r="D212" s="201">
        <f t="shared" si="6"/>
        <v>4.5105999097880018E-4</v>
      </c>
      <c r="E212" s="205">
        <v>20</v>
      </c>
      <c r="F212" s="201">
        <f t="shared" si="6"/>
        <v>2.1420615200068546E-4</v>
      </c>
      <c r="G212" s="208" t="s">
        <v>367</v>
      </c>
      <c r="H212" s="202" t="str">
        <f t="shared" si="7"/>
        <v>X</v>
      </c>
      <c r="I212" s="208" t="s">
        <v>367</v>
      </c>
      <c r="J212" s="202" t="str">
        <f t="shared" si="7"/>
        <v>X</v>
      </c>
    </row>
    <row r="213" spans="1:10">
      <c r="A213" s="191" t="s">
        <v>770</v>
      </c>
      <c r="B213" s="200" t="s">
        <v>771</v>
      </c>
      <c r="C213" s="205">
        <v>39</v>
      </c>
      <c r="D213" s="201">
        <f t="shared" si="6"/>
        <v>1.7591339648173207E-2</v>
      </c>
      <c r="E213" s="205">
        <v>914</v>
      </c>
      <c r="F213" s="201">
        <f t="shared" si="6"/>
        <v>9.7892211464313261E-3</v>
      </c>
      <c r="G213" s="208">
        <v>3770201</v>
      </c>
      <c r="H213" s="202">
        <f t="shared" si="7"/>
        <v>1.1696198246108663E-2</v>
      </c>
      <c r="I213" s="208">
        <v>1198432</v>
      </c>
      <c r="J213" s="202">
        <f t="shared" si="7"/>
        <v>9.9090977831259534E-3</v>
      </c>
    </row>
    <row r="214" spans="1:10">
      <c r="A214" s="191" t="s">
        <v>772</v>
      </c>
      <c r="B214" s="200" t="s">
        <v>773</v>
      </c>
      <c r="C214" s="205">
        <v>29</v>
      </c>
      <c r="D214" s="201">
        <f t="shared" si="6"/>
        <v>1.3080739738385205E-2</v>
      </c>
      <c r="E214" s="205">
        <v>631</v>
      </c>
      <c r="F214" s="201">
        <f t="shared" si="6"/>
        <v>6.7582040956216264E-3</v>
      </c>
      <c r="G214" s="208">
        <v>2205411</v>
      </c>
      <c r="H214" s="202">
        <f t="shared" si="7"/>
        <v>6.8417902043282977E-3</v>
      </c>
      <c r="I214" s="208">
        <v>872282</v>
      </c>
      <c r="J214" s="202">
        <f t="shared" si="7"/>
        <v>7.2123638491467792E-3</v>
      </c>
    </row>
    <row r="215" spans="1:10">
      <c r="A215" s="191" t="s">
        <v>774</v>
      </c>
      <c r="B215" s="200" t="s">
        <v>775</v>
      </c>
      <c r="C215" s="205">
        <v>14</v>
      </c>
      <c r="D215" s="201">
        <f t="shared" si="6"/>
        <v>6.3148398737032027E-3</v>
      </c>
      <c r="E215" s="205">
        <v>898</v>
      </c>
      <c r="F215" s="201">
        <f t="shared" si="6"/>
        <v>9.6178562248307765E-3</v>
      </c>
      <c r="G215" s="208">
        <v>1726137</v>
      </c>
      <c r="H215" s="202">
        <f t="shared" si="7"/>
        <v>5.3549507179970696E-3</v>
      </c>
      <c r="I215" s="208">
        <v>827819</v>
      </c>
      <c r="J215" s="202">
        <f t="shared" si="7"/>
        <v>6.8447266242302801E-3</v>
      </c>
    </row>
    <row r="216" spans="1:10">
      <c r="A216" s="191" t="s">
        <v>776</v>
      </c>
      <c r="B216" s="200" t="s">
        <v>777</v>
      </c>
      <c r="C216" s="205">
        <v>2</v>
      </c>
      <c r="D216" s="201">
        <f t="shared" si="6"/>
        <v>9.0211998195760036E-4</v>
      </c>
      <c r="E216" s="205">
        <v>14</v>
      </c>
      <c r="F216" s="201">
        <f t="shared" si="6"/>
        <v>1.4994430640047983E-4</v>
      </c>
      <c r="G216" s="208" t="s">
        <v>367</v>
      </c>
      <c r="H216" s="202" t="str">
        <f t="shared" si="7"/>
        <v>X</v>
      </c>
      <c r="I216" s="208" t="s">
        <v>367</v>
      </c>
      <c r="J216" s="202" t="str">
        <f t="shared" si="7"/>
        <v>X</v>
      </c>
    </row>
    <row r="217" spans="1:10">
      <c r="A217" s="191" t="s">
        <v>778</v>
      </c>
      <c r="B217" s="200" t="s">
        <v>779</v>
      </c>
      <c r="C217" s="205">
        <v>12</v>
      </c>
      <c r="D217" s="201">
        <f t="shared" si="6"/>
        <v>5.4127198917456026E-3</v>
      </c>
      <c r="E217" s="205">
        <v>1080</v>
      </c>
      <c r="F217" s="201">
        <f t="shared" si="6"/>
        <v>1.1567132208037016E-2</v>
      </c>
      <c r="G217" s="208">
        <v>4574519</v>
      </c>
      <c r="H217" s="202">
        <f t="shared" si="7"/>
        <v>1.4191413429838555E-2</v>
      </c>
      <c r="I217" s="208">
        <v>2183540</v>
      </c>
      <c r="J217" s="202">
        <f t="shared" si="7"/>
        <v>1.8054350495786863E-2</v>
      </c>
    </row>
    <row r="218" spans="1:10">
      <c r="A218" s="191" t="s">
        <v>780</v>
      </c>
      <c r="B218" s="200" t="s">
        <v>781</v>
      </c>
      <c r="C218" s="205">
        <v>44</v>
      </c>
      <c r="D218" s="201">
        <f t="shared" si="6"/>
        <v>1.9846639603067207E-2</v>
      </c>
      <c r="E218" s="205">
        <v>821</v>
      </c>
      <c r="F218" s="201">
        <f t="shared" si="6"/>
        <v>8.7931625396281375E-3</v>
      </c>
      <c r="G218" s="208">
        <v>1124572</v>
      </c>
      <c r="H218" s="202">
        <f t="shared" si="7"/>
        <v>3.4887309864972483E-3</v>
      </c>
      <c r="I218" s="208">
        <v>551627</v>
      </c>
      <c r="J218" s="202">
        <f t="shared" si="7"/>
        <v>4.5610646935432464E-3</v>
      </c>
    </row>
    <row r="219" spans="1:10">
      <c r="A219" s="191" t="s">
        <v>782</v>
      </c>
      <c r="B219" s="200" t="s">
        <v>783</v>
      </c>
      <c r="C219" s="205">
        <v>3</v>
      </c>
      <c r="D219" s="201">
        <f t="shared" si="6"/>
        <v>1.3531799729364006E-3</v>
      </c>
      <c r="E219" s="205">
        <v>29</v>
      </c>
      <c r="F219" s="201">
        <f t="shared" si="6"/>
        <v>3.105989204009939E-4</v>
      </c>
      <c r="G219" s="208">
        <v>32937</v>
      </c>
      <c r="H219" s="202">
        <f t="shared" si="7"/>
        <v>1.0217961366836437E-4</v>
      </c>
      <c r="I219" s="208">
        <v>13240</v>
      </c>
      <c r="J219" s="202">
        <f t="shared" si="7"/>
        <v>1.0947342414804313E-4</v>
      </c>
    </row>
    <row r="220" spans="1:10">
      <c r="A220" s="191" t="s">
        <v>784</v>
      </c>
      <c r="B220" s="200" t="s">
        <v>785</v>
      </c>
      <c r="C220" s="205">
        <v>10</v>
      </c>
      <c r="D220" s="201">
        <f t="shared" si="6"/>
        <v>4.5105999097880016E-3</v>
      </c>
      <c r="E220" s="205">
        <v>247</v>
      </c>
      <c r="F220" s="201">
        <f t="shared" si="6"/>
        <v>2.6454459772084654E-3</v>
      </c>
      <c r="G220" s="208">
        <v>395041</v>
      </c>
      <c r="H220" s="202">
        <f t="shared" si="7"/>
        <v>1.2255256023063525E-3</v>
      </c>
      <c r="I220" s="208">
        <v>193080</v>
      </c>
      <c r="J220" s="202">
        <f t="shared" si="7"/>
        <v>1.5964598742072634E-3</v>
      </c>
    </row>
    <row r="221" spans="1:10">
      <c r="A221" s="191" t="s">
        <v>786</v>
      </c>
      <c r="B221" s="200" t="s">
        <v>787</v>
      </c>
      <c r="C221" s="205">
        <v>1</v>
      </c>
      <c r="D221" s="201">
        <f t="shared" si="6"/>
        <v>4.5105999097880018E-4</v>
      </c>
      <c r="E221" s="205">
        <v>65</v>
      </c>
      <c r="F221" s="201">
        <f t="shared" si="6"/>
        <v>6.961699940022277E-4</v>
      </c>
      <c r="G221" s="208" t="s">
        <v>367</v>
      </c>
      <c r="H221" s="202" t="str">
        <f t="shared" si="7"/>
        <v>X</v>
      </c>
      <c r="I221" s="208" t="s">
        <v>367</v>
      </c>
      <c r="J221" s="202" t="str">
        <f t="shared" si="7"/>
        <v>X</v>
      </c>
    </row>
    <row r="222" spans="1:10">
      <c r="A222" s="191" t="s">
        <v>788</v>
      </c>
      <c r="B222" s="200" t="s">
        <v>789</v>
      </c>
      <c r="C222" s="205">
        <v>4</v>
      </c>
      <c r="D222" s="201">
        <f t="shared" si="6"/>
        <v>1.8042399639152007E-3</v>
      </c>
      <c r="E222" s="205">
        <v>42</v>
      </c>
      <c r="F222" s="201">
        <f t="shared" si="6"/>
        <v>4.4983291920143946E-4</v>
      </c>
      <c r="G222" s="208">
        <v>40038</v>
      </c>
      <c r="H222" s="202">
        <f t="shared" si="7"/>
        <v>1.2420886456125248E-4</v>
      </c>
      <c r="I222" s="208">
        <v>27485</v>
      </c>
      <c r="J222" s="202">
        <f t="shared" si="7"/>
        <v>2.2725657573330555E-4</v>
      </c>
    </row>
    <row r="223" spans="1:10">
      <c r="A223" s="191" t="s">
        <v>790</v>
      </c>
      <c r="B223" s="200" t="s">
        <v>791</v>
      </c>
      <c r="C223" s="205">
        <v>4</v>
      </c>
      <c r="D223" s="201">
        <f t="shared" si="6"/>
        <v>1.8042399639152007E-3</v>
      </c>
      <c r="E223" s="205">
        <v>246</v>
      </c>
      <c r="F223" s="201">
        <f t="shared" si="6"/>
        <v>2.6347356696084312E-3</v>
      </c>
      <c r="G223" s="208">
        <v>428650</v>
      </c>
      <c r="H223" s="202">
        <f t="shared" si="7"/>
        <v>1.3297899444073349E-3</v>
      </c>
      <c r="I223" s="208">
        <v>195610</v>
      </c>
      <c r="J223" s="202">
        <f t="shared" si="7"/>
        <v>1.6173788895467308E-3</v>
      </c>
    </row>
    <row r="224" spans="1:10">
      <c r="A224" s="191" t="s">
        <v>792</v>
      </c>
      <c r="B224" s="200" t="s">
        <v>793</v>
      </c>
      <c r="C224" s="205">
        <v>5</v>
      </c>
      <c r="D224" s="201">
        <f t="shared" si="6"/>
        <v>2.2552999548940008E-3</v>
      </c>
      <c r="E224" s="205">
        <v>631</v>
      </c>
      <c r="F224" s="201">
        <f t="shared" si="6"/>
        <v>6.7582040956216264E-3</v>
      </c>
      <c r="G224" s="208">
        <v>466084</v>
      </c>
      <c r="H224" s="202">
        <f t="shared" si="7"/>
        <v>1.4459204862921923E-3</v>
      </c>
      <c r="I224" s="208">
        <v>242875</v>
      </c>
      <c r="J224" s="202">
        <f t="shared" si="7"/>
        <v>2.0081841306613273E-3</v>
      </c>
    </row>
    <row r="225" spans="1:10">
      <c r="A225" s="191" t="s">
        <v>794</v>
      </c>
      <c r="B225" s="200" t="s">
        <v>795</v>
      </c>
      <c r="C225" s="205">
        <v>1</v>
      </c>
      <c r="D225" s="201">
        <f t="shared" si="6"/>
        <v>4.5105999097880018E-4</v>
      </c>
      <c r="E225" s="205">
        <v>46</v>
      </c>
      <c r="F225" s="201">
        <f t="shared" si="6"/>
        <v>4.9267414960157659E-4</v>
      </c>
      <c r="G225" s="208" t="s">
        <v>367</v>
      </c>
      <c r="H225" s="202" t="str">
        <f t="shared" si="7"/>
        <v>X</v>
      </c>
      <c r="I225" s="208" t="s">
        <v>367</v>
      </c>
      <c r="J225" s="202" t="str">
        <f t="shared" si="7"/>
        <v>X</v>
      </c>
    </row>
    <row r="226" spans="1:10">
      <c r="A226" s="191" t="s">
        <v>796</v>
      </c>
      <c r="B226" s="200" t="s">
        <v>797</v>
      </c>
      <c r="C226" s="205">
        <v>8</v>
      </c>
      <c r="D226" s="201">
        <f t="shared" si="6"/>
        <v>3.6084799278304014E-3</v>
      </c>
      <c r="E226" s="205">
        <v>276</v>
      </c>
      <c r="F226" s="201">
        <f t="shared" si="6"/>
        <v>2.9560448976094595E-3</v>
      </c>
      <c r="G226" s="208">
        <v>630598</v>
      </c>
      <c r="H226" s="202">
        <f t="shared" si="7"/>
        <v>1.9562880657024999E-3</v>
      </c>
      <c r="I226" s="208">
        <v>391198</v>
      </c>
      <c r="J226" s="202">
        <f t="shared" si="7"/>
        <v>3.2345758746122489E-3</v>
      </c>
    </row>
    <row r="227" spans="1:10">
      <c r="A227" s="191" t="s">
        <v>798</v>
      </c>
      <c r="B227" s="200" t="s">
        <v>799</v>
      </c>
      <c r="C227" s="205">
        <v>8</v>
      </c>
      <c r="D227" s="201">
        <f t="shared" si="6"/>
        <v>3.6084799278304014E-3</v>
      </c>
      <c r="E227" s="205">
        <v>224</v>
      </c>
      <c r="F227" s="201">
        <f t="shared" si="6"/>
        <v>2.3991089024076773E-3</v>
      </c>
      <c r="G227" s="208">
        <v>437634</v>
      </c>
      <c r="H227" s="202">
        <f t="shared" si="7"/>
        <v>1.3576607780957882E-3</v>
      </c>
      <c r="I227" s="208">
        <v>307927</v>
      </c>
      <c r="J227" s="202">
        <f t="shared" si="7"/>
        <v>2.5460591448364408E-3</v>
      </c>
    </row>
    <row r="228" spans="1:10">
      <c r="A228" s="191" t="s">
        <v>800</v>
      </c>
      <c r="B228" s="200" t="s">
        <v>801</v>
      </c>
      <c r="C228" s="205">
        <v>5</v>
      </c>
      <c r="D228" s="201">
        <f t="shared" si="6"/>
        <v>2.2552999548940008E-3</v>
      </c>
      <c r="E228" s="205">
        <v>164</v>
      </c>
      <c r="F228" s="201">
        <f t="shared" si="6"/>
        <v>1.7564904464056207E-3</v>
      </c>
      <c r="G228" s="208">
        <v>514328</v>
      </c>
      <c r="H228" s="202">
        <f t="shared" si="7"/>
        <v>1.5955866150172303E-3</v>
      </c>
      <c r="I228" s="208">
        <v>155771</v>
      </c>
      <c r="J228" s="202">
        <f t="shared" si="7"/>
        <v>1.2879746792269506E-3</v>
      </c>
    </row>
    <row r="229" spans="1:10">
      <c r="A229" s="191" t="s">
        <v>802</v>
      </c>
      <c r="B229" s="200" t="s">
        <v>803</v>
      </c>
      <c r="C229" s="205">
        <v>1</v>
      </c>
      <c r="D229" s="201">
        <f t="shared" si="6"/>
        <v>4.5105999097880018E-4</v>
      </c>
      <c r="E229" s="205">
        <v>73</v>
      </c>
      <c r="F229" s="201">
        <f t="shared" si="6"/>
        <v>7.8185245480250196E-4</v>
      </c>
      <c r="G229" s="208" t="s">
        <v>367</v>
      </c>
      <c r="H229" s="202" t="str">
        <f t="shared" si="7"/>
        <v>X</v>
      </c>
      <c r="I229" s="208" t="s">
        <v>367</v>
      </c>
      <c r="J229" s="202" t="str">
        <f t="shared" si="7"/>
        <v>X</v>
      </c>
    </row>
    <row r="230" spans="1:10">
      <c r="A230" s="191" t="s">
        <v>804</v>
      </c>
      <c r="B230" s="200" t="s">
        <v>805</v>
      </c>
      <c r="C230" s="205">
        <v>2</v>
      </c>
      <c r="D230" s="201">
        <f t="shared" si="6"/>
        <v>9.0211998195760036E-4</v>
      </c>
      <c r="E230" s="205">
        <v>9</v>
      </c>
      <c r="F230" s="201">
        <f t="shared" si="6"/>
        <v>9.6392768400308451E-5</v>
      </c>
      <c r="G230" s="208" t="s">
        <v>367</v>
      </c>
      <c r="H230" s="202" t="str">
        <f t="shared" si="7"/>
        <v>X</v>
      </c>
      <c r="I230" s="208" t="s">
        <v>367</v>
      </c>
      <c r="J230" s="202" t="str">
        <f t="shared" si="7"/>
        <v>X</v>
      </c>
    </row>
    <row r="231" spans="1:10">
      <c r="A231" s="191" t="s">
        <v>806</v>
      </c>
      <c r="B231" s="200" t="s">
        <v>807</v>
      </c>
      <c r="C231" s="205">
        <v>1</v>
      </c>
      <c r="D231" s="201">
        <f t="shared" si="6"/>
        <v>4.5105999097880018E-4</v>
      </c>
      <c r="E231" s="205">
        <v>2</v>
      </c>
      <c r="F231" s="201">
        <f t="shared" si="6"/>
        <v>2.1420615200068546E-5</v>
      </c>
      <c r="G231" s="208" t="s">
        <v>367</v>
      </c>
      <c r="H231" s="202" t="str">
        <f t="shared" si="7"/>
        <v>X</v>
      </c>
      <c r="I231" s="208" t="s">
        <v>367</v>
      </c>
      <c r="J231" s="202" t="str">
        <f t="shared" si="7"/>
        <v>X</v>
      </c>
    </row>
    <row r="232" spans="1:10">
      <c r="A232" s="191" t="s">
        <v>808</v>
      </c>
      <c r="B232" s="200" t="s">
        <v>809</v>
      </c>
      <c r="C232" s="205">
        <v>2</v>
      </c>
      <c r="D232" s="201">
        <f t="shared" si="6"/>
        <v>9.0211998195760036E-4</v>
      </c>
      <c r="E232" s="205">
        <v>29</v>
      </c>
      <c r="F232" s="201">
        <f t="shared" si="6"/>
        <v>3.105989204009939E-4</v>
      </c>
      <c r="G232" s="208" t="s">
        <v>367</v>
      </c>
      <c r="H232" s="202" t="str">
        <f t="shared" si="7"/>
        <v>X</v>
      </c>
      <c r="I232" s="208" t="s">
        <v>367</v>
      </c>
      <c r="J232" s="202" t="str">
        <f t="shared" si="7"/>
        <v>X</v>
      </c>
    </row>
    <row r="233" spans="1:10">
      <c r="A233" s="191" t="s">
        <v>810</v>
      </c>
      <c r="B233" s="200" t="s">
        <v>811</v>
      </c>
      <c r="C233" s="205">
        <v>4</v>
      </c>
      <c r="D233" s="201">
        <f t="shared" si="6"/>
        <v>1.8042399639152007E-3</v>
      </c>
      <c r="E233" s="205">
        <v>292</v>
      </c>
      <c r="F233" s="201">
        <f t="shared" si="6"/>
        <v>3.1274098192100078E-3</v>
      </c>
      <c r="G233" s="208">
        <v>1343049</v>
      </c>
      <c r="H233" s="202">
        <f t="shared" si="7"/>
        <v>4.1665066022310198E-3</v>
      </c>
      <c r="I233" s="208">
        <v>155467</v>
      </c>
      <c r="J233" s="202">
        <f t="shared" si="7"/>
        <v>1.2854610900320106E-3</v>
      </c>
    </row>
    <row r="234" spans="1:10">
      <c r="A234" s="191" t="s">
        <v>812</v>
      </c>
      <c r="B234" s="200" t="s">
        <v>813</v>
      </c>
      <c r="C234" s="205">
        <v>2</v>
      </c>
      <c r="D234" s="201">
        <f t="shared" si="6"/>
        <v>9.0211998195760036E-4</v>
      </c>
      <c r="E234" s="205">
        <v>32</v>
      </c>
      <c r="F234" s="201">
        <f t="shared" si="6"/>
        <v>3.4272984320109673E-4</v>
      </c>
      <c r="G234" s="208" t="s">
        <v>367</v>
      </c>
      <c r="H234" s="202" t="str">
        <f t="shared" si="7"/>
        <v>X</v>
      </c>
      <c r="I234" s="208" t="s">
        <v>367</v>
      </c>
      <c r="J234" s="202" t="str">
        <f t="shared" si="7"/>
        <v>X</v>
      </c>
    </row>
    <row r="235" spans="1:10">
      <c r="A235" s="191" t="s">
        <v>814</v>
      </c>
      <c r="B235" s="200" t="s">
        <v>815</v>
      </c>
      <c r="C235" s="205">
        <v>1</v>
      </c>
      <c r="D235" s="201">
        <f t="shared" si="6"/>
        <v>4.5105999097880018E-4</v>
      </c>
      <c r="E235" s="205">
        <v>8</v>
      </c>
      <c r="F235" s="201">
        <f t="shared" si="6"/>
        <v>8.5682460800274183E-5</v>
      </c>
      <c r="G235" s="208" t="s">
        <v>367</v>
      </c>
      <c r="H235" s="202" t="str">
        <f t="shared" si="7"/>
        <v>X</v>
      </c>
      <c r="I235" s="208" t="s">
        <v>367</v>
      </c>
      <c r="J235" s="202" t="str">
        <f t="shared" si="7"/>
        <v>X</v>
      </c>
    </row>
    <row r="236" spans="1:10">
      <c r="A236" s="191" t="s">
        <v>816</v>
      </c>
      <c r="B236" s="200" t="s">
        <v>817</v>
      </c>
      <c r="C236" s="205">
        <v>2</v>
      </c>
      <c r="D236" s="201">
        <f t="shared" si="6"/>
        <v>9.0211998195760036E-4</v>
      </c>
      <c r="E236" s="205">
        <v>34</v>
      </c>
      <c r="F236" s="201">
        <f t="shared" si="6"/>
        <v>3.6415045840116527E-4</v>
      </c>
      <c r="G236" s="208" t="s">
        <v>367</v>
      </c>
      <c r="H236" s="202" t="str">
        <f t="shared" si="7"/>
        <v>X</v>
      </c>
      <c r="I236" s="208" t="s">
        <v>367</v>
      </c>
      <c r="J236" s="202" t="str">
        <f t="shared" si="7"/>
        <v>X</v>
      </c>
    </row>
    <row r="237" spans="1:10">
      <c r="A237" s="191" t="s">
        <v>818</v>
      </c>
      <c r="B237" s="200" t="s">
        <v>819</v>
      </c>
      <c r="C237" s="205">
        <v>4</v>
      </c>
      <c r="D237" s="201">
        <f t="shared" si="6"/>
        <v>1.8042399639152007E-3</v>
      </c>
      <c r="E237" s="205">
        <v>78</v>
      </c>
      <c r="F237" s="201">
        <f t="shared" si="6"/>
        <v>8.3540399280267327E-4</v>
      </c>
      <c r="G237" s="208">
        <v>104684</v>
      </c>
      <c r="H237" s="202">
        <f t="shared" si="7"/>
        <v>3.2475849886932798E-4</v>
      </c>
      <c r="I237" s="208">
        <v>57026</v>
      </c>
      <c r="J237" s="202">
        <f t="shared" si="7"/>
        <v>4.7151295207449454E-4</v>
      </c>
    </row>
    <row r="238" spans="1:10">
      <c r="A238" s="191" t="s">
        <v>820</v>
      </c>
      <c r="B238" s="200" t="s">
        <v>821</v>
      </c>
      <c r="C238" s="205">
        <v>17</v>
      </c>
      <c r="D238" s="201">
        <f t="shared" si="6"/>
        <v>7.6680198466396029E-3</v>
      </c>
      <c r="E238" s="205">
        <v>178</v>
      </c>
      <c r="F238" s="201">
        <f t="shared" si="6"/>
        <v>1.9064347528061007E-3</v>
      </c>
      <c r="G238" s="208">
        <v>214343</v>
      </c>
      <c r="H238" s="202">
        <f t="shared" si="7"/>
        <v>6.6495081314382688E-4</v>
      </c>
      <c r="I238" s="208">
        <v>108694</v>
      </c>
      <c r="J238" s="202">
        <f t="shared" si="7"/>
        <v>8.9872389458817213E-4</v>
      </c>
    </row>
    <row r="239" spans="1:10">
      <c r="A239" s="191" t="s">
        <v>822</v>
      </c>
      <c r="B239" s="200" t="s">
        <v>823</v>
      </c>
      <c r="C239" s="205">
        <v>11</v>
      </c>
      <c r="D239" s="201">
        <f t="shared" si="6"/>
        <v>4.9616599007668016E-3</v>
      </c>
      <c r="E239" s="205">
        <v>483</v>
      </c>
      <c r="F239" s="201">
        <f t="shared" si="6"/>
        <v>5.173078570816554E-3</v>
      </c>
      <c r="G239" s="208">
        <v>1261441</v>
      </c>
      <c r="H239" s="202">
        <f t="shared" si="7"/>
        <v>3.9133361886460587E-3</v>
      </c>
      <c r="I239" s="208">
        <v>284708</v>
      </c>
      <c r="J239" s="202">
        <f t="shared" si="7"/>
        <v>2.3540755016873915E-3</v>
      </c>
    </row>
    <row r="240" spans="1:10">
      <c r="A240" s="191" t="s">
        <v>824</v>
      </c>
      <c r="B240" s="200" t="s">
        <v>825</v>
      </c>
      <c r="C240" s="205">
        <v>2</v>
      </c>
      <c r="D240" s="201">
        <f t="shared" si="6"/>
        <v>9.0211998195760036E-4</v>
      </c>
      <c r="E240" s="205">
        <v>184</v>
      </c>
      <c r="F240" s="201">
        <f t="shared" si="6"/>
        <v>1.9706965984063064E-3</v>
      </c>
      <c r="G240" s="208" t="s">
        <v>367</v>
      </c>
      <c r="H240" s="202" t="str">
        <f t="shared" si="7"/>
        <v>X</v>
      </c>
      <c r="I240" s="208" t="s">
        <v>367</v>
      </c>
      <c r="J240" s="202" t="str">
        <f t="shared" si="7"/>
        <v>X</v>
      </c>
    </row>
    <row r="241" spans="1:10">
      <c r="A241" s="191" t="s">
        <v>826</v>
      </c>
      <c r="B241" s="200" t="s">
        <v>827</v>
      </c>
      <c r="C241" s="205">
        <v>7</v>
      </c>
      <c r="D241" s="201">
        <f t="shared" si="6"/>
        <v>3.1574199368516014E-3</v>
      </c>
      <c r="E241" s="205">
        <v>73</v>
      </c>
      <c r="F241" s="201">
        <f t="shared" si="6"/>
        <v>7.8185245480250196E-4</v>
      </c>
      <c r="G241" s="208">
        <v>87569</v>
      </c>
      <c r="H241" s="202">
        <f t="shared" si="7"/>
        <v>2.7166307160108693E-4</v>
      </c>
      <c r="I241" s="208">
        <v>46711</v>
      </c>
      <c r="J241" s="202">
        <f t="shared" si="7"/>
        <v>3.8622455554223885E-4</v>
      </c>
    </row>
    <row r="242" spans="1:10">
      <c r="A242" s="191" t="s">
        <v>828</v>
      </c>
      <c r="B242" s="200" t="s">
        <v>829</v>
      </c>
      <c r="C242" s="205">
        <v>1</v>
      </c>
      <c r="D242" s="201">
        <f t="shared" si="6"/>
        <v>4.5105999097880018E-4</v>
      </c>
      <c r="E242" s="205">
        <v>12</v>
      </c>
      <c r="F242" s="201">
        <f t="shared" si="6"/>
        <v>1.2852369120041127E-4</v>
      </c>
      <c r="G242" s="208" t="s">
        <v>367</v>
      </c>
      <c r="H242" s="202" t="str">
        <f t="shared" si="7"/>
        <v>X</v>
      </c>
      <c r="I242" s="208" t="s">
        <v>367</v>
      </c>
      <c r="J242" s="202" t="str">
        <f t="shared" si="7"/>
        <v>X</v>
      </c>
    </row>
    <row r="243" spans="1:10">
      <c r="A243" s="191" t="s">
        <v>830</v>
      </c>
      <c r="B243" s="200" t="s">
        <v>831</v>
      </c>
      <c r="C243" s="205">
        <v>1</v>
      </c>
      <c r="D243" s="201">
        <f t="shared" si="6"/>
        <v>4.5105999097880018E-4</v>
      </c>
      <c r="E243" s="205">
        <v>17</v>
      </c>
      <c r="F243" s="201">
        <f t="shared" si="6"/>
        <v>1.8207522920058263E-4</v>
      </c>
      <c r="G243" s="208" t="s">
        <v>367</v>
      </c>
      <c r="H243" s="202" t="str">
        <f t="shared" si="7"/>
        <v>X</v>
      </c>
      <c r="I243" s="208" t="s">
        <v>367</v>
      </c>
      <c r="J243" s="202" t="str">
        <f t="shared" si="7"/>
        <v>X</v>
      </c>
    </row>
    <row r="244" spans="1:10">
      <c r="A244" s="191" t="s">
        <v>832</v>
      </c>
      <c r="B244" s="200" t="s">
        <v>833</v>
      </c>
      <c r="C244" s="205">
        <v>2</v>
      </c>
      <c r="D244" s="201">
        <f t="shared" si="6"/>
        <v>9.0211998195760036E-4</v>
      </c>
      <c r="E244" s="205">
        <v>15</v>
      </c>
      <c r="F244" s="201">
        <f t="shared" si="6"/>
        <v>1.606546140005141E-4</v>
      </c>
      <c r="G244" s="208" t="s">
        <v>367</v>
      </c>
      <c r="H244" s="202" t="str">
        <f t="shared" si="7"/>
        <v>X</v>
      </c>
      <c r="I244" s="208" t="s">
        <v>367</v>
      </c>
      <c r="J244" s="202" t="str">
        <f t="shared" si="7"/>
        <v>X</v>
      </c>
    </row>
    <row r="245" spans="1:10">
      <c r="A245" s="191" t="s">
        <v>834</v>
      </c>
      <c r="B245" s="200" t="s">
        <v>835</v>
      </c>
      <c r="C245" s="205">
        <v>4</v>
      </c>
      <c r="D245" s="201">
        <f t="shared" si="6"/>
        <v>1.8042399639152007E-3</v>
      </c>
      <c r="E245" s="205">
        <v>94</v>
      </c>
      <c r="F245" s="201">
        <f t="shared" si="6"/>
        <v>1.0067689144032217E-3</v>
      </c>
      <c r="G245" s="208">
        <v>106725</v>
      </c>
      <c r="H245" s="202">
        <f t="shared" si="7"/>
        <v>3.3109024102851467E-4</v>
      </c>
      <c r="I245" s="208">
        <v>61963</v>
      </c>
      <c r="J245" s="202">
        <f t="shared" si="7"/>
        <v>5.1233397133573994E-4</v>
      </c>
    </row>
    <row r="246" spans="1:10">
      <c r="A246" s="191" t="s">
        <v>836</v>
      </c>
      <c r="B246" s="200" t="s">
        <v>837</v>
      </c>
      <c r="C246" s="205">
        <v>5</v>
      </c>
      <c r="D246" s="201">
        <f t="shared" si="6"/>
        <v>2.2552999548940008E-3</v>
      </c>
      <c r="E246" s="205">
        <v>110</v>
      </c>
      <c r="F246" s="201">
        <f t="shared" si="6"/>
        <v>1.1781338360037699E-3</v>
      </c>
      <c r="G246" s="208">
        <v>145677</v>
      </c>
      <c r="H246" s="202">
        <f t="shared" si="7"/>
        <v>4.5193003553348259E-4</v>
      </c>
      <c r="I246" s="208">
        <v>74562</v>
      </c>
      <c r="J246" s="202">
        <f t="shared" si="7"/>
        <v>6.1650736037208392E-4</v>
      </c>
    </row>
    <row r="247" spans="1:10">
      <c r="A247" s="191" t="s">
        <v>838</v>
      </c>
      <c r="B247" s="200" t="s">
        <v>839</v>
      </c>
      <c r="C247" s="205">
        <v>1</v>
      </c>
      <c r="D247" s="201">
        <f t="shared" si="6"/>
        <v>4.5105999097880018E-4</v>
      </c>
      <c r="E247" s="205">
        <v>13</v>
      </c>
      <c r="F247" s="201">
        <f t="shared" si="6"/>
        <v>1.3923399880044554E-4</v>
      </c>
      <c r="G247" s="208" t="s">
        <v>367</v>
      </c>
      <c r="H247" s="202" t="str">
        <f t="shared" si="7"/>
        <v>X</v>
      </c>
      <c r="I247" s="208" t="s">
        <v>367</v>
      </c>
      <c r="J247" s="202" t="str">
        <f t="shared" si="7"/>
        <v>X</v>
      </c>
    </row>
    <row r="248" spans="1:10">
      <c r="A248" s="191" t="s">
        <v>840</v>
      </c>
      <c r="B248" s="200" t="s">
        <v>841</v>
      </c>
      <c r="C248" s="205">
        <v>12</v>
      </c>
      <c r="D248" s="201">
        <f t="shared" si="6"/>
        <v>5.4127198917456026E-3</v>
      </c>
      <c r="E248" s="205">
        <v>127</v>
      </c>
      <c r="F248" s="201">
        <f t="shared" si="6"/>
        <v>1.3602090652043526E-3</v>
      </c>
      <c r="G248" s="208">
        <v>150086</v>
      </c>
      <c r="H248" s="202">
        <f t="shared" si="7"/>
        <v>4.6560796359808532E-4</v>
      </c>
      <c r="I248" s="208">
        <v>97500</v>
      </c>
      <c r="J248" s="202">
        <f t="shared" si="7"/>
        <v>8.0616758719291581E-4</v>
      </c>
    </row>
    <row r="249" spans="1:10">
      <c r="A249" s="191" t="s">
        <v>842</v>
      </c>
      <c r="B249" s="200" t="s">
        <v>843</v>
      </c>
      <c r="C249" s="205">
        <v>2</v>
      </c>
      <c r="D249" s="201">
        <f t="shared" si="6"/>
        <v>9.0211998195760036E-4</v>
      </c>
      <c r="E249" s="205">
        <v>328</v>
      </c>
      <c r="F249" s="201">
        <f t="shared" si="6"/>
        <v>3.5129808928112414E-3</v>
      </c>
      <c r="G249" s="208" t="s">
        <v>367</v>
      </c>
      <c r="H249" s="202" t="str">
        <f t="shared" si="7"/>
        <v>X</v>
      </c>
      <c r="I249" s="208" t="s">
        <v>367</v>
      </c>
      <c r="J249" s="202" t="str">
        <f t="shared" si="7"/>
        <v>X</v>
      </c>
    </row>
    <row r="250" spans="1:10">
      <c r="A250" s="191" t="s">
        <v>844</v>
      </c>
      <c r="B250" s="200" t="s">
        <v>845</v>
      </c>
      <c r="C250" s="205">
        <v>76</v>
      </c>
      <c r="D250" s="201">
        <f t="shared" si="6"/>
        <v>3.4280559314388816E-2</v>
      </c>
      <c r="E250" s="205">
        <v>8509</v>
      </c>
      <c r="F250" s="201">
        <f t="shared" si="6"/>
        <v>9.1134007368691622E-2</v>
      </c>
      <c r="G250" s="208">
        <v>54482808</v>
      </c>
      <c r="H250" s="202">
        <f t="shared" si="7"/>
        <v>0.16902062340248572</v>
      </c>
      <c r="I250" s="208">
        <v>23141119</v>
      </c>
      <c r="J250" s="202">
        <f t="shared" si="7"/>
        <v>0.19133969301717066</v>
      </c>
    </row>
    <row r="251" spans="1:10">
      <c r="A251" s="191" t="s">
        <v>846</v>
      </c>
      <c r="B251" s="200" t="s">
        <v>847</v>
      </c>
      <c r="C251" s="205">
        <v>4</v>
      </c>
      <c r="D251" s="201">
        <f t="shared" si="6"/>
        <v>1.8042399639152007E-3</v>
      </c>
      <c r="E251" s="205">
        <v>169</v>
      </c>
      <c r="F251" s="201">
        <f t="shared" si="6"/>
        <v>1.8100419844057922E-3</v>
      </c>
      <c r="G251" s="208">
        <v>1152207</v>
      </c>
      <c r="H251" s="202">
        <f t="shared" si="7"/>
        <v>3.5744623410142121E-3</v>
      </c>
      <c r="I251" s="208">
        <v>361742</v>
      </c>
      <c r="J251" s="202">
        <f t="shared" si="7"/>
        <v>2.991022311039382E-3</v>
      </c>
    </row>
    <row r="252" spans="1:10">
      <c r="A252" s="191" t="s">
        <v>848</v>
      </c>
      <c r="B252" s="200" t="s">
        <v>849</v>
      </c>
      <c r="C252" s="205">
        <v>14</v>
      </c>
      <c r="D252" s="201">
        <f t="shared" si="6"/>
        <v>6.3148398737032027E-3</v>
      </c>
      <c r="E252" s="205">
        <v>313</v>
      </c>
      <c r="F252" s="201">
        <f t="shared" si="6"/>
        <v>3.3523262788107276E-3</v>
      </c>
      <c r="G252" s="208">
        <v>425388</v>
      </c>
      <c r="H252" s="202">
        <f t="shared" si="7"/>
        <v>1.3196703251406681E-3</v>
      </c>
      <c r="I252" s="208">
        <v>217302</v>
      </c>
      <c r="J252" s="202">
        <f t="shared" si="7"/>
        <v>1.7967367080225127E-3</v>
      </c>
    </row>
    <row r="253" spans="1:10">
      <c r="A253" s="191" t="s">
        <v>850</v>
      </c>
      <c r="B253" s="200" t="s">
        <v>851</v>
      </c>
      <c r="C253" s="205">
        <v>6</v>
      </c>
      <c r="D253" s="201">
        <f t="shared" si="6"/>
        <v>2.7063599458728013E-3</v>
      </c>
      <c r="E253" s="205">
        <v>127</v>
      </c>
      <c r="F253" s="201">
        <f t="shared" si="6"/>
        <v>1.3602090652043526E-3</v>
      </c>
      <c r="G253" s="208">
        <v>157815</v>
      </c>
      <c r="H253" s="202">
        <f t="shared" si="7"/>
        <v>4.895854428476462E-4</v>
      </c>
      <c r="I253" s="208">
        <v>72983</v>
      </c>
      <c r="J253" s="202">
        <f t="shared" si="7"/>
        <v>6.0345157965231353E-4</v>
      </c>
    </row>
    <row r="254" spans="1:10">
      <c r="A254" s="191" t="s">
        <v>852</v>
      </c>
      <c r="B254" s="200" t="s">
        <v>853</v>
      </c>
      <c r="C254" s="205">
        <v>6</v>
      </c>
      <c r="D254" s="201">
        <f t="shared" si="6"/>
        <v>2.7063599458728013E-3</v>
      </c>
      <c r="E254" s="205">
        <v>92</v>
      </c>
      <c r="F254" s="201">
        <f t="shared" si="6"/>
        <v>9.8534829920315318E-4</v>
      </c>
      <c r="G254" s="208">
        <v>108232</v>
      </c>
      <c r="H254" s="202">
        <f t="shared" si="7"/>
        <v>3.3576536862963877E-4</v>
      </c>
      <c r="I254" s="208">
        <v>64746</v>
      </c>
      <c r="J254" s="202">
        <f t="shared" si="7"/>
        <v>5.3534488820915411E-4</v>
      </c>
    </row>
    <row r="255" spans="1:10">
      <c r="A255" s="191" t="s">
        <v>854</v>
      </c>
      <c r="B255" s="200" t="s">
        <v>855</v>
      </c>
      <c r="C255" s="205">
        <v>6</v>
      </c>
      <c r="D255" s="201">
        <f t="shared" si="6"/>
        <v>2.7063599458728013E-3</v>
      </c>
      <c r="E255" s="205">
        <v>133</v>
      </c>
      <c r="F255" s="201">
        <f t="shared" si="6"/>
        <v>1.4244709108045582E-3</v>
      </c>
      <c r="G255" s="208">
        <v>131160</v>
      </c>
      <c r="H255" s="202">
        <f t="shared" si="7"/>
        <v>4.0689431729491667E-4</v>
      </c>
      <c r="I255" s="208">
        <v>68022</v>
      </c>
      <c r="J255" s="202">
        <f t="shared" si="7"/>
        <v>5.6243211913883603E-4</v>
      </c>
    </row>
    <row r="256" spans="1:10">
      <c r="A256" s="191" t="s">
        <v>856</v>
      </c>
      <c r="B256" s="200" t="s">
        <v>857</v>
      </c>
      <c r="C256" s="205">
        <v>26</v>
      </c>
      <c r="D256" s="201">
        <f t="shared" si="6"/>
        <v>1.1727559765448805E-2</v>
      </c>
      <c r="E256" s="205">
        <v>1660</v>
      </c>
      <c r="F256" s="201">
        <f t="shared" si="6"/>
        <v>1.7779110616056894E-2</v>
      </c>
      <c r="G256" s="208">
        <v>5372127</v>
      </c>
      <c r="H256" s="202">
        <f t="shared" si="7"/>
        <v>1.6665812351986803E-2</v>
      </c>
      <c r="I256" s="208">
        <v>1774280</v>
      </c>
      <c r="J256" s="202">
        <f t="shared" si="7"/>
        <v>1.467043104209894E-2</v>
      </c>
    </row>
    <row r="257" spans="1:10">
      <c r="A257" s="191" t="s">
        <v>858</v>
      </c>
      <c r="B257" s="200" t="s">
        <v>859</v>
      </c>
      <c r="C257" s="205">
        <v>1</v>
      </c>
      <c r="D257" s="201">
        <f t="shared" si="6"/>
        <v>4.5105999097880018E-4</v>
      </c>
      <c r="E257" s="205">
        <v>4</v>
      </c>
      <c r="F257" s="201">
        <f t="shared" si="6"/>
        <v>4.2841230400137091E-5</v>
      </c>
      <c r="G257" s="208" t="s">
        <v>367</v>
      </c>
      <c r="H257" s="202" t="str">
        <f t="shared" si="7"/>
        <v>X</v>
      </c>
      <c r="I257" s="208" t="s">
        <v>367</v>
      </c>
      <c r="J257" s="202" t="str">
        <f t="shared" si="7"/>
        <v>X</v>
      </c>
    </row>
    <row r="258" spans="1:10">
      <c r="A258" s="191" t="s">
        <v>860</v>
      </c>
      <c r="B258" s="200" t="s">
        <v>861</v>
      </c>
      <c r="C258" s="205">
        <v>1</v>
      </c>
      <c r="D258" s="201">
        <f t="shared" si="6"/>
        <v>4.5105999097880018E-4</v>
      </c>
      <c r="E258" s="205">
        <v>3</v>
      </c>
      <c r="F258" s="201">
        <f t="shared" si="6"/>
        <v>3.2130922800102817E-5</v>
      </c>
      <c r="G258" s="208" t="s">
        <v>367</v>
      </c>
      <c r="H258" s="202" t="str">
        <f t="shared" si="7"/>
        <v>X</v>
      </c>
      <c r="I258" s="208" t="s">
        <v>367</v>
      </c>
      <c r="J258" s="202" t="str">
        <f t="shared" si="7"/>
        <v>X</v>
      </c>
    </row>
    <row r="259" spans="1:10">
      <c r="A259" s="191" t="s">
        <v>862</v>
      </c>
      <c r="B259" s="200" t="s">
        <v>863</v>
      </c>
      <c r="C259" s="205">
        <v>1</v>
      </c>
      <c r="D259" s="201">
        <f t="shared" si="6"/>
        <v>4.5105999097880018E-4</v>
      </c>
      <c r="E259" s="205">
        <v>2</v>
      </c>
      <c r="F259" s="201">
        <f t="shared" si="6"/>
        <v>2.1420615200068546E-5</v>
      </c>
      <c r="G259" s="208" t="s">
        <v>367</v>
      </c>
      <c r="H259" s="202" t="str">
        <f t="shared" si="7"/>
        <v>X</v>
      </c>
      <c r="I259" s="208" t="s">
        <v>367</v>
      </c>
      <c r="J259" s="202" t="str">
        <f t="shared" si="7"/>
        <v>X</v>
      </c>
    </row>
    <row r="260" spans="1:10">
      <c r="A260" s="191" t="s">
        <v>864</v>
      </c>
      <c r="B260" s="200" t="s">
        <v>865</v>
      </c>
      <c r="C260" s="205">
        <v>5</v>
      </c>
      <c r="D260" s="201">
        <f t="shared" si="6"/>
        <v>2.2552999548940008E-3</v>
      </c>
      <c r="E260" s="205">
        <v>142</v>
      </c>
      <c r="F260" s="201">
        <f t="shared" si="6"/>
        <v>1.5208636792048667E-3</v>
      </c>
      <c r="G260" s="208">
        <v>81837</v>
      </c>
      <c r="H260" s="202">
        <f t="shared" si="7"/>
        <v>2.5388083443476743E-4</v>
      </c>
      <c r="I260" s="208">
        <v>17239</v>
      </c>
      <c r="J260" s="202">
        <f t="shared" si="7"/>
        <v>1.4253869780121717E-4</v>
      </c>
    </row>
    <row r="261" spans="1:10">
      <c r="A261" s="191" t="s">
        <v>866</v>
      </c>
      <c r="B261" s="200" t="s">
        <v>867</v>
      </c>
      <c r="C261" s="205">
        <v>9</v>
      </c>
      <c r="D261" s="201">
        <f t="shared" si="6"/>
        <v>4.0595399188092015E-3</v>
      </c>
      <c r="E261" s="205">
        <v>213</v>
      </c>
      <c r="F261" s="201">
        <f t="shared" si="6"/>
        <v>2.2812955188073001E-3</v>
      </c>
      <c r="G261" s="208">
        <v>220039</v>
      </c>
      <c r="H261" s="202">
        <f t="shared" si="7"/>
        <v>6.8262136842982745E-4</v>
      </c>
      <c r="I261" s="208">
        <v>126833</v>
      </c>
      <c r="J261" s="202">
        <f t="shared" si="7"/>
        <v>1.0487041393480933E-3</v>
      </c>
    </row>
    <row r="262" spans="1:10">
      <c r="A262" s="191" t="s">
        <v>868</v>
      </c>
      <c r="B262" s="200" t="s">
        <v>869</v>
      </c>
      <c r="C262" s="205">
        <v>1</v>
      </c>
      <c r="D262" s="201">
        <f t="shared" si="6"/>
        <v>4.5105999097880018E-4</v>
      </c>
      <c r="E262" s="205">
        <v>8</v>
      </c>
      <c r="F262" s="201">
        <f t="shared" si="6"/>
        <v>8.5682460800274183E-5</v>
      </c>
      <c r="G262" s="208" t="s">
        <v>367</v>
      </c>
      <c r="H262" s="202" t="str">
        <f t="shared" si="7"/>
        <v>X</v>
      </c>
      <c r="I262" s="208" t="s">
        <v>367</v>
      </c>
      <c r="J262" s="202" t="str">
        <f t="shared" si="7"/>
        <v>X</v>
      </c>
    </row>
    <row r="263" spans="1:10">
      <c r="A263" s="191" t="s">
        <v>870</v>
      </c>
      <c r="B263" s="200" t="s">
        <v>871</v>
      </c>
      <c r="C263" s="205">
        <v>1</v>
      </c>
      <c r="D263" s="201">
        <f t="shared" ref="D263:F314" si="8">C263/C$5</f>
        <v>4.5105999097880018E-4</v>
      </c>
      <c r="E263" s="205">
        <v>32</v>
      </c>
      <c r="F263" s="201">
        <f t="shared" si="8"/>
        <v>3.4272984320109673E-4</v>
      </c>
      <c r="G263" s="208" t="s">
        <v>367</v>
      </c>
      <c r="H263" s="202" t="str">
        <f t="shared" ref="H263:J314" si="9">IF(G263="X","X",G263/G$5)</f>
        <v>X</v>
      </c>
      <c r="I263" s="208" t="s">
        <v>367</v>
      </c>
      <c r="J263" s="202" t="str">
        <f t="shared" si="9"/>
        <v>X</v>
      </c>
    </row>
    <row r="264" spans="1:10">
      <c r="A264" s="191" t="s">
        <v>872</v>
      </c>
      <c r="B264" s="200" t="s">
        <v>873</v>
      </c>
      <c r="C264" s="205">
        <v>4</v>
      </c>
      <c r="D264" s="201">
        <f t="shared" si="8"/>
        <v>1.8042399639152007E-3</v>
      </c>
      <c r="E264" s="205">
        <v>1625</v>
      </c>
      <c r="F264" s="201">
        <f t="shared" si="8"/>
        <v>1.7404249850055693E-2</v>
      </c>
      <c r="G264" s="208">
        <v>10164960</v>
      </c>
      <c r="H264" s="202">
        <f t="shared" si="9"/>
        <v>3.1534495726823243E-2</v>
      </c>
      <c r="I264" s="208">
        <v>4312458</v>
      </c>
      <c r="J264" s="202">
        <f t="shared" si="9"/>
        <v>3.5657065238264486E-2</v>
      </c>
    </row>
    <row r="265" spans="1:10">
      <c r="A265" s="191" t="s">
        <v>874</v>
      </c>
      <c r="B265" s="200" t="s">
        <v>875</v>
      </c>
      <c r="C265" s="205">
        <v>9</v>
      </c>
      <c r="D265" s="201">
        <f t="shared" si="8"/>
        <v>4.0595399188092015E-3</v>
      </c>
      <c r="E265" s="205">
        <v>6198</v>
      </c>
      <c r="F265" s="201">
        <f t="shared" si="8"/>
        <v>6.6382486505012425E-2</v>
      </c>
      <c r="G265" s="208">
        <v>25490323</v>
      </c>
      <c r="H265" s="202">
        <f t="shared" si="9"/>
        <v>7.9077977849282652E-2</v>
      </c>
      <c r="I265" s="208">
        <v>14245085</v>
      </c>
      <c r="J265" s="202">
        <f t="shared" si="9"/>
        <v>0.11778385439803074</v>
      </c>
    </row>
    <row r="266" spans="1:10">
      <c r="A266" s="191" t="s">
        <v>876</v>
      </c>
      <c r="B266" s="200" t="s">
        <v>877</v>
      </c>
      <c r="C266" s="205">
        <v>3</v>
      </c>
      <c r="D266" s="201">
        <f t="shared" si="8"/>
        <v>1.3531799729364006E-3</v>
      </c>
      <c r="E266" s="205">
        <v>1513</v>
      </c>
      <c r="F266" s="201">
        <f t="shared" si="8"/>
        <v>1.6204695398851856E-2</v>
      </c>
      <c r="G266" s="208">
        <v>3249000</v>
      </c>
      <c r="H266" s="202">
        <f t="shared" si="9"/>
        <v>1.0079289698773896E-2</v>
      </c>
      <c r="I266" s="208">
        <v>1350076</v>
      </c>
      <c r="J266" s="202">
        <f t="shared" si="9"/>
        <v>1.1162948835354491E-2</v>
      </c>
    </row>
    <row r="267" spans="1:10">
      <c r="A267" s="191" t="s">
        <v>878</v>
      </c>
      <c r="B267" s="200" t="s">
        <v>879</v>
      </c>
      <c r="C267" s="205">
        <v>3</v>
      </c>
      <c r="D267" s="201">
        <f t="shared" si="8"/>
        <v>1.3531799729364006E-3</v>
      </c>
      <c r="E267" s="205">
        <v>82</v>
      </c>
      <c r="F267" s="201">
        <f t="shared" si="8"/>
        <v>8.7824522320281034E-4</v>
      </c>
      <c r="G267" s="208">
        <v>112609</v>
      </c>
      <c r="H267" s="202">
        <f t="shared" si="9"/>
        <v>3.4934402391173584E-4</v>
      </c>
      <c r="I267" s="208">
        <v>31725</v>
      </c>
      <c r="J267" s="202">
        <f t="shared" si="9"/>
        <v>2.6231453029431029E-4</v>
      </c>
    </row>
    <row r="268" spans="1:10">
      <c r="A268" s="191" t="s">
        <v>880</v>
      </c>
      <c r="B268" s="200" t="s">
        <v>881</v>
      </c>
      <c r="C268" s="205">
        <v>9</v>
      </c>
      <c r="D268" s="201">
        <f t="shared" si="8"/>
        <v>4.0595399188092015E-3</v>
      </c>
      <c r="E268" s="205">
        <v>614</v>
      </c>
      <c r="F268" s="201">
        <f t="shared" si="8"/>
        <v>6.5761288664210439E-3</v>
      </c>
      <c r="G268" s="208">
        <v>380594</v>
      </c>
      <c r="H268" s="202">
        <f t="shared" si="9"/>
        <v>1.1807070432795176E-3</v>
      </c>
      <c r="I268" s="208">
        <v>183969</v>
      </c>
      <c r="J268" s="202">
        <f t="shared" si="9"/>
        <v>1.5211266138286516E-3</v>
      </c>
    </row>
    <row r="269" spans="1:10">
      <c r="A269" s="191" t="s">
        <v>882</v>
      </c>
      <c r="B269" s="200" t="s">
        <v>883</v>
      </c>
      <c r="C269" s="205">
        <v>3</v>
      </c>
      <c r="D269" s="201">
        <f t="shared" si="8"/>
        <v>1.3531799729364006E-3</v>
      </c>
      <c r="E269" s="205">
        <v>38</v>
      </c>
      <c r="F269" s="201">
        <f t="shared" si="8"/>
        <v>4.0699168880130239E-4</v>
      </c>
      <c r="G269" s="208" t="s">
        <v>367</v>
      </c>
      <c r="H269" s="202" t="str">
        <f t="shared" si="9"/>
        <v>X</v>
      </c>
      <c r="I269" s="208" t="s">
        <v>367</v>
      </c>
      <c r="J269" s="202" t="str">
        <f t="shared" si="9"/>
        <v>X</v>
      </c>
    </row>
    <row r="270" spans="1:10">
      <c r="A270" s="191" t="s">
        <v>884</v>
      </c>
      <c r="B270" s="200" t="s">
        <v>885</v>
      </c>
      <c r="C270" s="205">
        <v>6</v>
      </c>
      <c r="D270" s="201">
        <f t="shared" si="8"/>
        <v>2.7063599458728013E-3</v>
      </c>
      <c r="E270" s="205">
        <v>369</v>
      </c>
      <c r="F270" s="201">
        <f t="shared" si="8"/>
        <v>3.9521035044126464E-3</v>
      </c>
      <c r="G270" s="208">
        <v>545321</v>
      </c>
      <c r="H270" s="202">
        <f t="shared" si="9"/>
        <v>1.6917354071483781E-3</v>
      </c>
      <c r="I270" s="208">
        <v>241954</v>
      </c>
      <c r="J270" s="202">
        <f t="shared" si="9"/>
        <v>2.0005689476069203E-3</v>
      </c>
    </row>
    <row r="271" spans="1:10">
      <c r="A271" s="191" t="s">
        <v>886</v>
      </c>
      <c r="B271" s="200" t="s">
        <v>887</v>
      </c>
      <c r="C271" s="205">
        <v>1</v>
      </c>
      <c r="D271" s="201">
        <f t="shared" si="8"/>
        <v>4.5105999097880018E-4</v>
      </c>
      <c r="E271" s="205">
        <v>9</v>
      </c>
      <c r="F271" s="201">
        <f t="shared" si="8"/>
        <v>9.6392768400308451E-5</v>
      </c>
      <c r="G271" s="208" t="s">
        <v>367</v>
      </c>
      <c r="H271" s="202" t="str">
        <f t="shared" si="9"/>
        <v>X</v>
      </c>
      <c r="I271" s="208" t="s">
        <v>367</v>
      </c>
      <c r="J271" s="202" t="str">
        <f t="shared" si="9"/>
        <v>X</v>
      </c>
    </row>
    <row r="272" spans="1:10">
      <c r="A272" s="191" t="s">
        <v>888</v>
      </c>
      <c r="B272" s="200" t="s">
        <v>889</v>
      </c>
      <c r="C272" s="205">
        <v>21</v>
      </c>
      <c r="D272" s="201">
        <f t="shared" si="8"/>
        <v>9.4722598105548041E-3</v>
      </c>
      <c r="E272" s="205">
        <v>979</v>
      </c>
      <c r="F272" s="201">
        <f t="shared" si="8"/>
        <v>1.0485391140433554E-2</v>
      </c>
      <c r="G272" s="208">
        <v>1634020</v>
      </c>
      <c r="H272" s="202">
        <f t="shared" si="9"/>
        <v>5.0691785021823709E-3</v>
      </c>
      <c r="I272" s="208">
        <v>954405</v>
      </c>
      <c r="J272" s="202">
        <f t="shared" si="9"/>
        <v>7.8913884723574856E-3</v>
      </c>
    </row>
    <row r="273" spans="1:10">
      <c r="A273" s="191" t="s">
        <v>890</v>
      </c>
      <c r="B273" s="200" t="s">
        <v>891</v>
      </c>
      <c r="C273" s="205">
        <v>2</v>
      </c>
      <c r="D273" s="201">
        <f t="shared" si="8"/>
        <v>9.0211998195760036E-4</v>
      </c>
      <c r="E273" s="205">
        <v>41</v>
      </c>
      <c r="F273" s="201">
        <f t="shared" si="8"/>
        <v>4.3912261160140517E-4</v>
      </c>
      <c r="G273" s="208" t="s">
        <v>367</v>
      </c>
      <c r="H273" s="202" t="str">
        <f t="shared" si="9"/>
        <v>X</v>
      </c>
      <c r="I273" s="208" t="s">
        <v>367</v>
      </c>
      <c r="J273" s="202" t="str">
        <f t="shared" si="9"/>
        <v>X</v>
      </c>
    </row>
    <row r="274" spans="1:10">
      <c r="A274" s="191" t="s">
        <v>892</v>
      </c>
      <c r="B274" s="200" t="s">
        <v>893</v>
      </c>
      <c r="C274" s="205">
        <v>4</v>
      </c>
      <c r="D274" s="201">
        <f t="shared" si="8"/>
        <v>1.8042399639152007E-3</v>
      </c>
      <c r="E274" s="205">
        <v>539</v>
      </c>
      <c r="F274" s="201">
        <f t="shared" si="8"/>
        <v>5.7728557964184732E-3</v>
      </c>
      <c r="G274" s="208">
        <v>2049414</v>
      </c>
      <c r="H274" s="202">
        <f t="shared" si="9"/>
        <v>6.3578446964367517E-3</v>
      </c>
      <c r="I274" s="208">
        <v>1107653</v>
      </c>
      <c r="J274" s="202">
        <f t="shared" si="9"/>
        <v>9.1585020149435366E-3</v>
      </c>
    </row>
    <row r="275" spans="1:10">
      <c r="A275" s="191" t="s">
        <v>894</v>
      </c>
      <c r="B275" s="200" t="s">
        <v>895</v>
      </c>
      <c r="C275" s="205">
        <v>18</v>
      </c>
      <c r="D275" s="201">
        <f t="shared" si="8"/>
        <v>8.119079837618403E-3</v>
      </c>
      <c r="E275" s="205">
        <v>565</v>
      </c>
      <c r="F275" s="201">
        <f t="shared" si="8"/>
        <v>6.0513237940193641E-3</v>
      </c>
      <c r="G275" s="208">
        <v>1016975</v>
      </c>
      <c r="H275" s="202">
        <f t="shared" si="9"/>
        <v>3.1549355621454554E-3</v>
      </c>
      <c r="I275" s="208">
        <v>294772</v>
      </c>
      <c r="J275" s="202">
        <f t="shared" si="9"/>
        <v>2.4372885334567199E-3</v>
      </c>
    </row>
    <row r="276" spans="1:10">
      <c r="A276" s="191" t="s">
        <v>896</v>
      </c>
      <c r="B276" s="200" t="s">
        <v>897</v>
      </c>
      <c r="C276" s="205">
        <v>1</v>
      </c>
      <c r="D276" s="201">
        <f t="shared" si="8"/>
        <v>4.5105999097880018E-4</v>
      </c>
      <c r="E276" s="205">
        <v>7</v>
      </c>
      <c r="F276" s="201">
        <f t="shared" si="8"/>
        <v>7.4972153200239915E-5</v>
      </c>
      <c r="G276" s="208" t="s">
        <v>367</v>
      </c>
      <c r="H276" s="202" t="str">
        <f t="shared" si="9"/>
        <v>X</v>
      </c>
      <c r="I276" s="208" t="s">
        <v>367</v>
      </c>
      <c r="J276" s="202" t="str">
        <f t="shared" si="9"/>
        <v>X</v>
      </c>
    </row>
    <row r="277" spans="1:10">
      <c r="A277" s="191" t="s">
        <v>898</v>
      </c>
      <c r="B277" s="200" t="s">
        <v>899</v>
      </c>
      <c r="C277" s="205">
        <v>4</v>
      </c>
      <c r="D277" s="201">
        <f t="shared" si="8"/>
        <v>1.8042399639152007E-3</v>
      </c>
      <c r="E277" s="205">
        <v>728</v>
      </c>
      <c r="F277" s="201">
        <f t="shared" si="8"/>
        <v>7.7971039328249506E-3</v>
      </c>
      <c r="G277" s="208">
        <v>1205360</v>
      </c>
      <c r="H277" s="202">
        <f t="shared" si="9"/>
        <v>3.739357535030503E-3</v>
      </c>
      <c r="I277" s="208">
        <v>310199</v>
      </c>
      <c r="J277" s="202">
        <f t="shared" si="9"/>
        <v>2.5648449167144133E-3</v>
      </c>
    </row>
    <row r="278" spans="1:10">
      <c r="A278" s="191" t="s">
        <v>900</v>
      </c>
      <c r="B278" s="200" t="s">
        <v>901</v>
      </c>
      <c r="C278" s="205">
        <v>4</v>
      </c>
      <c r="D278" s="201">
        <f t="shared" si="8"/>
        <v>1.8042399639152007E-3</v>
      </c>
      <c r="E278" s="205">
        <v>123</v>
      </c>
      <c r="F278" s="201">
        <f t="shared" si="8"/>
        <v>1.3173678348042156E-3</v>
      </c>
      <c r="G278" s="208">
        <v>370626</v>
      </c>
      <c r="H278" s="202">
        <f t="shared" si="9"/>
        <v>1.1497835715290165E-3</v>
      </c>
      <c r="I278" s="208">
        <v>192714</v>
      </c>
      <c r="J278" s="202">
        <f t="shared" si="9"/>
        <v>1.5934336451107237E-3</v>
      </c>
    </row>
    <row r="279" spans="1:10">
      <c r="A279" s="191" t="s">
        <v>902</v>
      </c>
      <c r="B279" s="200" t="s">
        <v>903</v>
      </c>
      <c r="C279" s="205">
        <v>1</v>
      </c>
      <c r="D279" s="201">
        <f t="shared" si="8"/>
        <v>4.5105999097880018E-4</v>
      </c>
      <c r="E279" s="205">
        <v>20</v>
      </c>
      <c r="F279" s="201">
        <f t="shared" si="8"/>
        <v>2.1420615200068546E-4</v>
      </c>
      <c r="G279" s="208" t="s">
        <v>367</v>
      </c>
      <c r="H279" s="202" t="str">
        <f t="shared" si="9"/>
        <v>X</v>
      </c>
      <c r="I279" s="208" t="s">
        <v>367</v>
      </c>
      <c r="J279" s="202" t="str">
        <f t="shared" si="9"/>
        <v>X</v>
      </c>
    </row>
    <row r="280" spans="1:10">
      <c r="A280" s="191" t="s">
        <v>904</v>
      </c>
      <c r="B280" s="200" t="s">
        <v>905</v>
      </c>
      <c r="C280" s="205">
        <v>1</v>
      </c>
      <c r="D280" s="201">
        <f t="shared" si="8"/>
        <v>4.5105999097880018E-4</v>
      </c>
      <c r="E280" s="205">
        <v>30</v>
      </c>
      <c r="F280" s="201">
        <f t="shared" si="8"/>
        <v>3.213092280010282E-4</v>
      </c>
      <c r="G280" s="208" t="s">
        <v>367</v>
      </c>
      <c r="H280" s="202" t="str">
        <f t="shared" si="9"/>
        <v>X</v>
      </c>
      <c r="I280" s="208" t="s">
        <v>367</v>
      </c>
      <c r="J280" s="202" t="str">
        <f t="shared" si="9"/>
        <v>X</v>
      </c>
    </row>
    <row r="281" spans="1:10">
      <c r="A281" s="191" t="s">
        <v>906</v>
      </c>
      <c r="B281" s="200" t="s">
        <v>907</v>
      </c>
      <c r="C281" s="205">
        <v>1</v>
      </c>
      <c r="D281" s="201">
        <f t="shared" si="8"/>
        <v>4.5105999097880018E-4</v>
      </c>
      <c r="E281" s="205">
        <v>58</v>
      </c>
      <c r="F281" s="201">
        <f t="shared" si="8"/>
        <v>6.211978408019878E-4</v>
      </c>
      <c r="G281" s="208" t="s">
        <v>367</v>
      </c>
      <c r="H281" s="202" t="str">
        <f t="shared" si="9"/>
        <v>X</v>
      </c>
      <c r="I281" s="208" t="s">
        <v>367</v>
      </c>
      <c r="J281" s="202" t="str">
        <f t="shared" si="9"/>
        <v>X</v>
      </c>
    </row>
    <row r="282" spans="1:10">
      <c r="A282" s="191" t="s">
        <v>908</v>
      </c>
      <c r="B282" s="200" t="s">
        <v>909</v>
      </c>
      <c r="C282" s="205">
        <v>1</v>
      </c>
      <c r="D282" s="201">
        <f t="shared" si="8"/>
        <v>4.5105999097880018E-4</v>
      </c>
      <c r="E282" s="205">
        <v>81</v>
      </c>
      <c r="F282" s="201">
        <f t="shared" si="8"/>
        <v>8.675349156027761E-4</v>
      </c>
      <c r="G282" s="208" t="s">
        <v>367</v>
      </c>
      <c r="H282" s="202" t="str">
        <f t="shared" si="9"/>
        <v>X</v>
      </c>
      <c r="I282" s="208" t="s">
        <v>367</v>
      </c>
      <c r="J282" s="202" t="str">
        <f t="shared" si="9"/>
        <v>X</v>
      </c>
    </row>
    <row r="283" spans="1:10">
      <c r="A283" s="191" t="s">
        <v>910</v>
      </c>
      <c r="B283" s="200" t="s">
        <v>911</v>
      </c>
      <c r="C283" s="205">
        <v>7</v>
      </c>
      <c r="D283" s="201">
        <f t="shared" si="8"/>
        <v>3.1574199368516014E-3</v>
      </c>
      <c r="E283" s="205">
        <v>765</v>
      </c>
      <c r="F283" s="201">
        <f t="shared" si="8"/>
        <v>8.1933853140262192E-3</v>
      </c>
      <c r="G283" s="208">
        <v>4662978</v>
      </c>
      <c r="H283" s="202">
        <f t="shared" si="9"/>
        <v>1.4465837525703081E-2</v>
      </c>
      <c r="I283" s="208">
        <v>2544151</v>
      </c>
      <c r="J283" s="202">
        <f t="shared" si="9"/>
        <v>2.103602126281481E-2</v>
      </c>
    </row>
    <row r="284" spans="1:10">
      <c r="A284" s="191" t="s">
        <v>912</v>
      </c>
      <c r="B284" s="200" t="s">
        <v>913</v>
      </c>
      <c r="C284" s="205">
        <v>2</v>
      </c>
      <c r="D284" s="201">
        <f t="shared" si="8"/>
        <v>9.0211998195760036E-4</v>
      </c>
      <c r="E284" s="205">
        <v>204</v>
      </c>
      <c r="F284" s="201">
        <f t="shared" si="8"/>
        <v>2.1849027504069916E-3</v>
      </c>
      <c r="G284" s="208" t="s">
        <v>367</v>
      </c>
      <c r="H284" s="202" t="str">
        <f t="shared" si="9"/>
        <v>X</v>
      </c>
      <c r="I284" s="208" t="s">
        <v>367</v>
      </c>
      <c r="J284" s="202" t="str">
        <f t="shared" si="9"/>
        <v>X</v>
      </c>
    </row>
    <row r="285" spans="1:10">
      <c r="A285" s="191" t="s">
        <v>914</v>
      </c>
      <c r="B285" s="200" t="s">
        <v>915</v>
      </c>
      <c r="C285" s="205">
        <v>1</v>
      </c>
      <c r="D285" s="201">
        <f t="shared" si="8"/>
        <v>4.5105999097880018E-4</v>
      </c>
      <c r="E285" s="205">
        <v>164</v>
      </c>
      <c r="F285" s="201">
        <f t="shared" si="8"/>
        <v>1.7564904464056207E-3</v>
      </c>
      <c r="G285" s="208" t="s">
        <v>367</v>
      </c>
      <c r="H285" s="202" t="str">
        <f t="shared" si="9"/>
        <v>X</v>
      </c>
      <c r="I285" s="208" t="s">
        <v>367</v>
      </c>
      <c r="J285" s="202" t="str">
        <f t="shared" si="9"/>
        <v>X</v>
      </c>
    </row>
    <row r="286" spans="1:10">
      <c r="A286" s="191" t="s">
        <v>916</v>
      </c>
      <c r="B286" s="200" t="s">
        <v>917</v>
      </c>
      <c r="C286" s="205">
        <v>9</v>
      </c>
      <c r="D286" s="201">
        <f t="shared" si="8"/>
        <v>4.0595399188092015E-3</v>
      </c>
      <c r="E286" s="205">
        <v>820</v>
      </c>
      <c r="F286" s="201">
        <f t="shared" si="8"/>
        <v>8.7824522320281047E-3</v>
      </c>
      <c r="G286" s="208">
        <v>3682155</v>
      </c>
      <c r="H286" s="202">
        <f t="shared" si="9"/>
        <v>1.1423055389593352E-2</v>
      </c>
      <c r="I286" s="208">
        <v>1709945</v>
      </c>
      <c r="J286" s="202">
        <f t="shared" si="9"/>
        <v>1.413848446033426E-2</v>
      </c>
    </row>
    <row r="287" spans="1:10">
      <c r="A287" s="191" t="s">
        <v>918</v>
      </c>
      <c r="B287" s="200" t="s">
        <v>919</v>
      </c>
      <c r="C287" s="205">
        <v>1</v>
      </c>
      <c r="D287" s="201">
        <f t="shared" si="8"/>
        <v>4.5105999097880018E-4</v>
      </c>
      <c r="E287" s="205">
        <v>3</v>
      </c>
      <c r="F287" s="201">
        <f t="shared" si="8"/>
        <v>3.2130922800102817E-5</v>
      </c>
      <c r="G287" s="208" t="s">
        <v>367</v>
      </c>
      <c r="H287" s="202" t="str">
        <f t="shared" si="9"/>
        <v>X</v>
      </c>
      <c r="I287" s="208" t="s">
        <v>367</v>
      </c>
      <c r="J287" s="202" t="str">
        <f t="shared" si="9"/>
        <v>X</v>
      </c>
    </row>
    <row r="288" spans="1:10">
      <c r="A288" s="191" t="s">
        <v>920</v>
      </c>
      <c r="B288" s="200" t="s">
        <v>921</v>
      </c>
      <c r="C288" s="205">
        <v>1</v>
      </c>
      <c r="D288" s="201">
        <f t="shared" si="8"/>
        <v>4.5105999097880018E-4</v>
      </c>
      <c r="E288" s="205">
        <v>95</v>
      </c>
      <c r="F288" s="201">
        <f t="shared" si="8"/>
        <v>1.017479222003256E-3</v>
      </c>
      <c r="G288" s="208" t="s">
        <v>367</v>
      </c>
      <c r="H288" s="202" t="str">
        <f t="shared" si="9"/>
        <v>X</v>
      </c>
      <c r="I288" s="208" t="s">
        <v>367</v>
      </c>
      <c r="J288" s="202" t="str">
        <f t="shared" si="9"/>
        <v>X</v>
      </c>
    </row>
    <row r="289" spans="1:10">
      <c r="A289" s="191" t="s">
        <v>922</v>
      </c>
      <c r="B289" s="200" t="s">
        <v>923</v>
      </c>
      <c r="C289" s="205">
        <v>1</v>
      </c>
      <c r="D289" s="201">
        <f t="shared" si="8"/>
        <v>4.5105999097880018E-4</v>
      </c>
      <c r="E289" s="205">
        <v>28</v>
      </c>
      <c r="F289" s="201">
        <f t="shared" si="8"/>
        <v>2.9988861280095966E-4</v>
      </c>
      <c r="G289" s="208" t="s">
        <v>367</v>
      </c>
      <c r="H289" s="202" t="str">
        <f t="shared" si="9"/>
        <v>X</v>
      </c>
      <c r="I289" s="208" t="s">
        <v>367</v>
      </c>
      <c r="J289" s="202" t="str">
        <f t="shared" si="9"/>
        <v>X</v>
      </c>
    </row>
    <row r="290" spans="1:10">
      <c r="A290" s="191" t="s">
        <v>924</v>
      </c>
      <c r="B290" s="200" t="s">
        <v>925</v>
      </c>
      <c r="C290" s="205">
        <v>1</v>
      </c>
      <c r="D290" s="201">
        <f t="shared" si="8"/>
        <v>4.5105999097880018E-4</v>
      </c>
      <c r="E290" s="205">
        <v>483</v>
      </c>
      <c r="F290" s="201">
        <f t="shared" si="8"/>
        <v>5.173078570816554E-3</v>
      </c>
      <c r="G290" s="208" t="s">
        <v>367</v>
      </c>
      <c r="H290" s="202" t="str">
        <f t="shared" si="9"/>
        <v>X</v>
      </c>
      <c r="I290" s="208" t="s">
        <v>367</v>
      </c>
      <c r="J290" s="202" t="str">
        <f t="shared" si="9"/>
        <v>X</v>
      </c>
    </row>
    <row r="291" spans="1:10">
      <c r="A291" s="191" t="s">
        <v>926</v>
      </c>
      <c r="B291" s="200" t="s">
        <v>927</v>
      </c>
      <c r="C291" s="205">
        <v>1</v>
      </c>
      <c r="D291" s="201">
        <f t="shared" si="8"/>
        <v>4.5105999097880018E-4</v>
      </c>
      <c r="E291" s="205">
        <v>4</v>
      </c>
      <c r="F291" s="201">
        <f t="shared" si="8"/>
        <v>4.2841230400137091E-5</v>
      </c>
      <c r="G291" s="208" t="s">
        <v>367</v>
      </c>
      <c r="H291" s="202" t="str">
        <f t="shared" si="9"/>
        <v>X</v>
      </c>
      <c r="I291" s="208" t="s">
        <v>367</v>
      </c>
      <c r="J291" s="202" t="str">
        <f t="shared" si="9"/>
        <v>X</v>
      </c>
    </row>
    <row r="292" spans="1:10">
      <c r="A292" s="191" t="s">
        <v>928</v>
      </c>
      <c r="B292" s="200" t="s">
        <v>929</v>
      </c>
      <c r="C292" s="205">
        <v>2</v>
      </c>
      <c r="D292" s="201">
        <f t="shared" si="8"/>
        <v>9.0211998195760036E-4</v>
      </c>
      <c r="E292" s="205">
        <v>9</v>
      </c>
      <c r="F292" s="201">
        <f t="shared" si="8"/>
        <v>9.6392768400308451E-5</v>
      </c>
      <c r="G292" s="208" t="s">
        <v>367</v>
      </c>
      <c r="H292" s="202" t="str">
        <f t="shared" si="9"/>
        <v>X</v>
      </c>
      <c r="I292" s="208" t="s">
        <v>367</v>
      </c>
      <c r="J292" s="202" t="str">
        <f t="shared" si="9"/>
        <v>X</v>
      </c>
    </row>
    <row r="293" spans="1:10">
      <c r="A293" s="191" t="s">
        <v>930</v>
      </c>
      <c r="B293" s="200" t="s">
        <v>931</v>
      </c>
      <c r="C293" s="205">
        <v>2</v>
      </c>
      <c r="D293" s="201">
        <f t="shared" si="8"/>
        <v>9.0211998195760036E-4</v>
      </c>
      <c r="E293" s="205">
        <v>3</v>
      </c>
      <c r="F293" s="201">
        <f t="shared" si="8"/>
        <v>3.2130922800102817E-5</v>
      </c>
      <c r="G293" s="208" t="s">
        <v>367</v>
      </c>
      <c r="H293" s="202" t="str">
        <f t="shared" si="9"/>
        <v>X</v>
      </c>
      <c r="I293" s="208" t="s">
        <v>367</v>
      </c>
      <c r="J293" s="202" t="str">
        <f t="shared" si="9"/>
        <v>X</v>
      </c>
    </row>
    <row r="294" spans="1:10">
      <c r="A294" s="191" t="s">
        <v>932</v>
      </c>
      <c r="B294" s="200" t="s">
        <v>933</v>
      </c>
      <c r="C294" s="205">
        <v>2</v>
      </c>
      <c r="D294" s="201">
        <f t="shared" si="8"/>
        <v>9.0211998195760036E-4</v>
      </c>
      <c r="E294" s="205">
        <v>3425</v>
      </c>
      <c r="F294" s="201">
        <f t="shared" si="8"/>
        <v>3.6682803530117387E-2</v>
      </c>
      <c r="G294" s="208" t="s">
        <v>367</v>
      </c>
      <c r="H294" s="202" t="str">
        <f t="shared" si="9"/>
        <v>X</v>
      </c>
      <c r="I294" s="208" t="s">
        <v>367</v>
      </c>
      <c r="J294" s="202" t="str">
        <f t="shared" si="9"/>
        <v>X</v>
      </c>
    </row>
    <row r="295" spans="1:10">
      <c r="A295" s="191" t="s">
        <v>934</v>
      </c>
      <c r="B295" s="200" t="s">
        <v>935</v>
      </c>
      <c r="C295" s="205">
        <v>3</v>
      </c>
      <c r="D295" s="201">
        <f t="shared" si="8"/>
        <v>1.3531799729364006E-3</v>
      </c>
      <c r="E295" s="205">
        <v>175</v>
      </c>
      <c r="F295" s="201">
        <f t="shared" si="8"/>
        <v>1.8743038300059979E-3</v>
      </c>
      <c r="G295" s="208">
        <v>364162</v>
      </c>
      <c r="H295" s="202">
        <f t="shared" si="9"/>
        <v>1.1297304694628809E-3</v>
      </c>
      <c r="I295" s="208">
        <v>134813</v>
      </c>
      <c r="J295" s="202">
        <f t="shared" si="9"/>
        <v>1.1146858557152673E-3</v>
      </c>
    </row>
    <row r="296" spans="1:10">
      <c r="A296" s="191" t="s">
        <v>936</v>
      </c>
      <c r="B296" s="200" t="s">
        <v>937</v>
      </c>
      <c r="C296" s="205">
        <v>40</v>
      </c>
      <c r="D296" s="201">
        <f t="shared" si="8"/>
        <v>1.8042399639152006E-2</v>
      </c>
      <c r="E296" s="205">
        <v>4734</v>
      </c>
      <c r="F296" s="201">
        <f t="shared" si="8"/>
        <v>5.0702596178562251E-2</v>
      </c>
      <c r="G296" s="208">
        <v>14055630</v>
      </c>
      <c r="H296" s="202">
        <f t="shared" si="9"/>
        <v>4.3604421874046582E-2</v>
      </c>
      <c r="I296" s="208">
        <v>4220975</v>
      </c>
      <c r="J296" s="202">
        <f t="shared" si="9"/>
        <v>3.4900648526683259E-2</v>
      </c>
    </row>
    <row r="297" spans="1:10">
      <c r="A297" s="191" t="s">
        <v>938</v>
      </c>
      <c r="B297" s="200" t="s">
        <v>939</v>
      </c>
      <c r="C297" s="205">
        <v>10</v>
      </c>
      <c r="D297" s="201">
        <f t="shared" si="8"/>
        <v>4.5105999097880016E-3</v>
      </c>
      <c r="E297" s="205">
        <v>1032</v>
      </c>
      <c r="F297" s="201">
        <f t="shared" si="8"/>
        <v>1.105303744323537E-2</v>
      </c>
      <c r="G297" s="208">
        <v>5501429</v>
      </c>
      <c r="H297" s="202">
        <f t="shared" si="9"/>
        <v>1.7066942643347485E-2</v>
      </c>
      <c r="I297" s="208">
        <v>1253749</v>
      </c>
      <c r="J297" s="202">
        <f t="shared" si="9"/>
        <v>1.0366480064364421E-2</v>
      </c>
    </row>
    <row r="298" spans="1:10">
      <c r="A298" s="191" t="s">
        <v>940</v>
      </c>
      <c r="B298" s="200" t="s">
        <v>941</v>
      </c>
      <c r="C298" s="205">
        <v>4</v>
      </c>
      <c r="D298" s="201">
        <f t="shared" si="8"/>
        <v>1.8042399639152007E-3</v>
      </c>
      <c r="E298" s="205">
        <v>71</v>
      </c>
      <c r="F298" s="201">
        <f t="shared" si="8"/>
        <v>7.6043183960243337E-4</v>
      </c>
      <c r="G298" s="208">
        <v>127351</v>
      </c>
      <c r="H298" s="202">
        <f t="shared" si="9"/>
        <v>3.9507775390229441E-4</v>
      </c>
      <c r="I298" s="208">
        <v>53008</v>
      </c>
      <c r="J298" s="202">
        <f t="shared" si="9"/>
        <v>4.3829057909663673E-4</v>
      </c>
    </row>
    <row r="299" spans="1:10">
      <c r="A299" s="191" t="s">
        <v>942</v>
      </c>
      <c r="B299" s="200" t="s">
        <v>943</v>
      </c>
      <c r="C299" s="205">
        <v>7</v>
      </c>
      <c r="D299" s="201">
        <f t="shared" si="8"/>
        <v>3.1574199368516014E-3</v>
      </c>
      <c r="E299" s="205">
        <v>202</v>
      </c>
      <c r="F299" s="201">
        <f t="shared" si="8"/>
        <v>2.1634821352069233E-3</v>
      </c>
      <c r="G299" s="208">
        <v>453997</v>
      </c>
      <c r="H299" s="202">
        <f t="shared" si="9"/>
        <v>1.4084232949751472E-3</v>
      </c>
      <c r="I299" s="208">
        <v>111319</v>
      </c>
      <c r="J299" s="202">
        <f t="shared" si="9"/>
        <v>9.2042840655105838E-4</v>
      </c>
    </row>
    <row r="300" spans="1:10">
      <c r="A300" s="191" t="s">
        <v>944</v>
      </c>
      <c r="B300" s="200" t="s">
        <v>945</v>
      </c>
      <c r="C300" s="205">
        <v>11</v>
      </c>
      <c r="D300" s="201">
        <f t="shared" si="8"/>
        <v>4.9616599007668016E-3</v>
      </c>
      <c r="E300" s="205">
        <v>1252</v>
      </c>
      <c r="F300" s="201">
        <f t="shared" si="8"/>
        <v>1.3409305115242911E-2</v>
      </c>
      <c r="G300" s="208">
        <v>6515636</v>
      </c>
      <c r="H300" s="202">
        <f t="shared" si="9"/>
        <v>2.0213291109806204E-2</v>
      </c>
      <c r="I300" s="208">
        <v>1088797</v>
      </c>
      <c r="J300" s="202">
        <f t="shared" si="9"/>
        <v>9.0025933377731807E-3</v>
      </c>
    </row>
    <row r="301" spans="1:10">
      <c r="A301" s="191" t="s">
        <v>946</v>
      </c>
      <c r="B301" s="200" t="s">
        <v>947</v>
      </c>
      <c r="C301" s="205">
        <v>2</v>
      </c>
      <c r="D301" s="201">
        <f t="shared" si="8"/>
        <v>9.0211998195760036E-4</v>
      </c>
      <c r="E301" s="205">
        <v>134</v>
      </c>
      <c r="F301" s="201">
        <f t="shared" si="8"/>
        <v>1.4351812184045926E-3</v>
      </c>
      <c r="G301" s="208" t="s">
        <v>948</v>
      </c>
      <c r="H301" s="202" t="str">
        <f t="shared" si="9"/>
        <v>X</v>
      </c>
      <c r="I301" s="208" t="s">
        <v>367</v>
      </c>
      <c r="J301" s="202" t="str">
        <f t="shared" si="9"/>
        <v>X</v>
      </c>
    </row>
    <row r="302" spans="1:10">
      <c r="A302" s="191" t="s">
        <v>949</v>
      </c>
      <c r="B302" s="200" t="s">
        <v>950</v>
      </c>
      <c r="C302" s="205">
        <v>1</v>
      </c>
      <c r="D302" s="201">
        <f t="shared" si="8"/>
        <v>4.5105999097880018E-4</v>
      </c>
      <c r="E302" s="205">
        <v>118</v>
      </c>
      <c r="F302" s="201">
        <f t="shared" si="8"/>
        <v>1.2638162968040443E-3</v>
      </c>
      <c r="G302" s="208" t="s">
        <v>367</v>
      </c>
      <c r="H302" s="202" t="str">
        <f t="shared" si="9"/>
        <v>X</v>
      </c>
      <c r="I302" s="208" t="s">
        <v>367</v>
      </c>
      <c r="J302" s="202" t="str">
        <f t="shared" si="9"/>
        <v>X</v>
      </c>
    </row>
    <row r="303" spans="1:10">
      <c r="A303" s="191" t="s">
        <v>951</v>
      </c>
      <c r="B303" s="200" t="s">
        <v>952</v>
      </c>
      <c r="C303" s="205">
        <v>1</v>
      </c>
      <c r="D303" s="201">
        <f t="shared" si="8"/>
        <v>4.5105999097880018E-4</v>
      </c>
      <c r="E303" s="205">
        <v>23</v>
      </c>
      <c r="F303" s="201">
        <f t="shared" si="8"/>
        <v>2.4633707480078829E-4</v>
      </c>
      <c r="G303" s="208" t="s">
        <v>367</v>
      </c>
      <c r="H303" s="202" t="str">
        <f t="shared" si="9"/>
        <v>X</v>
      </c>
      <c r="I303" s="208" t="s">
        <v>367</v>
      </c>
      <c r="J303" s="202" t="str">
        <f t="shared" si="9"/>
        <v>X</v>
      </c>
    </row>
    <row r="304" spans="1:10">
      <c r="A304" s="191" t="s">
        <v>953</v>
      </c>
      <c r="B304" s="200" t="s">
        <v>954</v>
      </c>
      <c r="C304" s="205">
        <v>11</v>
      </c>
      <c r="D304" s="201">
        <f t="shared" si="8"/>
        <v>4.9616599007668016E-3</v>
      </c>
      <c r="E304" s="205">
        <v>357</v>
      </c>
      <c r="F304" s="201">
        <f t="shared" si="8"/>
        <v>3.8235798132122355E-3</v>
      </c>
      <c r="G304" s="208">
        <v>512233</v>
      </c>
      <c r="H304" s="202">
        <f t="shared" si="9"/>
        <v>1.5890873500375652E-3</v>
      </c>
      <c r="I304" s="208">
        <v>207608</v>
      </c>
      <c r="J304" s="202">
        <f t="shared" si="9"/>
        <v>1.7165829788917627E-3</v>
      </c>
    </row>
    <row r="305" spans="1:10">
      <c r="A305" s="191" t="s">
        <v>955</v>
      </c>
      <c r="B305" s="200" t="s">
        <v>956</v>
      </c>
      <c r="C305" s="205">
        <v>1</v>
      </c>
      <c r="D305" s="201">
        <f t="shared" si="8"/>
        <v>4.5105999097880018E-4</v>
      </c>
      <c r="E305" s="205">
        <v>5</v>
      </c>
      <c r="F305" s="201">
        <f t="shared" si="8"/>
        <v>5.3551538000171366E-5</v>
      </c>
      <c r="G305" s="208" t="s">
        <v>367</v>
      </c>
      <c r="H305" s="202" t="str">
        <f t="shared" si="9"/>
        <v>X</v>
      </c>
      <c r="I305" s="208" t="s">
        <v>367</v>
      </c>
      <c r="J305" s="202" t="str">
        <f t="shared" si="9"/>
        <v>X</v>
      </c>
    </row>
    <row r="306" spans="1:10">
      <c r="A306" s="191" t="s">
        <v>957</v>
      </c>
      <c r="B306" s="200" t="s">
        <v>958</v>
      </c>
      <c r="C306" s="205">
        <v>18</v>
      </c>
      <c r="D306" s="201">
        <f t="shared" si="8"/>
        <v>8.119079837618403E-3</v>
      </c>
      <c r="E306" s="205">
        <v>119</v>
      </c>
      <c r="F306" s="201">
        <f t="shared" si="8"/>
        <v>1.2745266044040784E-3</v>
      </c>
      <c r="G306" s="208">
        <v>108442</v>
      </c>
      <c r="H306" s="202">
        <f t="shared" si="9"/>
        <v>3.3641684626483195E-4</v>
      </c>
      <c r="I306" s="208">
        <v>57419</v>
      </c>
      <c r="J306" s="202">
        <f t="shared" si="9"/>
        <v>4.7476242757979518E-4</v>
      </c>
    </row>
    <row r="307" spans="1:10">
      <c r="A307" s="191" t="s">
        <v>959</v>
      </c>
      <c r="B307" s="200" t="s">
        <v>960</v>
      </c>
      <c r="C307" s="205">
        <v>2</v>
      </c>
      <c r="D307" s="201">
        <f t="shared" si="8"/>
        <v>9.0211998195760036E-4</v>
      </c>
      <c r="E307" s="205">
        <v>14</v>
      </c>
      <c r="F307" s="201">
        <f t="shared" si="8"/>
        <v>1.4994430640047983E-4</v>
      </c>
      <c r="G307" s="208" t="s">
        <v>367</v>
      </c>
      <c r="H307" s="202" t="str">
        <f t="shared" si="9"/>
        <v>X</v>
      </c>
      <c r="I307" s="208" t="s">
        <v>367</v>
      </c>
      <c r="J307" s="202" t="str">
        <f t="shared" si="9"/>
        <v>X</v>
      </c>
    </row>
    <row r="308" spans="1:10">
      <c r="A308" s="191" t="s">
        <v>961</v>
      </c>
      <c r="B308" s="200" t="s">
        <v>962</v>
      </c>
      <c r="C308" s="205">
        <v>2</v>
      </c>
      <c r="D308" s="201">
        <f t="shared" si="8"/>
        <v>9.0211998195760036E-4</v>
      </c>
      <c r="E308" s="205">
        <v>12</v>
      </c>
      <c r="F308" s="201">
        <f t="shared" si="8"/>
        <v>1.2852369120041127E-4</v>
      </c>
      <c r="G308" s="208" t="s">
        <v>367</v>
      </c>
      <c r="H308" s="202" t="str">
        <f t="shared" si="9"/>
        <v>X</v>
      </c>
      <c r="I308" s="208" t="s">
        <v>367</v>
      </c>
      <c r="J308" s="202" t="str">
        <f t="shared" si="9"/>
        <v>X</v>
      </c>
    </row>
    <row r="309" spans="1:10">
      <c r="A309" s="191" t="s">
        <v>963</v>
      </c>
      <c r="B309" s="200" t="s">
        <v>964</v>
      </c>
      <c r="C309" s="205">
        <v>2</v>
      </c>
      <c r="D309" s="201">
        <f t="shared" si="8"/>
        <v>9.0211998195760036E-4</v>
      </c>
      <c r="E309" s="205">
        <v>15</v>
      </c>
      <c r="F309" s="201">
        <f t="shared" si="8"/>
        <v>1.606546140005141E-4</v>
      </c>
      <c r="G309" s="208" t="s">
        <v>367</v>
      </c>
      <c r="H309" s="202" t="str">
        <f t="shared" si="9"/>
        <v>X</v>
      </c>
      <c r="I309" s="208" t="s">
        <v>367</v>
      </c>
      <c r="J309" s="202" t="str">
        <f t="shared" si="9"/>
        <v>X</v>
      </c>
    </row>
    <row r="310" spans="1:10">
      <c r="A310" s="191" t="s">
        <v>965</v>
      </c>
      <c r="B310" s="200" t="s">
        <v>966</v>
      </c>
      <c r="C310" s="205">
        <v>41</v>
      </c>
      <c r="D310" s="201">
        <f t="shared" si="8"/>
        <v>1.8493459630130809E-2</v>
      </c>
      <c r="E310" s="205">
        <v>155</v>
      </c>
      <c r="F310" s="201">
        <f t="shared" si="8"/>
        <v>1.6600976780053124E-3</v>
      </c>
      <c r="G310" s="208">
        <v>162892</v>
      </c>
      <c r="H310" s="202">
        <f t="shared" si="9"/>
        <v>5.0533569024705373E-4</v>
      </c>
      <c r="I310" s="208">
        <v>81502</v>
      </c>
      <c r="J310" s="202">
        <f t="shared" si="9"/>
        <v>6.7388995580920023E-4</v>
      </c>
    </row>
    <row r="311" spans="1:10">
      <c r="A311" s="191" t="s">
        <v>967</v>
      </c>
      <c r="B311" s="200" t="s">
        <v>968</v>
      </c>
      <c r="C311" s="205">
        <v>2</v>
      </c>
      <c r="D311" s="201">
        <f t="shared" si="8"/>
        <v>9.0211998195760036E-4</v>
      </c>
      <c r="E311" s="205">
        <v>54</v>
      </c>
      <c r="F311" s="201">
        <f t="shared" si="8"/>
        <v>5.7835661040185073E-4</v>
      </c>
      <c r="G311" s="208" t="s">
        <v>367</v>
      </c>
      <c r="H311" s="202" t="str">
        <f t="shared" si="9"/>
        <v>X</v>
      </c>
      <c r="I311" s="208" t="s">
        <v>367</v>
      </c>
      <c r="J311" s="202" t="str">
        <f t="shared" si="9"/>
        <v>X</v>
      </c>
    </row>
    <row r="312" spans="1:10">
      <c r="A312" s="191" t="s">
        <v>969</v>
      </c>
      <c r="B312" s="200" t="s">
        <v>970</v>
      </c>
      <c r="C312" s="205">
        <v>1</v>
      </c>
      <c r="D312" s="201">
        <f t="shared" si="8"/>
        <v>4.5105999097880018E-4</v>
      </c>
      <c r="E312" s="205">
        <v>4</v>
      </c>
      <c r="F312" s="201">
        <f t="shared" si="8"/>
        <v>4.2841230400137091E-5</v>
      </c>
      <c r="G312" s="208" t="s">
        <v>367</v>
      </c>
      <c r="H312" s="202" t="str">
        <f t="shared" si="9"/>
        <v>X</v>
      </c>
      <c r="I312" s="208" t="s">
        <v>367</v>
      </c>
      <c r="J312" s="202" t="str">
        <f t="shared" si="9"/>
        <v>X</v>
      </c>
    </row>
    <row r="313" spans="1:10">
      <c r="A313" s="191" t="s">
        <v>971</v>
      </c>
      <c r="B313" s="200" t="s">
        <v>972</v>
      </c>
      <c r="C313" s="205">
        <v>2</v>
      </c>
      <c r="D313" s="201">
        <f t="shared" si="8"/>
        <v>9.0211998195760036E-4</v>
      </c>
      <c r="E313" s="205">
        <v>24</v>
      </c>
      <c r="F313" s="201">
        <f t="shared" si="8"/>
        <v>2.5704738240082254E-4</v>
      </c>
      <c r="G313" s="208" t="s">
        <v>367</v>
      </c>
      <c r="H313" s="202" t="str">
        <f t="shared" si="9"/>
        <v>X</v>
      </c>
      <c r="I313" s="208" t="s">
        <v>367</v>
      </c>
      <c r="J313" s="202" t="str">
        <f t="shared" si="9"/>
        <v>X</v>
      </c>
    </row>
    <row r="314" spans="1:10">
      <c r="A314" s="191" t="s">
        <v>973</v>
      </c>
      <c r="B314" s="200" t="s">
        <v>974</v>
      </c>
      <c r="C314" s="205">
        <v>5</v>
      </c>
      <c r="D314" s="201">
        <f t="shared" si="8"/>
        <v>2.2552999548940008E-3</v>
      </c>
      <c r="E314" s="205">
        <v>51</v>
      </c>
      <c r="F314" s="201">
        <f t="shared" si="8"/>
        <v>5.462256876017479E-4</v>
      </c>
      <c r="G314" s="208">
        <v>33079</v>
      </c>
      <c r="H314" s="202">
        <f t="shared" si="9"/>
        <v>1.0262013664073307E-4</v>
      </c>
      <c r="I314" s="208">
        <v>24940</v>
      </c>
      <c r="J314" s="202">
        <f t="shared" si="9"/>
        <v>2.0621353461119303E-4</v>
      </c>
    </row>
    <row r="315" spans="1:10">
      <c r="A315" s="182" t="s">
        <v>975</v>
      </c>
    </row>
  </sheetData>
  <phoneticPr fontId="2"/>
  <pageMargins left="0.92" right="0.59055118110236227" top="0.84" bottom="0.59" header="0.31496062992125984" footer="0.19685039370078741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55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M2" sqref="M2"/>
    </sheetView>
  </sheetViews>
  <sheetFormatPr defaultRowHeight="12"/>
  <cols>
    <col min="1" max="1" width="3.875" style="91" customWidth="1"/>
    <col min="2" max="2" width="3.25" style="91" bestFit="1" customWidth="1"/>
    <col min="3" max="3" width="6.75" style="91" bestFit="1" customWidth="1"/>
    <col min="4" max="4" width="10.125" style="91" customWidth="1"/>
    <col min="5" max="5" width="6.125" style="91" customWidth="1"/>
    <col min="6" max="6" width="10.5" style="91" customWidth="1"/>
    <col min="7" max="7" width="6.125" style="91" customWidth="1"/>
    <col min="8" max="8" width="12.875" style="91" customWidth="1"/>
    <col min="9" max="9" width="6.125" style="91" customWidth="1"/>
    <col min="10" max="10" width="12.875" style="91" customWidth="1"/>
    <col min="11" max="11" width="6.125" style="91" customWidth="1"/>
    <col min="12" max="12" width="3.75" style="91" customWidth="1"/>
    <col min="13" max="13" width="9" style="91"/>
    <col min="14" max="14" width="6.75" style="91" bestFit="1" customWidth="1"/>
    <col min="15" max="16384" width="9" style="91"/>
  </cols>
  <sheetData>
    <row r="1" spans="2:11" ht="18.75" customHeight="1">
      <c r="B1" t="s">
        <v>984</v>
      </c>
      <c r="C1"/>
    </row>
    <row r="2" spans="2:11" ht="28.5" customHeight="1">
      <c r="B2" s="28" t="s">
        <v>343</v>
      </c>
      <c r="G2" s="92"/>
    </row>
    <row r="3" spans="2:11" ht="25.5" customHeight="1">
      <c r="B3" s="247" t="s">
        <v>275</v>
      </c>
      <c r="C3" s="248"/>
      <c r="D3" s="244" t="s">
        <v>276</v>
      </c>
      <c r="E3" s="245"/>
      <c r="F3" s="244" t="s">
        <v>223</v>
      </c>
      <c r="G3" s="245"/>
      <c r="H3" s="244" t="s">
        <v>224</v>
      </c>
      <c r="I3" s="245"/>
      <c r="J3" s="244" t="s">
        <v>225</v>
      </c>
      <c r="K3" s="246"/>
    </row>
    <row r="4" spans="2:11" ht="31.5">
      <c r="B4" s="249"/>
      <c r="C4" s="250"/>
      <c r="D4" s="93"/>
      <c r="E4" s="94" t="s">
        <v>277</v>
      </c>
      <c r="F4" s="93"/>
      <c r="G4" s="94" t="s">
        <v>277</v>
      </c>
      <c r="H4" s="93"/>
      <c r="I4" s="94" t="s">
        <v>277</v>
      </c>
      <c r="J4" s="112" t="s">
        <v>279</v>
      </c>
      <c r="K4" s="94" t="s">
        <v>277</v>
      </c>
    </row>
    <row r="5" spans="2:11">
      <c r="B5" s="95" t="s">
        <v>226</v>
      </c>
      <c r="C5" s="96" t="s">
        <v>227</v>
      </c>
      <c r="D5" s="97">
        <v>222770</v>
      </c>
      <c r="E5" s="98" t="s">
        <v>278</v>
      </c>
      <c r="F5" s="97">
        <v>7714495</v>
      </c>
      <c r="G5" s="98" t="s">
        <v>278</v>
      </c>
      <c r="H5" s="99">
        <v>330220006</v>
      </c>
      <c r="I5" s="98" t="s">
        <v>278</v>
      </c>
      <c r="J5" s="100">
        <v>106614034</v>
      </c>
      <c r="K5" s="98" t="s">
        <v>278</v>
      </c>
    </row>
    <row r="6" spans="2:11">
      <c r="B6" s="95" t="s">
        <v>228</v>
      </c>
      <c r="C6" s="96" t="s">
        <v>76</v>
      </c>
      <c r="D6" s="100">
        <v>6425</v>
      </c>
      <c r="E6" s="146">
        <f>RANK(D6,D$6:D$52,0)</f>
        <v>9</v>
      </c>
      <c r="F6" s="100">
        <v>165004</v>
      </c>
      <c r="G6" s="146">
        <f>RANK(F6,F$6:F$52,0)</f>
        <v>19</v>
      </c>
      <c r="H6" s="101">
        <v>6129256</v>
      </c>
      <c r="I6" s="146">
        <f>RANK(H6,H$6:H$52,0)</f>
        <v>19</v>
      </c>
      <c r="J6" s="100">
        <v>1813105</v>
      </c>
      <c r="K6" s="149">
        <f>RANK(J6,J$6:J$52,0)</f>
        <v>23</v>
      </c>
    </row>
    <row r="7" spans="2:11">
      <c r="B7" s="95" t="s">
        <v>229</v>
      </c>
      <c r="C7" s="96" t="s">
        <v>104</v>
      </c>
      <c r="D7" s="100">
        <v>1500</v>
      </c>
      <c r="E7" s="146">
        <f t="shared" ref="E7:G52" si="0">RANK(D7,D$6:D$52,0)</f>
        <v>41</v>
      </c>
      <c r="F7" s="100">
        <v>55145</v>
      </c>
      <c r="G7" s="146">
        <f t="shared" si="0"/>
        <v>39</v>
      </c>
      <c r="H7" s="101">
        <v>1694693</v>
      </c>
      <c r="I7" s="146">
        <f t="shared" ref="I7" si="1">RANK(H7,H$6:H$52,0)</f>
        <v>41</v>
      </c>
      <c r="J7" s="100">
        <v>539336</v>
      </c>
      <c r="K7" s="149">
        <f t="shared" ref="K7" si="2">RANK(J7,J$6:J$52,0)</f>
        <v>43</v>
      </c>
    </row>
    <row r="8" spans="2:11">
      <c r="B8" s="95" t="s">
        <v>230</v>
      </c>
      <c r="C8" s="96" t="s">
        <v>94</v>
      </c>
      <c r="D8" s="100">
        <v>2114</v>
      </c>
      <c r="E8" s="146">
        <f t="shared" si="0"/>
        <v>32</v>
      </c>
      <c r="F8" s="100">
        <v>85720</v>
      </c>
      <c r="G8" s="146">
        <f t="shared" si="0"/>
        <v>29</v>
      </c>
      <c r="H8" s="101">
        <v>2713266</v>
      </c>
      <c r="I8" s="146">
        <f t="shared" ref="I8" si="3">RANK(H8,H$6:H$52,0)</f>
        <v>32</v>
      </c>
      <c r="J8" s="100">
        <v>827836</v>
      </c>
      <c r="K8" s="149">
        <f t="shared" ref="K8" si="4">RANK(J8,J$6:J$52,0)</f>
        <v>34</v>
      </c>
    </row>
    <row r="9" spans="2:11">
      <c r="B9" s="95" t="s">
        <v>231</v>
      </c>
      <c r="C9" s="96" t="s">
        <v>89</v>
      </c>
      <c r="D9" s="100">
        <v>3115</v>
      </c>
      <c r="E9" s="146">
        <f t="shared" si="0"/>
        <v>23</v>
      </c>
      <c r="F9" s="100">
        <v>116223</v>
      </c>
      <c r="G9" s="146">
        <f t="shared" si="0"/>
        <v>24</v>
      </c>
      <c r="H9" s="101">
        <v>5003379</v>
      </c>
      <c r="I9" s="146">
        <f t="shared" ref="I9" si="5">RANK(H9,H$6:H$52,0)</f>
        <v>24</v>
      </c>
      <c r="J9" s="100">
        <v>1429407</v>
      </c>
      <c r="K9" s="149">
        <f t="shared" ref="K9" si="6">RANK(J9,J$6:J$52,0)</f>
        <v>25</v>
      </c>
    </row>
    <row r="10" spans="2:11">
      <c r="B10" s="95" t="s">
        <v>232</v>
      </c>
      <c r="C10" s="96" t="s">
        <v>102</v>
      </c>
      <c r="D10" s="100">
        <v>1775</v>
      </c>
      <c r="E10" s="146">
        <f t="shared" si="0"/>
        <v>36</v>
      </c>
      <c r="F10" s="100">
        <v>60648</v>
      </c>
      <c r="G10" s="146">
        <f t="shared" si="0"/>
        <v>37</v>
      </c>
      <c r="H10" s="101">
        <v>1405723</v>
      </c>
      <c r="I10" s="146">
        <f t="shared" ref="I10" si="7">RANK(H10,H$6:H$52,0)</f>
        <v>43</v>
      </c>
      <c r="J10" s="100">
        <v>570595</v>
      </c>
      <c r="K10" s="149">
        <f t="shared" ref="K10" si="8">RANK(J10,J$6:J$52,0)</f>
        <v>42</v>
      </c>
    </row>
    <row r="11" spans="2:11">
      <c r="B11" s="95" t="s">
        <v>233</v>
      </c>
      <c r="C11" s="96" t="s">
        <v>90</v>
      </c>
      <c r="D11" s="100">
        <v>2701</v>
      </c>
      <c r="E11" s="146">
        <f t="shared" si="0"/>
        <v>26</v>
      </c>
      <c r="F11" s="100">
        <v>98272</v>
      </c>
      <c r="G11" s="146">
        <f t="shared" si="0"/>
        <v>25</v>
      </c>
      <c r="H11" s="101">
        <v>3023933</v>
      </c>
      <c r="I11" s="146">
        <f t="shared" ref="I11" si="9">RANK(H11,H$6:H$52,0)</f>
        <v>29</v>
      </c>
      <c r="J11" s="100">
        <v>1117674</v>
      </c>
      <c r="K11" s="149">
        <f t="shared" ref="K11" si="10">RANK(J11,J$6:J$52,0)</f>
        <v>30</v>
      </c>
    </row>
    <row r="12" spans="2:11">
      <c r="B12" s="95" t="s">
        <v>234</v>
      </c>
      <c r="C12" s="96" t="s">
        <v>84</v>
      </c>
      <c r="D12" s="100">
        <v>3904</v>
      </c>
      <c r="E12" s="146">
        <f t="shared" si="0"/>
        <v>20</v>
      </c>
      <c r="F12" s="100">
        <v>155061</v>
      </c>
      <c r="G12" s="146">
        <f t="shared" si="0"/>
        <v>20</v>
      </c>
      <c r="H12" s="101">
        <v>5162740</v>
      </c>
      <c r="I12" s="146">
        <f t="shared" ref="I12" si="11">RANK(H12,H$6:H$52,0)</f>
        <v>22</v>
      </c>
      <c r="J12" s="100">
        <v>1861338</v>
      </c>
      <c r="K12" s="149">
        <f t="shared" ref="K12" si="12">RANK(J12,J$6:J$52,0)</f>
        <v>22</v>
      </c>
    </row>
    <row r="13" spans="2:11">
      <c r="B13" s="95" t="s">
        <v>235</v>
      </c>
      <c r="C13" s="96" t="s">
        <v>74</v>
      </c>
      <c r="D13" s="100">
        <v>5692</v>
      </c>
      <c r="E13" s="146">
        <f t="shared" si="0"/>
        <v>16</v>
      </c>
      <c r="F13" s="100">
        <v>275475</v>
      </c>
      <c r="G13" s="146">
        <f t="shared" si="0"/>
        <v>7</v>
      </c>
      <c r="H13" s="101">
        <v>13686852</v>
      </c>
      <c r="I13" s="146">
        <f t="shared" ref="I13" si="13">RANK(H13,H$6:H$52,0)</f>
        <v>7</v>
      </c>
      <c r="J13" s="100">
        <v>4811882</v>
      </c>
      <c r="K13" s="149">
        <f t="shared" ref="K13" si="14">RANK(J13,J$6:J$52,0)</f>
        <v>7</v>
      </c>
    </row>
    <row r="14" spans="2:11">
      <c r="B14" s="95" t="s">
        <v>236</v>
      </c>
      <c r="C14" s="96" t="s">
        <v>82</v>
      </c>
      <c r="D14" s="100">
        <v>4838</v>
      </c>
      <c r="E14" s="146">
        <f t="shared" si="0"/>
        <v>18</v>
      </c>
      <c r="F14" s="100">
        <v>200176</v>
      </c>
      <c r="G14" s="146">
        <f t="shared" si="0"/>
        <v>16</v>
      </c>
      <c r="H14" s="101">
        <v>8576125</v>
      </c>
      <c r="I14" s="146">
        <f t="shared" ref="I14" si="15">RANK(H14,H$6:H$52,0)</f>
        <v>12</v>
      </c>
      <c r="J14" s="100">
        <v>2798582</v>
      </c>
      <c r="K14" s="149">
        <f t="shared" ref="K14" si="16">RANK(J14,J$6:J$52,0)</f>
        <v>14</v>
      </c>
    </row>
    <row r="15" spans="2:11">
      <c r="B15" s="95" t="s">
        <v>237</v>
      </c>
      <c r="C15" s="96" t="s">
        <v>78</v>
      </c>
      <c r="D15" s="100">
        <v>5702</v>
      </c>
      <c r="E15" s="146">
        <f t="shared" si="0"/>
        <v>15</v>
      </c>
      <c r="F15" s="100">
        <v>218619</v>
      </c>
      <c r="G15" s="146">
        <f t="shared" si="0"/>
        <v>10</v>
      </c>
      <c r="H15" s="101">
        <v>8383147</v>
      </c>
      <c r="I15" s="146">
        <f t="shared" ref="I15" si="17">RANK(H15,H$6:H$52,0)</f>
        <v>13</v>
      </c>
      <c r="J15" s="100">
        <v>2911867</v>
      </c>
      <c r="K15" s="149">
        <f t="shared" ref="K15" si="18">RANK(J15,J$6:J$52,0)</f>
        <v>12</v>
      </c>
    </row>
    <row r="16" spans="2:11">
      <c r="B16" s="95" t="s">
        <v>238</v>
      </c>
      <c r="C16" s="96" t="s">
        <v>68</v>
      </c>
      <c r="D16" s="100">
        <v>13216</v>
      </c>
      <c r="E16" s="146">
        <f t="shared" si="0"/>
        <v>4</v>
      </c>
      <c r="F16" s="100">
        <v>389587</v>
      </c>
      <c r="G16" s="146">
        <f t="shared" si="0"/>
        <v>4</v>
      </c>
      <c r="H16" s="101">
        <v>14254002</v>
      </c>
      <c r="I16" s="146">
        <f t="shared" ref="I16" si="19">RANK(H16,H$6:H$52,0)</f>
        <v>6</v>
      </c>
      <c r="J16" s="100">
        <v>5172903</v>
      </c>
      <c r="K16" s="149">
        <f t="shared" ref="K16" si="20">RANK(J16,J$6:J$52,0)</f>
        <v>6</v>
      </c>
    </row>
    <row r="17" spans="2:11">
      <c r="B17" s="95" t="s">
        <v>239</v>
      </c>
      <c r="C17" s="96" t="s">
        <v>80</v>
      </c>
      <c r="D17" s="100">
        <v>5914</v>
      </c>
      <c r="E17" s="146">
        <f t="shared" si="0"/>
        <v>12</v>
      </c>
      <c r="F17" s="100">
        <v>208423</v>
      </c>
      <c r="G17" s="146">
        <f t="shared" si="0"/>
        <v>12</v>
      </c>
      <c r="H17" s="101">
        <v>13096789</v>
      </c>
      <c r="I17" s="146">
        <f t="shared" ref="I17" si="21">RANK(H17,H$6:H$52,0)</f>
        <v>8</v>
      </c>
      <c r="J17" s="100">
        <v>3322695</v>
      </c>
      <c r="K17" s="149">
        <f t="shared" ref="K17" si="22">RANK(J17,J$6:J$52,0)</f>
        <v>9</v>
      </c>
    </row>
    <row r="18" spans="2:11">
      <c r="B18" s="95" t="s">
        <v>240</v>
      </c>
      <c r="C18" s="96" t="s">
        <v>67</v>
      </c>
      <c r="D18" s="100">
        <v>15416</v>
      </c>
      <c r="E18" s="146">
        <f t="shared" si="0"/>
        <v>3</v>
      </c>
      <c r="F18" s="100">
        <v>268401</v>
      </c>
      <c r="G18" s="146">
        <f t="shared" si="0"/>
        <v>8</v>
      </c>
      <c r="H18" s="101">
        <v>7622691</v>
      </c>
      <c r="I18" s="146">
        <f t="shared" ref="I18" si="23">RANK(H18,H$6:H$52,0)</f>
        <v>16</v>
      </c>
      <c r="J18" s="100">
        <v>3128071</v>
      </c>
      <c r="K18" s="149">
        <f t="shared" ref="K18" si="24">RANK(J18,J$6:J$52,0)</f>
        <v>10</v>
      </c>
    </row>
    <row r="19" spans="2:11">
      <c r="B19" s="95" t="s">
        <v>241</v>
      </c>
      <c r="C19" s="96" t="s">
        <v>71</v>
      </c>
      <c r="D19" s="100">
        <v>9915</v>
      </c>
      <c r="E19" s="146">
        <f t="shared" si="0"/>
        <v>6</v>
      </c>
      <c r="F19" s="100">
        <v>358626</v>
      </c>
      <c r="G19" s="146">
        <f t="shared" si="0"/>
        <v>5</v>
      </c>
      <c r="H19" s="101">
        <v>17375178</v>
      </c>
      <c r="I19" s="146">
        <f t="shared" ref="I19" si="25">RANK(H19,H$6:H$52,0)</f>
        <v>3</v>
      </c>
      <c r="J19" s="100">
        <v>5409427</v>
      </c>
      <c r="K19" s="149">
        <f t="shared" ref="K19" si="26">RANK(J19,J$6:J$52,0)</f>
        <v>5</v>
      </c>
    </row>
    <row r="20" spans="2:11">
      <c r="B20" s="95" t="s">
        <v>242</v>
      </c>
      <c r="C20" s="96" t="s">
        <v>75</v>
      </c>
      <c r="D20" s="100">
        <v>5777</v>
      </c>
      <c r="E20" s="146">
        <f t="shared" si="0"/>
        <v>14</v>
      </c>
      <c r="F20" s="100">
        <v>179502</v>
      </c>
      <c r="G20" s="146">
        <f t="shared" si="0"/>
        <v>17</v>
      </c>
      <c r="H20" s="101">
        <v>5119366</v>
      </c>
      <c r="I20" s="146">
        <f t="shared" ref="I20" si="27">RANK(H20,H$6:H$52,0)</f>
        <v>23</v>
      </c>
      <c r="J20" s="100">
        <v>1965103</v>
      </c>
      <c r="K20" s="149">
        <f t="shared" ref="K20" si="28">RANK(J20,J$6:J$52,0)</f>
        <v>21</v>
      </c>
    </row>
    <row r="21" spans="2:11">
      <c r="B21" s="95" t="s">
        <v>243</v>
      </c>
      <c r="C21" s="96" t="s">
        <v>88</v>
      </c>
      <c r="D21" s="100">
        <v>2956</v>
      </c>
      <c r="E21" s="146">
        <f t="shared" si="0"/>
        <v>25</v>
      </c>
      <c r="F21" s="100">
        <v>124298</v>
      </c>
      <c r="G21" s="146">
        <f t="shared" si="0"/>
        <v>23</v>
      </c>
      <c r="H21" s="101">
        <v>3904493</v>
      </c>
      <c r="I21" s="146">
        <f t="shared" ref="I21" si="29">RANK(H21,H$6:H$52,0)</f>
        <v>27</v>
      </c>
      <c r="J21" s="100">
        <v>1438029</v>
      </c>
      <c r="K21" s="149">
        <f t="shared" ref="K21" si="30">RANK(J21,J$6:J$52,0)</f>
        <v>24</v>
      </c>
    </row>
    <row r="22" spans="2:11">
      <c r="B22" s="95" t="s">
        <v>244</v>
      </c>
      <c r="C22" s="96" t="s">
        <v>86</v>
      </c>
      <c r="D22" s="100">
        <v>3206</v>
      </c>
      <c r="E22" s="146">
        <f t="shared" si="0"/>
        <v>22</v>
      </c>
      <c r="F22" s="100">
        <v>97819</v>
      </c>
      <c r="G22" s="146">
        <f t="shared" si="0"/>
        <v>26</v>
      </c>
      <c r="H22" s="101">
        <v>2801764</v>
      </c>
      <c r="I22" s="146">
        <f t="shared" ref="I22" si="31">RANK(H22,H$6:H$52,0)</f>
        <v>30</v>
      </c>
      <c r="J22" s="100">
        <v>1003185</v>
      </c>
      <c r="K22" s="149">
        <f t="shared" ref="K22" si="32">RANK(J22,J$6:J$52,0)</f>
        <v>31</v>
      </c>
    </row>
    <row r="23" spans="2:11">
      <c r="B23" s="95" t="s">
        <v>245</v>
      </c>
      <c r="C23" s="96" t="s">
        <v>91</v>
      </c>
      <c r="D23" s="100">
        <v>2566</v>
      </c>
      <c r="E23" s="146">
        <f t="shared" si="0"/>
        <v>28</v>
      </c>
      <c r="F23" s="100">
        <v>74648</v>
      </c>
      <c r="G23" s="146">
        <f t="shared" si="0"/>
        <v>31</v>
      </c>
      <c r="H23" s="101">
        <v>2395270</v>
      </c>
      <c r="I23" s="146">
        <f t="shared" ref="I23" si="33">RANK(H23,H$6:H$52,0)</f>
        <v>35</v>
      </c>
      <c r="J23" s="100">
        <v>795008</v>
      </c>
      <c r="K23" s="149">
        <f t="shared" ref="K23" si="34">RANK(J23,J$6:J$52,0)</f>
        <v>36</v>
      </c>
    </row>
    <row r="24" spans="2:11">
      <c r="B24" s="95" t="s">
        <v>246</v>
      </c>
      <c r="C24" s="96" t="s">
        <v>97</v>
      </c>
      <c r="D24" s="100">
        <v>2098</v>
      </c>
      <c r="E24" s="146">
        <f t="shared" si="0"/>
        <v>33</v>
      </c>
      <c r="F24" s="100">
        <v>73853</v>
      </c>
      <c r="G24" s="146">
        <f t="shared" si="0"/>
        <v>32</v>
      </c>
      <c r="H24" s="101">
        <v>2711106</v>
      </c>
      <c r="I24" s="146">
        <f t="shared" ref="I24" si="35">RANK(H24,H$6:H$52,0)</f>
        <v>33</v>
      </c>
      <c r="J24" s="100">
        <v>1163490</v>
      </c>
      <c r="K24" s="149">
        <f t="shared" ref="K24" si="36">RANK(J24,J$6:J$52,0)</f>
        <v>28</v>
      </c>
    </row>
    <row r="25" spans="2:11">
      <c r="B25" s="95" t="s">
        <v>247</v>
      </c>
      <c r="C25" s="96" t="s">
        <v>79</v>
      </c>
      <c r="D25" s="100">
        <v>6123</v>
      </c>
      <c r="E25" s="146">
        <f t="shared" si="0"/>
        <v>10</v>
      </c>
      <c r="F25" s="100">
        <v>203820</v>
      </c>
      <c r="G25" s="146">
        <f t="shared" si="0"/>
        <v>14</v>
      </c>
      <c r="H25" s="101">
        <v>6646416</v>
      </c>
      <c r="I25" s="146">
        <f t="shared" ref="I25" si="37">RANK(H25,H$6:H$52,0)</f>
        <v>18</v>
      </c>
      <c r="J25" s="100">
        <v>2382773</v>
      </c>
      <c r="K25" s="149">
        <f t="shared" ref="K25" si="38">RANK(J25,J$6:J$52,0)</f>
        <v>17</v>
      </c>
    </row>
    <row r="26" spans="2:11">
      <c r="B26" s="95" t="s">
        <v>248</v>
      </c>
      <c r="C26" s="96" t="s">
        <v>72</v>
      </c>
      <c r="D26" s="100">
        <v>6487</v>
      </c>
      <c r="E26" s="146">
        <f t="shared" si="0"/>
        <v>8</v>
      </c>
      <c r="F26" s="100">
        <v>203743</v>
      </c>
      <c r="G26" s="146">
        <f t="shared" si="0"/>
        <v>15</v>
      </c>
      <c r="H26" s="101">
        <v>6115915</v>
      </c>
      <c r="I26" s="146">
        <f t="shared" ref="I26" si="39">RANK(H26,H$6:H$52,0)</f>
        <v>20</v>
      </c>
      <c r="J26" s="100">
        <v>2220341</v>
      </c>
      <c r="K26" s="149">
        <f t="shared" ref="K26" si="40">RANK(J26,J$6:J$52,0)</f>
        <v>18</v>
      </c>
    </row>
    <row r="27" spans="2:11">
      <c r="B27" s="95" t="s">
        <v>249</v>
      </c>
      <c r="C27" s="96" t="s">
        <v>69</v>
      </c>
      <c r="D27" s="100">
        <v>10526</v>
      </c>
      <c r="E27" s="146">
        <f t="shared" si="0"/>
        <v>5</v>
      </c>
      <c r="F27" s="100">
        <v>404241</v>
      </c>
      <c r="G27" s="146">
        <f t="shared" si="0"/>
        <v>3</v>
      </c>
      <c r="H27" s="101">
        <v>17290539</v>
      </c>
      <c r="I27" s="146">
        <f t="shared" ref="I27" si="41">RANK(H27,H$6:H$52,0)</f>
        <v>4</v>
      </c>
      <c r="J27" s="100">
        <v>5871672</v>
      </c>
      <c r="K27" s="149">
        <f t="shared" ref="K27" si="42">RANK(J27,J$6:J$52,0)</f>
        <v>3</v>
      </c>
    </row>
    <row r="28" spans="2:11">
      <c r="B28" s="95" t="s">
        <v>250</v>
      </c>
      <c r="C28" s="96" t="s">
        <v>66</v>
      </c>
      <c r="D28" s="100">
        <v>18476</v>
      </c>
      <c r="E28" s="146">
        <f t="shared" si="0"/>
        <v>2</v>
      </c>
      <c r="F28" s="100">
        <v>847082</v>
      </c>
      <c r="G28" s="146">
        <f t="shared" si="0"/>
        <v>1</v>
      </c>
      <c r="H28" s="101">
        <v>47894579</v>
      </c>
      <c r="I28" s="146">
        <f t="shared" ref="I28" si="43">RANK(H28,H$6:H$52,0)</f>
        <v>1</v>
      </c>
      <c r="J28" s="100">
        <v>13168963</v>
      </c>
      <c r="K28" s="149">
        <f t="shared" ref="K28" si="44">RANK(J28,J$6:J$52,0)</f>
        <v>1</v>
      </c>
    </row>
    <row r="29" spans="2:11">
      <c r="B29" s="95" t="s">
        <v>251</v>
      </c>
      <c r="C29" s="96" t="s">
        <v>83</v>
      </c>
      <c r="D29" s="100">
        <v>3867</v>
      </c>
      <c r="E29" s="146">
        <f t="shared" si="0"/>
        <v>21</v>
      </c>
      <c r="F29" s="100">
        <v>204601</v>
      </c>
      <c r="G29" s="146">
        <f t="shared" si="0"/>
        <v>13</v>
      </c>
      <c r="H29" s="101">
        <v>11034376</v>
      </c>
      <c r="I29" s="146">
        <f t="shared" ref="I29" si="45">RANK(H29,H$6:H$52,0)</f>
        <v>9</v>
      </c>
      <c r="J29" s="100">
        <v>3334435</v>
      </c>
      <c r="K29" s="149">
        <f t="shared" ref="K29" si="46">RANK(J29,J$6:J$52,0)</f>
        <v>8</v>
      </c>
    </row>
    <row r="30" spans="2:11">
      <c r="B30" s="95" t="s">
        <v>252</v>
      </c>
      <c r="C30" s="96" t="s">
        <v>87</v>
      </c>
      <c r="D30" s="100">
        <v>3109</v>
      </c>
      <c r="E30" s="146">
        <f t="shared" si="0"/>
        <v>24</v>
      </c>
      <c r="F30" s="100">
        <v>167923</v>
      </c>
      <c r="G30" s="146">
        <f t="shared" si="0"/>
        <v>18</v>
      </c>
      <c r="H30" s="101">
        <v>8187422</v>
      </c>
      <c r="I30" s="146">
        <f t="shared" ref="I30" si="47">RANK(H30,H$6:H$52,0)</f>
        <v>15</v>
      </c>
      <c r="J30" s="100">
        <v>2865460</v>
      </c>
      <c r="K30" s="149">
        <f t="shared" ref="K30" si="48">RANK(J30,J$6:J$52,0)</f>
        <v>13</v>
      </c>
    </row>
    <row r="31" spans="2:11">
      <c r="B31" s="95" t="s">
        <v>253</v>
      </c>
      <c r="C31" s="96" t="s">
        <v>81</v>
      </c>
      <c r="D31" s="100">
        <v>5305</v>
      </c>
      <c r="E31" s="146">
        <f t="shared" si="0"/>
        <v>17</v>
      </c>
      <c r="F31" s="100">
        <v>146514</v>
      </c>
      <c r="G31" s="146">
        <f t="shared" si="0"/>
        <v>22</v>
      </c>
      <c r="H31" s="101">
        <v>5906643</v>
      </c>
      <c r="I31" s="146">
        <f t="shared" ref="I31" si="49">RANK(H31,H$6:H$52,0)</f>
        <v>21</v>
      </c>
      <c r="J31" s="100">
        <v>2479839</v>
      </c>
      <c r="K31" s="149">
        <f t="shared" ref="K31" si="50">RANK(J31,J$6:J$52,0)</f>
        <v>16</v>
      </c>
    </row>
    <row r="32" spans="2:11">
      <c r="B32" s="95" t="s">
        <v>254</v>
      </c>
      <c r="C32" s="96" t="s">
        <v>65</v>
      </c>
      <c r="D32" s="100">
        <v>18584</v>
      </c>
      <c r="E32" s="146">
        <f t="shared" si="0"/>
        <v>1</v>
      </c>
      <c r="F32" s="100">
        <v>447022</v>
      </c>
      <c r="G32" s="146">
        <f t="shared" si="0"/>
        <v>2</v>
      </c>
      <c r="H32" s="101">
        <v>18605836</v>
      </c>
      <c r="I32" s="146">
        <f t="shared" ref="I32" si="51">RANK(H32,H$6:H$52,0)</f>
        <v>2</v>
      </c>
      <c r="J32" s="100">
        <v>6170681</v>
      </c>
      <c r="K32" s="149">
        <f t="shared" ref="K32" si="52">RANK(J32,J$6:J$52,0)</f>
        <v>2</v>
      </c>
    </row>
    <row r="33" spans="2:11">
      <c r="B33" s="95" t="s">
        <v>255</v>
      </c>
      <c r="C33" s="96" t="s">
        <v>70</v>
      </c>
      <c r="D33" s="100">
        <v>8579</v>
      </c>
      <c r="E33" s="146">
        <f t="shared" si="0"/>
        <v>7</v>
      </c>
      <c r="F33" s="100">
        <v>358515</v>
      </c>
      <c r="G33" s="146">
        <f t="shared" si="0"/>
        <v>6</v>
      </c>
      <c r="H33" s="101">
        <v>16502307</v>
      </c>
      <c r="I33" s="146">
        <f t="shared" ref="I33" si="53">RANK(H33,H$6:H$52,0)</f>
        <v>5</v>
      </c>
      <c r="J33" s="100">
        <v>5442362</v>
      </c>
      <c r="K33" s="149">
        <f t="shared" ref="K33" si="54">RANK(J33,J$6:J$52,0)</f>
        <v>4</v>
      </c>
    </row>
    <row r="34" spans="2:11">
      <c r="B34" s="95" t="s">
        <v>256</v>
      </c>
      <c r="C34" s="96" t="s">
        <v>95</v>
      </c>
      <c r="D34" s="100">
        <v>1876</v>
      </c>
      <c r="E34" s="146">
        <f t="shared" si="0"/>
        <v>35</v>
      </c>
      <c r="F34" s="100">
        <v>59633</v>
      </c>
      <c r="G34" s="146">
        <f t="shared" si="0"/>
        <v>38</v>
      </c>
      <c r="H34" s="101">
        <v>1870885</v>
      </c>
      <c r="I34" s="146">
        <f t="shared" ref="I34" si="55">RANK(H34,H$6:H$52,0)</f>
        <v>39</v>
      </c>
      <c r="J34" s="100">
        <v>674247</v>
      </c>
      <c r="K34" s="149">
        <f t="shared" ref="K34" si="56">RANK(J34,J$6:J$52,0)</f>
        <v>39</v>
      </c>
    </row>
    <row r="35" spans="2:11">
      <c r="B35" s="95" t="s">
        <v>257</v>
      </c>
      <c r="C35" s="96" t="s">
        <v>99</v>
      </c>
      <c r="D35" s="100">
        <v>1754</v>
      </c>
      <c r="E35" s="146">
        <f t="shared" si="0"/>
        <v>37</v>
      </c>
      <c r="F35" s="100">
        <v>51741</v>
      </c>
      <c r="G35" s="146">
        <f t="shared" si="0"/>
        <v>42</v>
      </c>
      <c r="H35" s="101">
        <v>2402064</v>
      </c>
      <c r="I35" s="146">
        <f t="shared" ref="I35" si="57">RANK(H35,H$6:H$52,0)</f>
        <v>34</v>
      </c>
      <c r="J35" s="100">
        <v>894128</v>
      </c>
      <c r="K35" s="149">
        <f t="shared" ref="K35" si="58">RANK(J35,J$6:J$52,0)</f>
        <v>33</v>
      </c>
    </row>
    <row r="36" spans="2:11">
      <c r="B36" s="95" t="s">
        <v>258</v>
      </c>
      <c r="C36" s="96" t="s">
        <v>111</v>
      </c>
      <c r="D36" s="100">
        <v>847</v>
      </c>
      <c r="E36" s="146">
        <f t="shared" si="0"/>
        <v>47</v>
      </c>
      <c r="F36" s="100">
        <v>30974</v>
      </c>
      <c r="G36" s="146">
        <f t="shared" si="0"/>
        <v>45</v>
      </c>
      <c r="H36" s="101">
        <v>844085</v>
      </c>
      <c r="I36" s="146">
        <f t="shared" ref="I36" si="59">RANK(H36,H$6:H$52,0)</f>
        <v>45</v>
      </c>
      <c r="J36" s="100">
        <v>281822</v>
      </c>
      <c r="K36" s="149">
        <f t="shared" ref="K36" si="60">RANK(J36,J$6:J$52,0)</f>
        <v>45</v>
      </c>
    </row>
    <row r="37" spans="2:11">
      <c r="B37" s="95" t="s">
        <v>259</v>
      </c>
      <c r="C37" s="96" t="s">
        <v>108</v>
      </c>
      <c r="D37" s="100">
        <v>1213</v>
      </c>
      <c r="E37" s="146">
        <f t="shared" si="0"/>
        <v>44</v>
      </c>
      <c r="F37" s="100">
        <v>42027</v>
      </c>
      <c r="G37" s="146">
        <f t="shared" si="0"/>
        <v>44</v>
      </c>
      <c r="H37" s="101">
        <v>1286579</v>
      </c>
      <c r="I37" s="146">
        <f t="shared" ref="I37" si="61">RANK(H37,H$6:H$52,0)</f>
        <v>44</v>
      </c>
      <c r="J37" s="100">
        <v>433094</v>
      </c>
      <c r="K37" s="149">
        <f t="shared" ref="K37" si="62">RANK(J37,J$6:J$52,0)</f>
        <v>44</v>
      </c>
    </row>
    <row r="38" spans="2:11">
      <c r="B38" s="95" t="s">
        <v>260</v>
      </c>
      <c r="C38" s="96" t="s">
        <v>85</v>
      </c>
      <c r="D38" s="100">
        <v>3923</v>
      </c>
      <c r="E38" s="146">
        <f t="shared" si="0"/>
        <v>19</v>
      </c>
      <c r="F38" s="100">
        <v>150020</v>
      </c>
      <c r="G38" s="146">
        <f t="shared" si="0"/>
        <v>21</v>
      </c>
      <c r="H38" s="101">
        <v>8365362</v>
      </c>
      <c r="I38" s="146">
        <f t="shared" ref="I38" si="63">RANK(H38,H$6:H$52,0)</f>
        <v>14</v>
      </c>
      <c r="J38" s="100">
        <v>2068687</v>
      </c>
      <c r="K38" s="149">
        <f t="shared" ref="K38" si="64">RANK(J38,J$6:J$52,0)</f>
        <v>19</v>
      </c>
    </row>
    <row r="39" spans="2:11">
      <c r="B39" s="95" t="s">
        <v>261</v>
      </c>
      <c r="C39" s="96" t="s">
        <v>77</v>
      </c>
      <c r="D39" s="100">
        <v>5893</v>
      </c>
      <c r="E39" s="146">
        <f t="shared" si="0"/>
        <v>13</v>
      </c>
      <c r="F39" s="100">
        <v>212956</v>
      </c>
      <c r="G39" s="146">
        <f t="shared" si="0"/>
        <v>11</v>
      </c>
      <c r="H39" s="101">
        <v>9943935</v>
      </c>
      <c r="I39" s="146">
        <f t="shared" ref="I39" si="65">RANK(H39,H$6:H$52,0)</f>
        <v>10</v>
      </c>
      <c r="J39" s="100">
        <v>3101895</v>
      </c>
      <c r="K39" s="149">
        <f t="shared" ref="K39" si="66">RANK(J39,J$6:J$52,0)</f>
        <v>11</v>
      </c>
    </row>
    <row r="40" spans="2:11">
      <c r="B40" s="95" t="s">
        <v>262</v>
      </c>
      <c r="C40" s="96" t="s">
        <v>101</v>
      </c>
      <c r="D40" s="100">
        <v>1993</v>
      </c>
      <c r="E40" s="146">
        <f t="shared" si="0"/>
        <v>34</v>
      </c>
      <c r="F40" s="100">
        <v>97789</v>
      </c>
      <c r="G40" s="146">
        <f t="shared" si="0"/>
        <v>27</v>
      </c>
      <c r="H40" s="101">
        <v>6650098</v>
      </c>
      <c r="I40" s="146">
        <f t="shared" ref="I40" si="67">RANK(H40,H$6:H$52,0)</f>
        <v>17</v>
      </c>
      <c r="J40" s="100">
        <v>1977516</v>
      </c>
      <c r="K40" s="149">
        <f t="shared" ref="K40" si="68">RANK(J40,J$6:J$52,0)</f>
        <v>20</v>
      </c>
    </row>
    <row r="41" spans="2:11">
      <c r="B41" s="95" t="s">
        <v>263</v>
      </c>
      <c r="C41" s="96" t="s">
        <v>107</v>
      </c>
      <c r="D41" s="100">
        <v>1301</v>
      </c>
      <c r="E41" s="146">
        <f t="shared" si="0"/>
        <v>43</v>
      </c>
      <c r="F41" s="100">
        <v>47660</v>
      </c>
      <c r="G41" s="146">
        <f t="shared" si="0"/>
        <v>43</v>
      </c>
      <c r="H41" s="101">
        <v>2057816</v>
      </c>
      <c r="I41" s="146">
        <f t="shared" ref="I41" si="69">RANK(H41,H$6:H$52,0)</f>
        <v>38</v>
      </c>
      <c r="J41" s="100">
        <v>990318</v>
      </c>
      <c r="K41" s="149">
        <f t="shared" ref="K41" si="70">RANK(J41,J$6:J$52,0)</f>
        <v>32</v>
      </c>
    </row>
    <row r="42" spans="2:11">
      <c r="B42" s="95" t="s">
        <v>264</v>
      </c>
      <c r="C42" s="96" t="s">
        <v>98</v>
      </c>
      <c r="D42" s="100">
        <v>2359</v>
      </c>
      <c r="E42" s="146">
        <f t="shared" si="0"/>
        <v>30</v>
      </c>
      <c r="F42" s="100">
        <v>72212</v>
      </c>
      <c r="G42" s="146">
        <f t="shared" si="0"/>
        <v>34</v>
      </c>
      <c r="H42" s="101">
        <v>2801392</v>
      </c>
      <c r="I42" s="146">
        <f t="shared" ref="I42" si="71">RANK(H42,H$6:H$52,0)</f>
        <v>31</v>
      </c>
      <c r="J42" s="100">
        <v>805641</v>
      </c>
      <c r="K42" s="149">
        <f t="shared" ref="K42" si="72">RANK(J42,J$6:J$52,0)</f>
        <v>35</v>
      </c>
    </row>
    <row r="43" spans="2:11">
      <c r="B43" s="95" t="s">
        <v>265</v>
      </c>
      <c r="C43" s="96" t="s">
        <v>92</v>
      </c>
      <c r="D43" s="100">
        <v>2596</v>
      </c>
      <c r="E43" s="146">
        <f t="shared" si="0"/>
        <v>27</v>
      </c>
      <c r="F43" s="100">
        <v>81438</v>
      </c>
      <c r="G43" s="146">
        <f t="shared" si="0"/>
        <v>30</v>
      </c>
      <c r="H43" s="101">
        <v>4758162</v>
      </c>
      <c r="I43" s="146">
        <f t="shared" ref="I43" si="73">RANK(H43,H$6:H$52,0)</f>
        <v>25</v>
      </c>
      <c r="J43" s="100">
        <v>1207899</v>
      </c>
      <c r="K43" s="149">
        <f t="shared" ref="K43" si="74">RANK(J43,J$6:J$52,0)</f>
        <v>27</v>
      </c>
    </row>
    <row r="44" spans="2:11">
      <c r="B44" s="95" t="s">
        <v>266</v>
      </c>
      <c r="C44" s="96" t="s">
        <v>110</v>
      </c>
      <c r="D44" s="100">
        <v>1099</v>
      </c>
      <c r="E44" s="146">
        <f t="shared" si="0"/>
        <v>45</v>
      </c>
      <c r="F44" s="100">
        <v>23949</v>
      </c>
      <c r="G44" s="146">
        <f t="shared" si="0"/>
        <v>46</v>
      </c>
      <c r="H44" s="101">
        <v>601498</v>
      </c>
      <c r="I44" s="146">
        <f t="shared" ref="I44" si="75">RANK(H44,H$6:H$52,0)</f>
        <v>46</v>
      </c>
      <c r="J44" s="100">
        <v>199808</v>
      </c>
      <c r="K44" s="149">
        <f t="shared" ref="K44" si="76">RANK(J44,J$6:J$52,0)</f>
        <v>46</v>
      </c>
    </row>
    <row r="45" spans="2:11">
      <c r="B45" s="95" t="s">
        <v>267</v>
      </c>
      <c r="C45" s="96" t="s">
        <v>73</v>
      </c>
      <c r="D45" s="100">
        <v>6023</v>
      </c>
      <c r="E45" s="146">
        <f t="shared" si="0"/>
        <v>11</v>
      </c>
      <c r="F45" s="100">
        <v>229024</v>
      </c>
      <c r="G45" s="146">
        <f t="shared" si="0"/>
        <v>9</v>
      </c>
      <c r="H45" s="101">
        <v>9444973</v>
      </c>
      <c r="I45" s="146">
        <f t="shared" ref="I45" si="77">RANK(H45,H$6:H$52,0)</f>
        <v>11</v>
      </c>
      <c r="J45" s="100">
        <v>2742279</v>
      </c>
      <c r="K45" s="149">
        <f t="shared" ref="K45" si="78">RANK(J45,J$6:J$52,0)</f>
        <v>15</v>
      </c>
    </row>
    <row r="46" spans="2:11">
      <c r="B46" s="95" t="s">
        <v>268</v>
      </c>
      <c r="C46" s="96" t="s">
        <v>106</v>
      </c>
      <c r="D46" s="100">
        <v>1435</v>
      </c>
      <c r="E46" s="146">
        <f t="shared" si="0"/>
        <v>42</v>
      </c>
      <c r="F46" s="100">
        <v>62495</v>
      </c>
      <c r="G46" s="146">
        <f t="shared" si="0"/>
        <v>36</v>
      </c>
      <c r="H46" s="101">
        <v>2105130</v>
      </c>
      <c r="I46" s="146">
        <f t="shared" ref="I46" si="79">RANK(H46,H$6:H$52,0)</f>
        <v>37</v>
      </c>
      <c r="J46" s="100">
        <v>699139</v>
      </c>
      <c r="K46" s="149">
        <f t="shared" ref="K46" si="80">RANK(J46,J$6:J$52,0)</f>
        <v>38</v>
      </c>
    </row>
    <row r="47" spans="2:11" ht="12.75" thickBot="1">
      <c r="B47" s="95" t="s">
        <v>269</v>
      </c>
      <c r="C47" s="96" t="s">
        <v>100</v>
      </c>
      <c r="D47" s="100">
        <v>1646</v>
      </c>
      <c r="E47" s="146">
        <f t="shared" si="0"/>
        <v>39</v>
      </c>
      <c r="F47" s="100">
        <v>53990</v>
      </c>
      <c r="G47" s="146">
        <f t="shared" si="0"/>
        <v>41</v>
      </c>
      <c r="H47" s="101">
        <v>1517657</v>
      </c>
      <c r="I47" s="146">
        <f t="shared" ref="I47" si="81">RANK(H47,H$6:H$52,0)</f>
        <v>42</v>
      </c>
      <c r="J47" s="100">
        <v>634086</v>
      </c>
      <c r="K47" s="149">
        <f t="shared" ref="K47" si="82">RANK(J47,J$6:J$52,0)</f>
        <v>40</v>
      </c>
    </row>
    <row r="48" spans="2:11" ht="12.75" thickBot="1">
      <c r="B48" s="102" t="s">
        <v>270</v>
      </c>
      <c r="C48" s="103" t="s">
        <v>96</v>
      </c>
      <c r="D48" s="104">
        <v>2217</v>
      </c>
      <c r="E48" s="147">
        <f t="shared" si="0"/>
        <v>31</v>
      </c>
      <c r="F48" s="104">
        <v>93368</v>
      </c>
      <c r="G48" s="147">
        <f t="shared" si="0"/>
        <v>28</v>
      </c>
      <c r="H48" s="105">
        <v>3223441</v>
      </c>
      <c r="I48" s="147">
        <f t="shared" ref="I48" si="83">RANK(H48,H$6:H$52,0)</f>
        <v>28</v>
      </c>
      <c r="J48" s="104">
        <v>1209426</v>
      </c>
      <c r="K48" s="150">
        <f t="shared" ref="K48" si="84">RANK(J48,J$6:J$52,0)</f>
        <v>26</v>
      </c>
    </row>
    <row r="49" spans="2:11">
      <c r="B49" s="95" t="s">
        <v>271</v>
      </c>
      <c r="C49" s="96" t="s">
        <v>103</v>
      </c>
      <c r="D49" s="100">
        <v>1673</v>
      </c>
      <c r="E49" s="146">
        <f t="shared" si="0"/>
        <v>38</v>
      </c>
      <c r="F49" s="100">
        <v>65884</v>
      </c>
      <c r="G49" s="146">
        <f t="shared" si="0"/>
        <v>35</v>
      </c>
      <c r="H49" s="101">
        <v>4713437</v>
      </c>
      <c r="I49" s="146">
        <f t="shared" ref="I49" si="85">RANK(H49,H$6:H$52,0)</f>
        <v>26</v>
      </c>
      <c r="J49" s="100">
        <v>1139298</v>
      </c>
      <c r="K49" s="149">
        <f t="shared" ref="K49" si="86">RANK(J49,J$6:J$52,0)</f>
        <v>29</v>
      </c>
    </row>
    <row r="50" spans="2:11">
      <c r="B50" s="95" t="s">
        <v>272</v>
      </c>
      <c r="C50" s="96" t="s">
        <v>105</v>
      </c>
      <c r="D50" s="100">
        <v>1527</v>
      </c>
      <c r="E50" s="146">
        <f t="shared" si="0"/>
        <v>40</v>
      </c>
      <c r="F50" s="100">
        <v>54637</v>
      </c>
      <c r="G50" s="146">
        <f t="shared" si="0"/>
        <v>40</v>
      </c>
      <c r="H50" s="101">
        <v>1723581</v>
      </c>
      <c r="I50" s="146">
        <f t="shared" ref="I50" si="87">RANK(H50,H$6:H$52,0)</f>
        <v>40</v>
      </c>
      <c r="J50" s="100">
        <v>626278</v>
      </c>
      <c r="K50" s="149">
        <f t="shared" ref="K50" si="88">RANK(J50,J$6:J$52,0)</f>
        <v>41</v>
      </c>
    </row>
    <row r="51" spans="2:11">
      <c r="B51" s="95" t="s">
        <v>273</v>
      </c>
      <c r="C51" s="96" t="s">
        <v>93</v>
      </c>
      <c r="D51" s="100">
        <v>2531</v>
      </c>
      <c r="E51" s="146">
        <f t="shared" si="0"/>
        <v>29</v>
      </c>
      <c r="F51" s="100">
        <v>72571</v>
      </c>
      <c r="G51" s="146">
        <f t="shared" si="0"/>
        <v>33</v>
      </c>
      <c r="H51" s="101">
        <v>2206199</v>
      </c>
      <c r="I51" s="146">
        <f t="shared" ref="I51" si="89">RANK(H51,H$6:H$52,0)</f>
        <v>36</v>
      </c>
      <c r="J51" s="100">
        <v>746735</v>
      </c>
      <c r="K51" s="149">
        <f t="shared" ref="K51" si="90">RANK(J51,J$6:J$52,0)</f>
        <v>37</v>
      </c>
    </row>
    <row r="52" spans="2:11">
      <c r="B52" s="106" t="s">
        <v>274</v>
      </c>
      <c r="C52" s="107" t="s">
        <v>109</v>
      </c>
      <c r="D52" s="108">
        <v>978</v>
      </c>
      <c r="E52" s="148">
        <f t="shared" si="0"/>
        <v>46</v>
      </c>
      <c r="F52" s="108">
        <v>23166</v>
      </c>
      <c r="G52" s="148">
        <f t="shared" si="0"/>
        <v>47</v>
      </c>
      <c r="H52" s="109">
        <v>459905</v>
      </c>
      <c r="I52" s="148">
        <f t="shared" ref="I52" si="91">RANK(H52,H$6:H$52,0)</f>
        <v>47</v>
      </c>
      <c r="J52" s="108">
        <v>165682</v>
      </c>
      <c r="K52" s="151">
        <f t="shared" ref="K52" si="92">RANK(J52,J$6:J$52,0)</f>
        <v>47</v>
      </c>
    </row>
    <row r="53" spans="2:11">
      <c r="B53" s="110" t="s">
        <v>302</v>
      </c>
    </row>
    <row r="54" spans="2:11" ht="13.5">
      <c r="B54" s="110" t="s">
        <v>300</v>
      </c>
    </row>
    <row r="55" spans="2:11">
      <c r="B55" s="111" t="s">
        <v>301</v>
      </c>
    </row>
  </sheetData>
  <mergeCells count="5">
    <mergeCell ref="H3:I3"/>
    <mergeCell ref="J3:K3"/>
    <mergeCell ref="B3:C4"/>
    <mergeCell ref="D3:E3"/>
    <mergeCell ref="F3:G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利用上の注意</vt:lpstr>
      <vt:lpstr>第1表</vt:lpstr>
      <vt:lpstr>第2表</vt:lpstr>
      <vt:lpstr>第3表</vt:lpstr>
      <vt:lpstr>第4表</vt:lpstr>
      <vt:lpstr>第5表</vt:lpstr>
      <vt:lpstr>（参考）熊本県の主要４項目の全国順位</vt:lpstr>
      <vt:lpstr>'（参考）熊本県の主要４項目の全国順位'!Print_Area</vt:lpstr>
      <vt:lpstr>第1表!Print_Area</vt:lpstr>
      <vt:lpstr>第2表!Print_Area</vt:lpstr>
      <vt:lpstr>第3表!Print_Area</vt:lpstr>
      <vt:lpstr>第4表!Print_Area</vt:lpstr>
      <vt:lpstr>第5表!Print_Area</vt:lpstr>
      <vt:lpstr>第5表!Print_Titles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2023-12-14T05:55:26Z</cp:lastPrinted>
  <dcterms:created xsi:type="dcterms:W3CDTF">2017-09-04T00:22:12Z</dcterms:created>
  <dcterms:modified xsi:type="dcterms:W3CDTF">2023-12-19T02:06:54Z</dcterms:modified>
</cp:coreProperties>
</file>