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ser\Desktop\R2.01.14 公営企業に係る経営比較分析表(H30年度決算分析）\★病院（提出用）\"/>
    </mc:Choice>
  </mc:AlternateContent>
  <xr:revisionPtr revIDLastSave="0" documentId="13_ncr:1_{45E469E0-B2BA-476D-84FD-2A9D4D415B6C}" xr6:coauthVersionLast="43" xr6:coauthVersionMax="43" xr10:uidLastSave="{00000000-0000-0000-0000-000000000000}"/>
  <workbookProtection workbookAlgorithmName="SHA-512" workbookHashValue="sFISfFf0RneuEHGdi8LnJ/9jMb7YUnh5LFtq05KhLYI3puG5YgiaL2GdpRjTld8a18inT+R+iGINabSA5zcQ4A==" workbookSaltValue="KzyA8YnNPKDZbJtbplrmcg==" workbookSpinCount="100000" lockStructure="1"/>
  <bookViews>
    <workbookView xWindow="-120" yWindow="-120" windowWidth="20730" windowHeight="1116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KV80" i="4" s="1"/>
  <c r="ET7" i="5"/>
  <c r="KC80" i="4" s="1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FH79" i="4" s="1"/>
  <c r="EC7" i="5"/>
  <c r="EO79" i="4" s="1"/>
  <c r="EA7" i="5"/>
  <c r="DZ7" i="5"/>
  <c r="DY7" i="5"/>
  <c r="DX7" i="5"/>
  <c r="DW7" i="5"/>
  <c r="DV7" i="5"/>
  <c r="DU7" i="5"/>
  <c r="BZ79" i="4" s="1"/>
  <c r="DT7" i="5"/>
  <c r="BG79" i="4" s="1"/>
  <c r="DS7" i="5"/>
  <c r="DR7" i="5"/>
  <c r="DP7" i="5"/>
  <c r="MN56" i="4" s="1"/>
  <c r="DO7" i="5"/>
  <c r="LY56" i="4" s="1"/>
  <c r="DN7" i="5"/>
  <c r="DM7" i="5"/>
  <c r="DL7" i="5"/>
  <c r="KF56" i="4" s="1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CL7" i="5"/>
  <c r="DS55" i="4" s="1"/>
  <c r="CK7" i="5"/>
  <c r="DD55" i="4" s="1"/>
  <c r="CI7" i="5"/>
  <c r="CH7" i="5"/>
  <c r="CG7" i="5"/>
  <c r="AT56" i="4" s="1"/>
  <c r="CF7" i="5"/>
  <c r="AE56" i="4" s="1"/>
  <c r="CE7" i="5"/>
  <c r="CD7" i="5"/>
  <c r="CC7" i="5"/>
  <c r="BI55" i="4" s="1"/>
  <c r="CB7" i="5"/>
  <c r="AT55" i="4" s="1"/>
  <c r="CA7" i="5"/>
  <c r="BZ7" i="5"/>
  <c r="BX7" i="5"/>
  <c r="MN34" i="4" s="1"/>
  <c r="BW7" i="5"/>
  <c r="LY34" i="4" s="1"/>
  <c r="BV7" i="5"/>
  <c r="BU7" i="5"/>
  <c r="BT7" i="5"/>
  <c r="KF34" i="4" s="1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AT7" i="5"/>
  <c r="DS33" i="4" s="1"/>
  <c r="AS7" i="5"/>
  <c r="DD33" i="4" s="1"/>
  <c r="AQ7" i="5"/>
  <c r="AP7" i="5"/>
  <c r="AO7" i="5"/>
  <c r="AT34" i="4" s="1"/>
  <c r="AN7" i="5"/>
  <c r="AE34" i="4" s="1"/>
  <c r="AM7" i="5"/>
  <c r="AL7" i="5"/>
  <c r="AK7" i="5"/>
  <c r="BI33" i="4" s="1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LP10" i="4" s="1"/>
  <c r="AC6" i="5"/>
  <c r="AB6" i="5"/>
  <c r="AA6" i="5"/>
  <c r="LP8" i="4" s="1"/>
  <c r="Z6" i="5"/>
  <c r="JW8" i="4" s="1"/>
  <c r="Y6" i="5"/>
  <c r="X6" i="5"/>
  <c r="W6" i="5"/>
  <c r="CN12" i="4" s="1"/>
  <c r="V6" i="5"/>
  <c r="AU12" i="4" s="1"/>
  <c r="U6" i="5"/>
  <c r="T6" i="5"/>
  <c r="S6" i="5"/>
  <c r="EG10" i="4" s="1"/>
  <c r="R6" i="5"/>
  <c r="CN10" i="4" s="1"/>
  <c r="Q6" i="5"/>
  <c r="P6" i="5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JJ80" i="4"/>
  <c r="HM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GA79" i="4"/>
  <c r="CS79" i="4"/>
  <c r="AN79" i="4"/>
  <c r="U79" i="4"/>
  <c r="LJ56" i="4"/>
  <c r="KU56" i="4"/>
  <c r="IZ56" i="4"/>
  <c r="IK56" i="4"/>
  <c r="HV56" i="4"/>
  <c r="GR56" i="4"/>
  <c r="FL56" i="4"/>
  <c r="EW56" i="4"/>
  <c r="EH56" i="4"/>
  <c r="DS56" i="4"/>
  <c r="DD56" i="4"/>
  <c r="BX56" i="4"/>
  <c r="BI56" i="4"/>
  <c r="P56" i="4"/>
  <c r="LY55" i="4"/>
  <c r="LJ55" i="4"/>
  <c r="KU55" i="4"/>
  <c r="IZ55" i="4"/>
  <c r="IK55" i="4"/>
  <c r="HV55" i="4"/>
  <c r="HG55" i="4"/>
  <c r="GR55" i="4"/>
  <c r="EW55" i="4"/>
  <c r="EH55" i="4"/>
  <c r="BX55" i="4"/>
  <c r="AE55" i="4"/>
  <c r="P55" i="4"/>
  <c r="LJ34" i="4"/>
  <c r="KU34" i="4"/>
  <c r="IZ34" i="4"/>
  <c r="IK34" i="4"/>
  <c r="HV34" i="4"/>
  <c r="GR34" i="4"/>
  <c r="FL34" i="4"/>
  <c r="EW34" i="4"/>
  <c r="EH34" i="4"/>
  <c r="DS34" i="4"/>
  <c r="DD34" i="4"/>
  <c r="BX34" i="4"/>
  <c r="BI34" i="4"/>
  <c r="P34" i="4"/>
  <c r="LY33" i="4"/>
  <c r="LJ33" i="4"/>
  <c r="KU33" i="4"/>
  <c r="IZ33" i="4"/>
  <c r="IK33" i="4"/>
  <c r="HV33" i="4"/>
  <c r="HG33" i="4"/>
  <c r="GR33" i="4"/>
  <c r="EW33" i="4"/>
  <c r="EH33" i="4"/>
  <c r="BX33" i="4"/>
  <c r="AE33" i="4"/>
  <c r="P33" i="4"/>
  <c r="LP12" i="4"/>
  <c r="JW12" i="4"/>
  <c r="ID12" i="4"/>
  <c r="EG12" i="4"/>
  <c r="B12" i="4"/>
  <c r="JW10" i="4"/>
  <c r="ID10" i="4"/>
  <c r="FZ10" i="4"/>
  <c r="AU10" i="4"/>
  <c r="B10" i="4"/>
  <c r="ID8" i="4"/>
  <c r="FZ8" i="4"/>
  <c r="CN8" i="4"/>
  <c r="AU8" i="4"/>
  <c r="B8" i="4"/>
  <c r="MH78" i="4" l="1"/>
  <c r="IZ54" i="4"/>
  <c r="IZ32" i="4"/>
  <c r="FL54" i="4"/>
  <c r="HM78" i="4"/>
  <c r="FL32" i="4"/>
  <c r="CS78" i="4"/>
  <c r="BX54" i="4"/>
  <c r="BX32" i="4"/>
  <c r="MN54" i="4"/>
  <c r="MN32" i="4"/>
  <c r="C11" i="5"/>
  <c r="D11" i="5"/>
  <c r="E11" i="5"/>
  <c r="B11" i="5"/>
  <c r="FH78" i="4" l="1"/>
  <c r="DS54" i="4"/>
  <c r="DS32" i="4"/>
  <c r="AE32" i="4"/>
  <c r="KC78" i="4"/>
  <c r="AN78" i="4"/>
  <c r="AE54" i="4"/>
  <c r="KU54" i="4"/>
  <c r="KU32" i="4"/>
  <c r="HG54" i="4"/>
  <c r="HG32" i="4"/>
  <c r="JJ78" i="4"/>
  <c r="GR54" i="4"/>
  <c r="GR32" i="4"/>
  <c r="DD54" i="4"/>
  <c r="DD32" i="4"/>
  <c r="EO78" i="4"/>
  <c r="KF54" i="4"/>
  <c r="KF32" i="4"/>
  <c r="U78" i="4"/>
  <c r="P54" i="4"/>
  <c r="P32" i="4"/>
  <c r="BI54" i="4"/>
  <c r="LY54" i="4"/>
  <c r="LY32" i="4"/>
  <c r="IK54" i="4"/>
  <c r="IK32" i="4"/>
  <c r="LO78" i="4"/>
  <c r="BI32" i="4"/>
  <c r="GT78" i="4"/>
  <c r="EW54" i="4"/>
  <c r="EW32" i="4"/>
  <c r="BZ78" i="4"/>
  <c r="GA78" i="4"/>
  <c r="BG78" i="4"/>
  <c r="AT54" i="4"/>
  <c r="AT32" i="4"/>
  <c r="EH54" i="4"/>
  <c r="EH32" i="4"/>
  <c r="LJ54" i="4"/>
  <c r="LJ32" i="4"/>
  <c r="KV78" i="4"/>
  <c r="HV54" i="4"/>
  <c r="HV32" i="4"/>
</calcChain>
</file>

<file path=xl/sharedStrings.xml><?xml version="1.0" encoding="utf-8"?>
<sst xmlns="http://schemas.openxmlformats.org/spreadsheetml/2006/main" count="320" uniqueCount="177">
  <si>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</si>
  <si>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</si>
  <si>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</si>
  <si>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</si>
  <si>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</si>
  <si>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</si>
  <si>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</si>
  <si>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</si>
  <si>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</si>
  <si>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</si>
  <si>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</si>
  <si>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</si>
  <si>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</si>
  <si>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</si>
  <si>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</si>
  <si>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</si>
  <si>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</si>
  <si>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</si>
  <si>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</si>
  <si>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</si>
  <si>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</si>
  <si>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</si>
  <si>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</si>
  <si>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</si>
  <si>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</si>
  <si>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</si>
  <si>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</si>
  <si>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</si>
  <si>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</si>
  <si>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</si>
  <si>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</si>
  <si>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</si>
  <si>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</si>
  <si>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</si>
  <si>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</si>
  <si>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</si>
  <si>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</si>
  <si>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</si>
  <si>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</si>
  <si>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</si>
  <si>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</si>
  <si>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</si>
  <si>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</si>
  <si>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</si>
  <si>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</si>
  <si>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</si>
  <si>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</si>
  <si>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</si>
  <si>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</si>
  <si>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</si>
  <si>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</si>
  <si>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</si>
  <si>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</si>
  <si>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</si>
  <si>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</si>
  <si>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</si>
  <si>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</si>
  <si>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</si>
  <si>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</si>
  <si>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</si>
  <si>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</si>
  <si>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</si>
  <si>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</si>
  <si>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</si>
  <si>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</si>
  <si>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</si>
  <si>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</si>
  <si>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</si>
  <si>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</si>
  <si>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</si>
  <si>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</si>
  <si>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</si>
  <si>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</si>
  <si>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</si>
  <si>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</si>
  <si>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</si>
  <si>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</si>
  <si>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</si>
  <si>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</si>
  <si>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</si>
  <si>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</si>
  <si>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</si>
  <si>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</si>
  <si>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</si>
  <si>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</si>
  <si>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</si>
  <si>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</si>
  <si>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</si>
  <si>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</si>
  <si>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</si>
  <si>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</si>
  <si>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</si>
  <si>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</si>
  <si>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</si>
  <si>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</si>
  <si>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</si>
  <si>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</si>
  <si>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</si>
  <si>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</si>
  <si>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</si>
  <si>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</si>
  <si>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</si>
  <si>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</si>
  <si>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</si>
  <si>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</si>
  <si>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</si>
  <si>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</si>
  <si>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</si>
  <si>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</si>
  <si>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</si>
  <si>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</si>
  <si>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</si>
  <si>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</si>
  <si>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</si>
  <si>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</si>
  <si>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</si>
  <si>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</si>
  <si>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</si>
  <si>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</si>
  <si>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</si>
  <si>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</si>
  <si>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</si>
  <si>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</si>
  <si>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</si>
  <si>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</si>
  <si>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</si>
  <si>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</si>
  <si>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</si>
  <si>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</si>
  <si>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</si>
  <si>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</si>
  <si>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</si>
  <si>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</si>
  <si>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</si>
  <si>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</si>
  <si>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</si>
  <si>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</si>
  <si>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</si>
  <si>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</si>
  <si>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</si>
  <si>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</si>
  <si>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</si>
  <si>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</si>
  <si>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</si>
  <si>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</si>
  <si>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</si>
  <si>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</si>
  <si>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</si>
  <si>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</si>
  <si>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</si>
  <si>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</si>
  <si>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</si>
  <si>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</si>
  <si>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</si>
  <si>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熊本県</t>
  </si>
  <si>
    <t>天草市</t>
  </si>
  <si>
    <t>天草市立牛深市民病院</t>
  </si>
  <si>
    <t>条例全部</t>
  </si>
  <si>
    <t>病院事業</t>
  </si>
  <si>
    <t>一般病院</t>
  </si>
  <si>
    <t>100床以上～200床未満</t>
  </si>
  <si>
    <t>自治体職員 民間企業出身</t>
  </si>
  <si>
    <t>直営</t>
  </si>
  <si>
    <t>ド 透 訓</t>
  </si>
  <si>
    <t>救 輪</t>
  </si>
  <si>
    <t>第２種該当</t>
  </si>
  <si>
    <t>１３：１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</si>
  <si>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</si>
  <si>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</si>
  <si>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</si>
  <si>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</si>
  <si>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</si>
  <si>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</si>
  <si>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牛深地域における初期医療・救急医療・回復期医療を担う。
地域の民間病院にない小児医療を実施。
天草南部地域で唯一の人工透析医療を実施。
施設健診事業を実施。
看護専門学校の実習生受入れ。</t>
    <phoneticPr fontId="5"/>
  </si>
  <si>
    <t>平成14年建設で、築16年が経過した。
有形固定資産減価償却率は、建物附属設備の減価償却の終了に伴い、類似平均より高くなっている。平成31～令和2年度で空調設備全体の更新を実施する。
機械備品減価償却率について、機械は定期的に更新しているものの、償却終了の数年後に更新する機械もあることから、平均値よりやや高い水準となっている。</t>
    <rPh sb="51" eb="53">
      <t>ルイジ</t>
    </rPh>
    <rPh sb="65" eb="67">
      <t>ヘイセイ</t>
    </rPh>
    <rPh sb="70" eb="72">
      <t>レイワ</t>
    </rPh>
    <rPh sb="73" eb="74">
      <t>ネン</t>
    </rPh>
    <rPh sb="74" eb="75">
      <t>ド</t>
    </rPh>
    <rPh sb="86" eb="88">
      <t>ジッシ</t>
    </rPh>
    <rPh sb="107" eb="109">
      <t>キカイ</t>
    </rPh>
    <rPh sb="110" eb="113">
      <t>テイキテキ</t>
    </rPh>
    <rPh sb="114" eb="116">
      <t>コウシン</t>
    </rPh>
    <rPh sb="124" eb="126">
      <t>ショウキャク</t>
    </rPh>
    <rPh sb="126" eb="128">
      <t>シュウリョウ</t>
    </rPh>
    <rPh sb="129" eb="132">
      <t>スウネンゴ</t>
    </rPh>
    <rPh sb="153" eb="154">
      <t>タカ</t>
    </rPh>
    <phoneticPr fontId="5"/>
  </si>
  <si>
    <t>経常収支は、常勤医師不足による患者数及び収益の減少等により、平成28年度から赤字となっている。30年度は3名の常勤医師が採用できたものの、依然として厳しい経営状況にある。
患者1人1日当たり収益は、入院は看護基準が13:1であること、手術件数が少ないこと、外来は再診患者が多いことから、平均値より低いと考える。
職員給与費比率は、収益単価が低いため、平均値よりも高い状況にある。</t>
    <rPh sb="0" eb="2">
      <t>ケイジョウ</t>
    </rPh>
    <rPh sb="2" eb="4">
      <t>シュウシ</t>
    </rPh>
    <rPh sb="6" eb="8">
      <t>ジョウキン</t>
    </rPh>
    <rPh sb="8" eb="10">
      <t>イシ</t>
    </rPh>
    <rPh sb="10" eb="12">
      <t>ブソク</t>
    </rPh>
    <rPh sb="15" eb="17">
      <t>カンジャ</t>
    </rPh>
    <rPh sb="17" eb="18">
      <t>スウ</t>
    </rPh>
    <rPh sb="18" eb="19">
      <t>オヨ</t>
    </rPh>
    <rPh sb="20" eb="22">
      <t>シュウエキ</t>
    </rPh>
    <rPh sb="23" eb="25">
      <t>ゲンショウ</t>
    </rPh>
    <rPh sb="25" eb="26">
      <t>トウ</t>
    </rPh>
    <rPh sb="30" eb="32">
      <t>ヘイセイ</t>
    </rPh>
    <rPh sb="34" eb="36">
      <t>ネンド</t>
    </rPh>
    <rPh sb="49" eb="51">
      <t>ネンド</t>
    </rPh>
    <rPh sb="53" eb="54">
      <t>メイ</t>
    </rPh>
    <rPh sb="55" eb="57">
      <t>ジョウキン</t>
    </rPh>
    <rPh sb="57" eb="59">
      <t>イシ</t>
    </rPh>
    <rPh sb="60" eb="62">
      <t>サイヨウ</t>
    </rPh>
    <rPh sb="69" eb="71">
      <t>イゼン</t>
    </rPh>
    <rPh sb="74" eb="75">
      <t>キビ</t>
    </rPh>
    <rPh sb="77" eb="79">
      <t>ケイエイ</t>
    </rPh>
    <rPh sb="79" eb="81">
      <t>ジョウキョウ</t>
    </rPh>
    <rPh sb="152" eb="153">
      <t>カンガ</t>
    </rPh>
    <phoneticPr fontId="5"/>
  </si>
  <si>
    <t>地域には民間病院もあるが、救急医療や小児医療、透析医療を担っていることから、病院機能は必要である。
常勤医師の募集を随時行っており、本市最南端という厳しい立地条件であるが、徐々に医師数が増えつつある。
地域医療構想及び将来の人口減少を踏まえ、病床数削減及び診療科目の見直し取り組む必要がある。</t>
    <rPh sb="58" eb="60">
      <t>ズイジ</t>
    </rPh>
    <rPh sb="74" eb="75">
      <t>キビ</t>
    </rPh>
    <rPh sb="79" eb="81">
      <t>ジョウケン</t>
    </rPh>
    <rPh sb="86" eb="88">
      <t>ジョジョ</t>
    </rPh>
    <rPh sb="89" eb="91">
      <t>イシ</t>
    </rPh>
    <rPh sb="91" eb="92">
      <t>スウ</t>
    </rPh>
    <rPh sb="93" eb="94">
      <t>フ</t>
    </rPh>
    <rPh sb="127" eb="128">
      <t>オヨ</t>
    </rPh>
    <rPh sb="129" eb="131">
      <t>シンリョウ</t>
    </rPh>
    <rPh sb="131" eb="133">
      <t>カモク</t>
    </rPh>
    <rPh sb="134" eb="136">
      <t>ミナオ</t>
    </rPh>
    <rPh sb="137" eb="138">
      <t>ト</t>
    </rPh>
    <rPh sb="139" eb="140">
      <t>ク</t>
    </rPh>
    <rPh sb="141" eb="143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</si>
</sst>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83.2</c:v>
                </c:pt>
                <c:pt idx="2">
                  <c:v>74.8</c:v>
                </c:pt>
                <c:pt idx="3">
                  <c:v>76.2</c:v>
                </c:pt>
                <c:pt idx="4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000-BA3B-23ADC13F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68.3</c:v>
                </c:pt>
                <c:pt idx="1">
                  <c:v>67.900000000000006</c:v>
                </c:pt>
                <c:pt idx="2">
                  <c:v>69.8</c:v>
                </c:pt>
                <c:pt idx="3">
                  <c:v>69.7</c:v>
                </c:pt>
                <c:pt idx="4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5-4000-BA3B-23ADC13F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dateAx>
        <c:axId val="9101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16192"/>
        <c:crosses val="autoZero"/>
        <c:auto val="1"/>
        <c:lblOffset val="100"/>
        <c:baseTimeUnit val="years"/>
      </c:date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7833</c:v>
                </c:pt>
                <c:pt idx="1">
                  <c:v>7612</c:v>
                </c:pt>
                <c:pt idx="2">
                  <c:v>7431</c:v>
                </c:pt>
                <c:pt idx="3">
                  <c:v>8042</c:v>
                </c:pt>
                <c:pt idx="4">
                  <c:v>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B-4790-8CC9-63E44A81C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9726</c:v>
                </c:pt>
                <c:pt idx="1">
                  <c:v>10037</c:v>
                </c:pt>
                <c:pt idx="2">
                  <c:v>9976</c:v>
                </c:pt>
                <c:pt idx="3">
                  <c:v>10130</c:v>
                </c:pt>
                <c:pt idx="4">
                  <c:v>10244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B-4790-8CC9-63E44A81C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dateAx>
        <c:axId val="9372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36960"/>
        <c:crosses val="autoZero"/>
        <c:auto val="1"/>
        <c:lblOffset val="100"/>
        <c:baseTimeUnit val="years"/>
      </c:date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21461</c:v>
                </c:pt>
                <c:pt idx="1">
                  <c:v>21766</c:v>
                </c:pt>
                <c:pt idx="2">
                  <c:v>22432</c:v>
                </c:pt>
                <c:pt idx="3">
                  <c:v>22695</c:v>
                </c:pt>
                <c:pt idx="4">
                  <c:v>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A-4768-974E-C711DBC9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32431</c:v>
                </c:pt>
                <c:pt idx="1">
                  <c:v>32532</c:v>
                </c:pt>
                <c:pt idx="2">
                  <c:v>33492</c:v>
                </c:pt>
                <c:pt idx="3">
                  <c:v>34136</c:v>
                </c:pt>
                <c:pt idx="4">
                  <c:v>34924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A-4768-974E-C711DBC9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dateAx>
        <c:axId val="937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1376"/>
        <c:crosses val="autoZero"/>
        <c:auto val="1"/>
        <c:lblOffset val="100"/>
        <c:baseTimeUnit val="years"/>
      </c:date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37.799999999999997</c:v>
                </c:pt>
                <c:pt idx="1">
                  <c:v>36.700000000000003</c:v>
                </c:pt>
                <c:pt idx="2">
                  <c:v>43.9</c:v>
                </c:pt>
                <c:pt idx="3">
                  <c:v>49.8</c:v>
                </c:pt>
                <c:pt idx="4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0-44A9-B40F-6073A23B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112.9</c:v>
                </c:pt>
                <c:pt idx="1">
                  <c:v>118.9</c:v>
                </c:pt>
                <c:pt idx="2">
                  <c:v>119.5</c:v>
                </c:pt>
                <c:pt idx="3">
                  <c:v>116.9</c:v>
                </c:pt>
                <c:pt idx="4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0-44A9-B40F-6073A23B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dateAx>
        <c:axId val="938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26432"/>
        <c:crosses val="autoZero"/>
        <c:auto val="1"/>
        <c:lblOffset val="100"/>
        <c:baseTimeUnit val="years"/>
      </c:date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96.5</c:v>
                </c:pt>
                <c:pt idx="1">
                  <c:v>95.9</c:v>
                </c:pt>
                <c:pt idx="2">
                  <c:v>90.7</c:v>
                </c:pt>
                <c:pt idx="3">
                  <c:v>90.4</c:v>
                </c:pt>
                <c:pt idx="4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A-4C90-972A-0A1BE195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85.3</c:v>
                </c:pt>
                <c:pt idx="2">
                  <c:v>84.2</c:v>
                </c:pt>
                <c:pt idx="3">
                  <c:v>83.9</c:v>
                </c:pt>
                <c:pt idx="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A-4C90-972A-0A1BE1951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dateAx>
        <c:axId val="932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77184"/>
        <c:crosses val="autoZero"/>
        <c:auto val="1"/>
        <c:lblOffset val="100"/>
        <c:baseTimeUnit val="years"/>
      </c:date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101.5</c:v>
                </c:pt>
                <c:pt idx="1">
                  <c:v>100.7</c:v>
                </c:pt>
                <c:pt idx="2">
                  <c:v>96</c:v>
                </c:pt>
                <c:pt idx="3">
                  <c:v>94.2</c:v>
                </c:pt>
                <c:pt idx="4">
                  <c:v>95.9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7-4F72-8211-7AE698B5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96.9</c:v>
                </c:pt>
                <c:pt idx="1">
                  <c:v>98.3</c:v>
                </c:pt>
                <c:pt idx="2">
                  <c:v>96.7</c:v>
                </c:pt>
                <c:pt idx="3">
                  <c:v>96.6</c:v>
                </c:pt>
                <c:pt idx="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7-4F72-8211-7AE698B5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dateAx>
        <c:axId val="933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25952"/>
        <c:crosses val="autoZero"/>
        <c:auto val="1"/>
        <c:lblOffset val="100"/>
        <c:baseTimeUnit val="years"/>
      </c:date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53.4</c:v>
                </c:pt>
                <c:pt idx="1">
                  <c:v>56.9</c:v>
                </c:pt>
                <c:pt idx="2">
                  <c:v>60.3</c:v>
                </c:pt>
                <c:pt idx="3">
                  <c:v>62.7</c:v>
                </c:pt>
                <c:pt idx="4">
                  <c:v>64.400000000000006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8-4C2E-87D3-60631F4C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52.2</c:v>
                </c:pt>
                <c:pt idx="1">
                  <c:v>52.4</c:v>
                </c:pt>
                <c:pt idx="2">
                  <c:v>52.5</c:v>
                </c:pt>
                <c:pt idx="3">
                  <c:v>53.5</c:v>
                </c:pt>
                <c:pt idx="4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8-4C2E-87D3-60631F4C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dateAx>
        <c:axId val="9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2896"/>
        <c:crosses val="autoZero"/>
        <c:auto val="1"/>
        <c:lblOffset val="100"/>
        <c:baseTimeUnit val="years"/>
      </c:date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75.8</c:v>
                </c:pt>
                <c:pt idx="2">
                  <c:v>77.5</c:v>
                </c:pt>
                <c:pt idx="3">
                  <c:v>74.5</c:v>
                </c:pt>
                <c:pt idx="4">
                  <c:v>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1-4D7A-8F4A-EA442D75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69.2</c:v>
                </c:pt>
                <c:pt idx="2">
                  <c:v>69.7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1-4D7A-8F4A-EA442D75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dateAx>
        <c:axId val="934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25664"/>
        <c:crosses val="autoZero"/>
        <c:auto val="1"/>
        <c:lblOffset val="100"/>
        <c:baseTimeUnit val="years"/>
      </c:date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29128880</c:v>
                </c:pt>
                <c:pt idx="1">
                  <c:v>29284447</c:v>
                </c:pt>
                <c:pt idx="2">
                  <c:v>29385887</c:v>
                </c:pt>
                <c:pt idx="3">
                  <c:v>29866480</c:v>
                </c:pt>
                <c:pt idx="4">
                  <c:v>30210872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8-4980-B944-7651504A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35115689</c:v>
                </c:pt>
                <c:pt idx="1">
                  <c:v>35730958</c:v>
                </c:pt>
                <c:pt idx="2">
                  <c:v>37752628</c:v>
                </c:pt>
                <c:pt idx="3">
                  <c:v>39094598</c:v>
                </c:pt>
                <c:pt idx="4">
                  <c:v>40683727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980-B944-7651504A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dateAx>
        <c:axId val="93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5984"/>
        <c:crosses val="autoZero"/>
        <c:auto val="1"/>
        <c:lblOffset val="100"/>
        <c:baseTimeUnit val="years"/>
      </c:date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13.7</c:v>
                </c:pt>
                <c:pt idx="1">
                  <c:v>14</c:v>
                </c:pt>
                <c:pt idx="2">
                  <c:v>14.1</c:v>
                </c:pt>
                <c:pt idx="3">
                  <c:v>13.5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A-4D90-B7E1-19EEF8F01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18.899999999999999</c:v>
                </c:pt>
                <c:pt idx="1">
                  <c:v>19</c:v>
                </c:pt>
                <c:pt idx="2">
                  <c:v>18.7</c:v>
                </c:pt>
                <c:pt idx="3">
                  <c:v>18.3</c:v>
                </c:pt>
                <c:pt idx="4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A-4D90-B7E1-19EEF8F01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dateAx>
        <c:axId val="9352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22560"/>
        <c:crosses val="autoZero"/>
        <c:auto val="1"/>
        <c:lblOffset val="100"/>
        <c:baseTimeUnit val="years"/>
      </c:date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61.1</c:v>
                </c:pt>
                <c:pt idx="1">
                  <c:v>62.9</c:v>
                </c:pt>
                <c:pt idx="2">
                  <c:v>67.599999999999994</c:v>
                </c:pt>
                <c:pt idx="3">
                  <c:v>66.8</c:v>
                </c:pt>
                <c:pt idx="4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4-4DA2-BFCC-B5F5E04EB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62.1</c:v>
                </c:pt>
                <c:pt idx="1">
                  <c:v>62.5</c:v>
                </c:pt>
                <c:pt idx="2">
                  <c:v>63.4</c:v>
                </c:pt>
                <c:pt idx="3">
                  <c:v>63.4</c:v>
                </c:pt>
                <c:pt idx="4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DA2-BFCC-B5F5E04EB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dateAx>
        <c:axId val="935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69408"/>
        <c:crosses val="autoZero"/>
        <c:auto val="1"/>
        <c:lblOffset val="100"/>
        <c:baseTimeUnit val="years"/>
      </c:date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E91"/>
  <sheetViews>
    <sheetView showGridLines="0" tabSelected="1" topLeftCell="GZ13" zoomScaleNormal="100" zoomScaleSheetLayoutView="70" workbookViewId="0">
      <selection activeCell="NJ22" sqref="NJ22:NX3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2" t="str">
        <f>データ!H6</f>
        <v>熊本県天草市　天草市立牛深市民病院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91" t="str">
        <f>データ!K6</f>
        <v>条例全部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100床以上～200床未満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自治体職員 民間企業出身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105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>
        <f>データ!Z6</f>
        <v>43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9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ド 透 訓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輪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データ!AC6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148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6">
        <f>データ!U6</f>
        <v>81177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10225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第２種該当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１３：１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94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>
        <f>データ!AF6</f>
        <v>35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129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172</v>
      </c>
      <c r="NN18" s="113"/>
      <c r="NO18" s="108" t="s">
        <v>38</v>
      </c>
      <c r="NP18" s="109"/>
      <c r="NQ18" s="109"/>
      <c r="NR18" s="112" t="s">
        <v>172</v>
      </c>
      <c r="NS18" s="113"/>
      <c r="NT18" s="108" t="s">
        <v>38</v>
      </c>
      <c r="NU18" s="109"/>
      <c r="NV18" s="109"/>
      <c r="NW18" s="112" t="s">
        <v>172</v>
      </c>
      <c r="NX18" s="113"/>
      <c r="OC18" s="2" t="s">
        <v>39</v>
      </c>
      <c r="OE18" s="2" t="s">
        <v>40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41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42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43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44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173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45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46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47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48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49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50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51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52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53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54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55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30" t="s">
        <v>56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101.5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100.7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96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94.2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95.9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56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96.5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95.9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90.7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90.4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92.5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56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37.799999999999997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36.700000000000003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43.9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49.8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55.5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56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84.4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83.2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74.8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76.2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75.099999999999994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57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30" t="s">
        <v>58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96.9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98.3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96.7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96.6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97.2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58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85.4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85.3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84.2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83.9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84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58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112.9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118.9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119.5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116.9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117.1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58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68.3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67.900000000000006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69.8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69.7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70.099999999999994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59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60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61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62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4" t="s">
        <v>63</v>
      </c>
      <c r="NK37" s="135"/>
      <c r="NL37" s="135"/>
      <c r="NM37" s="135"/>
      <c r="NN37" s="135"/>
      <c r="NO37" s="135"/>
      <c r="NP37" s="135"/>
      <c r="NQ37" s="135"/>
      <c r="NR37" s="135"/>
      <c r="NS37" s="135"/>
      <c r="NT37" s="135"/>
      <c r="NU37" s="135"/>
      <c r="NV37" s="135"/>
      <c r="NW37" s="135"/>
      <c r="NX37" s="136"/>
      <c r="OC37" s="28" t="s">
        <v>64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7"/>
      <c r="NK38" s="138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38"/>
      <c r="NW38" s="138"/>
      <c r="NX38" s="139"/>
      <c r="OC38" s="28" t="s">
        <v>65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1" t="s">
        <v>175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28" t="s">
        <v>66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28" t="s">
        <v>67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28" t="s">
        <v>68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28" t="s">
        <v>69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28" t="s">
        <v>70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28" t="s">
        <v>71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28" t="s">
        <v>72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28" t="s">
        <v>73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28" t="s">
        <v>74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28" t="s">
        <v>75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28" t="s">
        <v>76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28" t="s">
        <v>77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28" t="s">
        <v>78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4" t="s">
        <v>79</v>
      </c>
      <c r="NK52" s="135"/>
      <c r="NL52" s="135"/>
      <c r="NM52" s="135"/>
      <c r="NN52" s="135"/>
      <c r="NO52" s="135"/>
      <c r="NP52" s="135"/>
      <c r="NQ52" s="135"/>
      <c r="NR52" s="135"/>
      <c r="NS52" s="135"/>
      <c r="NT52" s="135"/>
      <c r="NU52" s="135"/>
      <c r="NV52" s="135"/>
      <c r="NW52" s="135"/>
      <c r="NX52" s="136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7"/>
      <c r="NK53" s="138"/>
      <c r="NL53" s="138"/>
      <c r="NM53" s="138"/>
      <c r="NN53" s="138"/>
      <c r="NO53" s="138"/>
      <c r="NP53" s="138"/>
      <c r="NQ53" s="138"/>
      <c r="NR53" s="138"/>
      <c r="NS53" s="138"/>
      <c r="NT53" s="138"/>
      <c r="NU53" s="138"/>
      <c r="NV53" s="138"/>
      <c r="NW53" s="138"/>
      <c r="NX53" s="139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174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>
      <c r="A55" s="2"/>
      <c r="B55" s="25"/>
      <c r="C55" s="5"/>
      <c r="D55" s="5"/>
      <c r="E55" s="5"/>
      <c r="F55" s="5"/>
      <c r="G55" s="130" t="s">
        <v>56</v>
      </c>
      <c r="H55" s="130"/>
      <c r="I55" s="130"/>
      <c r="J55" s="130"/>
      <c r="K55" s="130"/>
      <c r="L55" s="130"/>
      <c r="M55" s="130"/>
      <c r="N55" s="130"/>
      <c r="O55" s="130"/>
      <c r="P55" s="140">
        <f>データ!BZ7</f>
        <v>21461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0">
        <f>データ!CA7</f>
        <v>21766</v>
      </c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2"/>
      <c r="AT55" s="140">
        <f>データ!CB7</f>
        <v>22432</v>
      </c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2"/>
      <c r="BI55" s="140">
        <f>データ!CC7</f>
        <v>22695</v>
      </c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2"/>
      <c r="BX55" s="140">
        <f>データ!CD7</f>
        <v>22226</v>
      </c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2"/>
      <c r="CO55" s="5"/>
      <c r="CP55" s="5"/>
      <c r="CQ55" s="5"/>
      <c r="CR55" s="5"/>
      <c r="CS55" s="5"/>
      <c r="CT55" s="5"/>
      <c r="CU55" s="130" t="s">
        <v>56</v>
      </c>
      <c r="CV55" s="130"/>
      <c r="CW55" s="130"/>
      <c r="CX55" s="130"/>
      <c r="CY55" s="130"/>
      <c r="CZ55" s="130"/>
      <c r="DA55" s="130"/>
      <c r="DB55" s="130"/>
      <c r="DC55" s="130"/>
      <c r="DD55" s="140">
        <f>データ!CK7</f>
        <v>7833</v>
      </c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2"/>
      <c r="DS55" s="140">
        <f>データ!CL7</f>
        <v>7612</v>
      </c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2"/>
      <c r="EH55" s="140">
        <f>データ!CM7</f>
        <v>7431</v>
      </c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2"/>
      <c r="EW55" s="140">
        <f>データ!CN7</f>
        <v>8042</v>
      </c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2"/>
      <c r="FL55" s="140">
        <f>データ!CO7</f>
        <v>8543</v>
      </c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2"/>
      <c r="GA55" s="5"/>
      <c r="GB55" s="5"/>
      <c r="GC55" s="5"/>
      <c r="GD55" s="5"/>
      <c r="GE55" s="5"/>
      <c r="GF55" s="5"/>
      <c r="GG55" s="5"/>
      <c r="GH55" s="5"/>
      <c r="GI55" s="130" t="s">
        <v>56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61.1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62.9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67.599999999999994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66.8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68.3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56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13.7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14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14.1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13.5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12.8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>
      <c r="A56" s="2"/>
      <c r="B56" s="25"/>
      <c r="C56" s="5"/>
      <c r="D56" s="5"/>
      <c r="E56" s="5"/>
      <c r="F56" s="5"/>
      <c r="G56" s="130" t="s">
        <v>58</v>
      </c>
      <c r="H56" s="130"/>
      <c r="I56" s="130"/>
      <c r="J56" s="130"/>
      <c r="K56" s="130"/>
      <c r="L56" s="130"/>
      <c r="M56" s="130"/>
      <c r="N56" s="130"/>
      <c r="O56" s="130"/>
      <c r="P56" s="140">
        <f>データ!CE7</f>
        <v>32431</v>
      </c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2"/>
      <c r="AE56" s="140">
        <f>データ!CF7</f>
        <v>32532</v>
      </c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2"/>
      <c r="AT56" s="140">
        <f>データ!CG7</f>
        <v>33492</v>
      </c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2"/>
      <c r="BI56" s="140">
        <f>データ!CH7</f>
        <v>34136</v>
      </c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2"/>
      <c r="BX56" s="140">
        <f>データ!CI7</f>
        <v>34924</v>
      </c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2"/>
      <c r="CO56" s="5"/>
      <c r="CP56" s="5"/>
      <c r="CQ56" s="5"/>
      <c r="CR56" s="5"/>
      <c r="CS56" s="5"/>
      <c r="CT56" s="5"/>
      <c r="CU56" s="130" t="s">
        <v>58</v>
      </c>
      <c r="CV56" s="130"/>
      <c r="CW56" s="130"/>
      <c r="CX56" s="130"/>
      <c r="CY56" s="130"/>
      <c r="CZ56" s="130"/>
      <c r="DA56" s="130"/>
      <c r="DB56" s="130"/>
      <c r="DC56" s="130"/>
      <c r="DD56" s="140">
        <f>データ!CP7</f>
        <v>9726</v>
      </c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2"/>
      <c r="DS56" s="140">
        <f>データ!CQ7</f>
        <v>10037</v>
      </c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2"/>
      <c r="EH56" s="140">
        <f>データ!CR7</f>
        <v>9976</v>
      </c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2"/>
      <c r="EW56" s="140">
        <f>データ!CS7</f>
        <v>10130</v>
      </c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2"/>
      <c r="FL56" s="140">
        <f>データ!CT7</f>
        <v>10244</v>
      </c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2"/>
      <c r="GA56" s="5"/>
      <c r="GB56" s="5"/>
      <c r="GC56" s="5"/>
      <c r="GD56" s="5"/>
      <c r="GE56" s="5"/>
      <c r="GF56" s="5"/>
      <c r="GG56" s="5"/>
      <c r="GH56" s="5"/>
      <c r="GI56" s="130" t="s">
        <v>58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62.1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62.5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63.4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63.4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63.7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58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18.899999999999999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19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18.7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18.3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17.7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>
      <c r="A62" s="27"/>
      <c r="B62" s="22"/>
      <c r="C62" s="23"/>
      <c r="D62" s="23"/>
      <c r="E62" s="23"/>
      <c r="F62" s="100" t="s">
        <v>80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4" t="s">
        <v>81</v>
      </c>
      <c r="NK68" s="135"/>
      <c r="NL68" s="135"/>
      <c r="NM68" s="135"/>
      <c r="NN68" s="135"/>
      <c r="NO68" s="135"/>
      <c r="NP68" s="135"/>
      <c r="NQ68" s="135"/>
      <c r="NR68" s="135"/>
      <c r="NS68" s="135"/>
      <c r="NT68" s="135"/>
      <c r="NU68" s="135"/>
      <c r="NV68" s="135"/>
      <c r="NW68" s="135"/>
      <c r="NX68" s="13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7"/>
      <c r="NK69" s="138"/>
      <c r="NL69" s="138"/>
      <c r="NM69" s="138"/>
      <c r="NN69" s="138"/>
      <c r="NO69" s="138"/>
      <c r="NP69" s="138"/>
      <c r="NQ69" s="138"/>
      <c r="NR69" s="138"/>
      <c r="NS69" s="138"/>
      <c r="NT69" s="138"/>
      <c r="NU69" s="138"/>
      <c r="NV69" s="138"/>
      <c r="NW69" s="138"/>
      <c r="NX69" s="139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3" t="s">
        <v>176</v>
      </c>
      <c r="NK70" s="144"/>
      <c r="NL70" s="144"/>
      <c r="NM70" s="144"/>
      <c r="NN70" s="144"/>
      <c r="NO70" s="144"/>
      <c r="NP70" s="144"/>
      <c r="NQ70" s="144"/>
      <c r="NR70" s="144"/>
      <c r="NS70" s="144"/>
      <c r="NT70" s="144"/>
      <c r="NU70" s="144"/>
      <c r="NV70" s="144"/>
      <c r="NW70" s="144"/>
      <c r="NX70" s="145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3"/>
      <c r="NK71" s="144"/>
      <c r="NL71" s="144"/>
      <c r="NM71" s="144"/>
      <c r="NN71" s="144"/>
      <c r="NO71" s="144"/>
      <c r="NP71" s="144"/>
      <c r="NQ71" s="144"/>
      <c r="NR71" s="144"/>
      <c r="NS71" s="144"/>
      <c r="NT71" s="144"/>
      <c r="NU71" s="144"/>
      <c r="NV71" s="144"/>
      <c r="NW71" s="144"/>
      <c r="NX71" s="145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3"/>
      <c r="NK72" s="144"/>
      <c r="NL72" s="144"/>
      <c r="NM72" s="144"/>
      <c r="NN72" s="144"/>
      <c r="NO72" s="144"/>
      <c r="NP72" s="144"/>
      <c r="NQ72" s="144"/>
      <c r="NR72" s="144"/>
      <c r="NS72" s="144"/>
      <c r="NT72" s="144"/>
      <c r="NU72" s="144"/>
      <c r="NV72" s="144"/>
      <c r="NW72" s="144"/>
      <c r="NX72" s="145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3"/>
      <c r="NK73" s="144"/>
      <c r="NL73" s="144"/>
      <c r="NM73" s="144"/>
      <c r="NN73" s="144"/>
      <c r="NO73" s="144"/>
      <c r="NP73" s="144"/>
      <c r="NQ73" s="144"/>
      <c r="NR73" s="144"/>
      <c r="NS73" s="144"/>
      <c r="NT73" s="144"/>
      <c r="NU73" s="144"/>
      <c r="NV73" s="144"/>
      <c r="NW73" s="144"/>
      <c r="NX73" s="145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3"/>
      <c r="NK74" s="144"/>
      <c r="NL74" s="144"/>
      <c r="NM74" s="144"/>
      <c r="NN74" s="144"/>
      <c r="NO74" s="144"/>
      <c r="NP74" s="144"/>
      <c r="NQ74" s="144"/>
      <c r="NR74" s="144"/>
      <c r="NS74" s="144"/>
      <c r="NT74" s="144"/>
      <c r="NU74" s="144"/>
      <c r="NV74" s="144"/>
      <c r="NW74" s="144"/>
      <c r="NX74" s="145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3"/>
      <c r="NK75" s="144"/>
      <c r="NL75" s="144"/>
      <c r="NM75" s="144"/>
      <c r="NN75" s="144"/>
      <c r="NO75" s="144"/>
      <c r="NP75" s="144"/>
      <c r="NQ75" s="144"/>
      <c r="NR75" s="144"/>
      <c r="NS75" s="144"/>
      <c r="NT75" s="144"/>
      <c r="NU75" s="144"/>
      <c r="NV75" s="144"/>
      <c r="NW75" s="144"/>
      <c r="NX75" s="145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3"/>
      <c r="NK76" s="144"/>
      <c r="NL76" s="144"/>
      <c r="NM76" s="144"/>
      <c r="NN76" s="144"/>
      <c r="NO76" s="144"/>
      <c r="NP76" s="144"/>
      <c r="NQ76" s="144"/>
      <c r="NR76" s="144"/>
      <c r="NS76" s="144"/>
      <c r="NT76" s="144"/>
      <c r="NU76" s="144"/>
      <c r="NV76" s="144"/>
      <c r="NW76" s="144"/>
      <c r="NX76" s="145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3"/>
      <c r="NK77" s="144"/>
      <c r="NL77" s="144"/>
      <c r="NM77" s="144"/>
      <c r="NN77" s="144"/>
      <c r="NO77" s="144"/>
      <c r="NP77" s="144"/>
      <c r="NQ77" s="144"/>
      <c r="NR77" s="144"/>
      <c r="NS77" s="144"/>
      <c r="NT77" s="144"/>
      <c r="NU77" s="144"/>
      <c r="NV77" s="144"/>
      <c r="NW77" s="144"/>
      <c r="NX77" s="145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49">
        <f>データ!$B$11</f>
        <v>41640</v>
      </c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>
        <f>データ!$C$11</f>
        <v>42005</v>
      </c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>
        <f>データ!$D$11</f>
        <v>42370</v>
      </c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>
        <f>データ!$E$11</f>
        <v>42736</v>
      </c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>
        <f>データ!$F$11</f>
        <v>43101</v>
      </c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49">
        <f>データ!$B$11</f>
        <v>41640</v>
      </c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49"/>
      <c r="FD78" s="149"/>
      <c r="FE78" s="149"/>
      <c r="FF78" s="149"/>
      <c r="FG78" s="149"/>
      <c r="FH78" s="149">
        <f>データ!$C$11</f>
        <v>42005</v>
      </c>
      <c r="FI78" s="149"/>
      <c r="FJ78" s="149"/>
      <c r="FK78" s="149"/>
      <c r="FL78" s="149"/>
      <c r="FM78" s="149"/>
      <c r="FN78" s="149"/>
      <c r="FO78" s="149"/>
      <c r="FP78" s="149"/>
      <c r="FQ78" s="149"/>
      <c r="FR78" s="149"/>
      <c r="FS78" s="149"/>
      <c r="FT78" s="149"/>
      <c r="FU78" s="149"/>
      <c r="FV78" s="149"/>
      <c r="FW78" s="149"/>
      <c r="FX78" s="149"/>
      <c r="FY78" s="149"/>
      <c r="FZ78" s="149"/>
      <c r="GA78" s="149">
        <f>データ!$D$11</f>
        <v>42370</v>
      </c>
      <c r="GB78" s="149"/>
      <c r="GC78" s="149"/>
      <c r="GD78" s="149"/>
      <c r="GE78" s="149"/>
      <c r="GF78" s="149"/>
      <c r="GG78" s="149"/>
      <c r="GH78" s="149"/>
      <c r="GI78" s="149"/>
      <c r="GJ78" s="149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>
        <f>データ!$E$11</f>
        <v>42736</v>
      </c>
      <c r="GU78" s="149"/>
      <c r="GV78" s="149"/>
      <c r="GW78" s="149"/>
      <c r="GX78" s="149"/>
      <c r="GY78" s="149"/>
      <c r="GZ78" s="149"/>
      <c r="HA78" s="149"/>
      <c r="HB78" s="149"/>
      <c r="HC78" s="149"/>
      <c r="HD78" s="149"/>
      <c r="HE78" s="149"/>
      <c r="HF78" s="149"/>
      <c r="HG78" s="149"/>
      <c r="HH78" s="149"/>
      <c r="HI78" s="149"/>
      <c r="HJ78" s="149"/>
      <c r="HK78" s="149"/>
      <c r="HL78" s="149"/>
      <c r="HM78" s="149">
        <f>データ!$F$11</f>
        <v>43101</v>
      </c>
      <c r="HN78" s="149"/>
      <c r="HO78" s="149"/>
      <c r="HP78" s="149"/>
      <c r="HQ78" s="149"/>
      <c r="HR78" s="149"/>
      <c r="HS78" s="149"/>
      <c r="HT78" s="149"/>
      <c r="HU78" s="149"/>
      <c r="HV78" s="149"/>
      <c r="HW78" s="149"/>
      <c r="HX78" s="149"/>
      <c r="HY78" s="149"/>
      <c r="HZ78" s="149"/>
      <c r="IA78" s="149"/>
      <c r="IB78" s="149"/>
      <c r="IC78" s="149"/>
      <c r="ID78" s="149"/>
      <c r="IE78" s="149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49">
        <f>データ!$B$11</f>
        <v>41640</v>
      </c>
      <c r="JK78" s="149"/>
      <c r="JL78" s="149"/>
      <c r="JM78" s="149"/>
      <c r="JN78" s="149"/>
      <c r="JO78" s="149"/>
      <c r="JP78" s="149"/>
      <c r="JQ78" s="149"/>
      <c r="JR78" s="149"/>
      <c r="JS78" s="149"/>
      <c r="JT78" s="149"/>
      <c r="JU78" s="149"/>
      <c r="JV78" s="149"/>
      <c r="JW78" s="149"/>
      <c r="JX78" s="149"/>
      <c r="JY78" s="149"/>
      <c r="JZ78" s="149"/>
      <c r="KA78" s="149"/>
      <c r="KB78" s="149"/>
      <c r="KC78" s="149">
        <f>データ!$C$11</f>
        <v>42005</v>
      </c>
      <c r="KD78" s="149"/>
      <c r="KE78" s="149"/>
      <c r="KF78" s="149"/>
      <c r="KG78" s="149"/>
      <c r="KH78" s="149"/>
      <c r="KI78" s="149"/>
      <c r="KJ78" s="149"/>
      <c r="KK78" s="149"/>
      <c r="KL78" s="149"/>
      <c r="KM78" s="149"/>
      <c r="KN78" s="149"/>
      <c r="KO78" s="149"/>
      <c r="KP78" s="149"/>
      <c r="KQ78" s="149"/>
      <c r="KR78" s="149"/>
      <c r="KS78" s="149"/>
      <c r="KT78" s="149"/>
      <c r="KU78" s="149"/>
      <c r="KV78" s="149">
        <f>データ!$D$11</f>
        <v>42370</v>
      </c>
      <c r="KW78" s="149"/>
      <c r="KX78" s="149"/>
      <c r="KY78" s="149"/>
      <c r="KZ78" s="149"/>
      <c r="LA78" s="149"/>
      <c r="LB78" s="149"/>
      <c r="LC78" s="149"/>
      <c r="LD78" s="149"/>
      <c r="LE78" s="149"/>
      <c r="LF78" s="149"/>
      <c r="LG78" s="149"/>
      <c r="LH78" s="149"/>
      <c r="LI78" s="149"/>
      <c r="LJ78" s="149"/>
      <c r="LK78" s="149"/>
      <c r="LL78" s="149"/>
      <c r="LM78" s="149"/>
      <c r="LN78" s="149"/>
      <c r="LO78" s="149">
        <f>データ!$E$11</f>
        <v>42736</v>
      </c>
      <c r="LP78" s="149"/>
      <c r="LQ78" s="149"/>
      <c r="LR78" s="149"/>
      <c r="LS78" s="149"/>
      <c r="LT78" s="149"/>
      <c r="LU78" s="149"/>
      <c r="LV78" s="149"/>
      <c r="LW78" s="149"/>
      <c r="LX78" s="149"/>
      <c r="LY78" s="149"/>
      <c r="LZ78" s="149"/>
      <c r="MA78" s="149"/>
      <c r="MB78" s="149"/>
      <c r="MC78" s="149"/>
      <c r="MD78" s="149"/>
      <c r="ME78" s="149"/>
      <c r="MF78" s="149"/>
      <c r="MG78" s="149"/>
      <c r="MH78" s="149">
        <f>データ!$F$11</f>
        <v>43101</v>
      </c>
      <c r="MI78" s="149"/>
      <c r="MJ78" s="149"/>
      <c r="MK78" s="149"/>
      <c r="ML78" s="149"/>
      <c r="MM78" s="149"/>
      <c r="MN78" s="149"/>
      <c r="MO78" s="149"/>
      <c r="MP78" s="149"/>
      <c r="MQ78" s="149"/>
      <c r="MR78" s="149"/>
      <c r="MS78" s="149"/>
      <c r="MT78" s="149"/>
      <c r="MU78" s="149"/>
      <c r="MV78" s="149"/>
      <c r="MW78" s="149"/>
      <c r="MX78" s="149"/>
      <c r="MY78" s="149"/>
      <c r="MZ78" s="149"/>
      <c r="NA78" s="5"/>
      <c r="NB78" s="5"/>
      <c r="NC78" s="5"/>
      <c r="ND78" s="5"/>
      <c r="NE78" s="5"/>
      <c r="NF78" s="5"/>
      <c r="NG78" s="41"/>
      <c r="NH78" s="27"/>
      <c r="NI78" s="2"/>
      <c r="NJ78" s="143"/>
      <c r="NK78" s="144"/>
      <c r="NL78" s="144"/>
      <c r="NM78" s="144"/>
      <c r="NN78" s="144"/>
      <c r="NO78" s="144"/>
      <c r="NP78" s="144"/>
      <c r="NQ78" s="144"/>
      <c r="NR78" s="144"/>
      <c r="NS78" s="144"/>
      <c r="NT78" s="144"/>
      <c r="NU78" s="144"/>
      <c r="NV78" s="144"/>
      <c r="NW78" s="144"/>
      <c r="NX78" s="145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150" t="s">
        <v>56</v>
      </c>
      <c r="K79" s="151"/>
      <c r="L79" s="151"/>
      <c r="M79" s="151"/>
      <c r="N79" s="151"/>
      <c r="O79" s="151"/>
      <c r="P79" s="151"/>
      <c r="Q79" s="151"/>
      <c r="R79" s="151"/>
      <c r="S79" s="151"/>
      <c r="T79" s="152"/>
      <c r="U79" s="153">
        <f>データ!DR7</f>
        <v>53.4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>
        <f>データ!DS7</f>
        <v>56.9</v>
      </c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>
        <f>データ!DT7</f>
        <v>60.3</v>
      </c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>
        <f>データ!DU7</f>
        <v>62.7</v>
      </c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>
        <f>データ!DV7</f>
        <v>64.400000000000006</v>
      </c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0" t="s">
        <v>56</v>
      </c>
      <c r="EE79" s="151"/>
      <c r="EF79" s="151"/>
      <c r="EG79" s="151"/>
      <c r="EH79" s="151"/>
      <c r="EI79" s="151"/>
      <c r="EJ79" s="151"/>
      <c r="EK79" s="151"/>
      <c r="EL79" s="151"/>
      <c r="EM79" s="151"/>
      <c r="EN79" s="152"/>
      <c r="EO79" s="153">
        <f>データ!EC7</f>
        <v>73.8</v>
      </c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>
        <f>データ!ED7</f>
        <v>75.8</v>
      </c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>
        <f>データ!EE7</f>
        <v>77.5</v>
      </c>
      <c r="GB79" s="153"/>
      <c r="GC79" s="153"/>
      <c r="GD79" s="153"/>
      <c r="GE79" s="153"/>
      <c r="GF79" s="153"/>
      <c r="GG79" s="153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  <c r="GT79" s="153">
        <f>データ!EF7</f>
        <v>74.5</v>
      </c>
      <c r="GU79" s="153"/>
      <c r="GV79" s="153"/>
      <c r="GW79" s="153"/>
      <c r="GX79" s="153"/>
      <c r="GY79" s="153"/>
      <c r="GZ79" s="153"/>
      <c r="HA79" s="153"/>
      <c r="HB79" s="153"/>
      <c r="HC79" s="153"/>
      <c r="HD79" s="153"/>
      <c r="HE79" s="153"/>
      <c r="HF79" s="153"/>
      <c r="HG79" s="153"/>
      <c r="HH79" s="153"/>
      <c r="HI79" s="153"/>
      <c r="HJ79" s="153"/>
      <c r="HK79" s="153"/>
      <c r="HL79" s="153"/>
      <c r="HM79" s="153">
        <f>データ!EG7</f>
        <v>73.7</v>
      </c>
      <c r="HN79" s="153"/>
      <c r="HO79" s="153"/>
      <c r="HP79" s="153"/>
      <c r="HQ79" s="153"/>
      <c r="HR79" s="153"/>
      <c r="HS79" s="153"/>
      <c r="HT79" s="153"/>
      <c r="HU79" s="153"/>
      <c r="HV79" s="153"/>
      <c r="HW79" s="153"/>
      <c r="HX79" s="153"/>
      <c r="HY79" s="153"/>
      <c r="HZ79" s="153"/>
      <c r="IA79" s="153"/>
      <c r="IB79" s="153"/>
      <c r="IC79" s="153"/>
      <c r="ID79" s="153"/>
      <c r="IE79" s="153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0" t="s">
        <v>56</v>
      </c>
      <c r="IZ79" s="151"/>
      <c r="JA79" s="151"/>
      <c r="JB79" s="151"/>
      <c r="JC79" s="151"/>
      <c r="JD79" s="151"/>
      <c r="JE79" s="151"/>
      <c r="JF79" s="151"/>
      <c r="JG79" s="151"/>
      <c r="JH79" s="151"/>
      <c r="JI79" s="152"/>
      <c r="JJ79" s="154">
        <f>データ!EN7</f>
        <v>29128880</v>
      </c>
      <c r="JK79" s="154"/>
      <c r="JL79" s="154"/>
      <c r="JM79" s="154"/>
      <c r="JN79" s="154"/>
      <c r="JO79" s="154"/>
      <c r="JP79" s="154"/>
      <c r="JQ79" s="154"/>
      <c r="JR79" s="154"/>
      <c r="JS79" s="154"/>
      <c r="JT79" s="154"/>
      <c r="JU79" s="154"/>
      <c r="JV79" s="154"/>
      <c r="JW79" s="154"/>
      <c r="JX79" s="154"/>
      <c r="JY79" s="154"/>
      <c r="JZ79" s="154"/>
      <c r="KA79" s="154"/>
      <c r="KB79" s="154"/>
      <c r="KC79" s="154">
        <f>データ!EO7</f>
        <v>29284447</v>
      </c>
      <c r="KD79" s="154"/>
      <c r="KE79" s="154"/>
      <c r="KF79" s="154"/>
      <c r="KG79" s="154"/>
      <c r="KH79" s="154"/>
      <c r="KI79" s="154"/>
      <c r="KJ79" s="154"/>
      <c r="KK79" s="154"/>
      <c r="KL79" s="154"/>
      <c r="KM79" s="154"/>
      <c r="KN79" s="154"/>
      <c r="KO79" s="154"/>
      <c r="KP79" s="154"/>
      <c r="KQ79" s="154"/>
      <c r="KR79" s="154"/>
      <c r="KS79" s="154"/>
      <c r="KT79" s="154"/>
      <c r="KU79" s="154"/>
      <c r="KV79" s="154">
        <f>データ!EP7</f>
        <v>29385887</v>
      </c>
      <c r="KW79" s="154"/>
      <c r="KX79" s="154"/>
      <c r="KY79" s="154"/>
      <c r="KZ79" s="154"/>
      <c r="LA79" s="154"/>
      <c r="LB79" s="154"/>
      <c r="LC79" s="154"/>
      <c r="LD79" s="154"/>
      <c r="LE79" s="154"/>
      <c r="LF79" s="154"/>
      <c r="LG79" s="154"/>
      <c r="LH79" s="154"/>
      <c r="LI79" s="154"/>
      <c r="LJ79" s="154"/>
      <c r="LK79" s="154"/>
      <c r="LL79" s="154"/>
      <c r="LM79" s="154"/>
      <c r="LN79" s="154"/>
      <c r="LO79" s="154">
        <f>データ!EQ7</f>
        <v>29866480</v>
      </c>
      <c r="LP79" s="154"/>
      <c r="LQ79" s="154"/>
      <c r="LR79" s="154"/>
      <c r="LS79" s="154"/>
      <c r="LT79" s="154"/>
      <c r="LU79" s="154"/>
      <c r="LV79" s="154"/>
      <c r="LW79" s="154"/>
      <c r="LX79" s="154"/>
      <c r="LY79" s="154"/>
      <c r="LZ79" s="154"/>
      <c r="MA79" s="154"/>
      <c r="MB79" s="154"/>
      <c r="MC79" s="154"/>
      <c r="MD79" s="154"/>
      <c r="ME79" s="154"/>
      <c r="MF79" s="154"/>
      <c r="MG79" s="154"/>
      <c r="MH79" s="154">
        <f>データ!ER7</f>
        <v>30210872</v>
      </c>
      <c r="MI79" s="154"/>
      <c r="MJ79" s="154"/>
      <c r="MK79" s="154"/>
      <c r="ML79" s="154"/>
      <c r="MM79" s="154"/>
      <c r="MN79" s="154"/>
      <c r="MO79" s="154"/>
      <c r="MP79" s="154"/>
      <c r="MQ79" s="154"/>
      <c r="MR79" s="154"/>
      <c r="MS79" s="154"/>
      <c r="MT79" s="154"/>
      <c r="MU79" s="154"/>
      <c r="MV79" s="154"/>
      <c r="MW79" s="154"/>
      <c r="MX79" s="154"/>
      <c r="MY79" s="154"/>
      <c r="MZ79" s="154"/>
      <c r="NA79" s="5"/>
      <c r="NB79" s="5"/>
      <c r="NC79" s="5"/>
      <c r="ND79" s="5"/>
      <c r="NE79" s="5"/>
      <c r="NF79" s="5"/>
      <c r="NG79" s="41"/>
      <c r="NH79" s="27"/>
      <c r="NI79" s="2"/>
      <c r="NJ79" s="143"/>
      <c r="NK79" s="144"/>
      <c r="NL79" s="144"/>
      <c r="NM79" s="144"/>
      <c r="NN79" s="144"/>
      <c r="NO79" s="144"/>
      <c r="NP79" s="144"/>
      <c r="NQ79" s="144"/>
      <c r="NR79" s="144"/>
      <c r="NS79" s="144"/>
      <c r="NT79" s="144"/>
      <c r="NU79" s="144"/>
      <c r="NV79" s="144"/>
      <c r="NW79" s="144"/>
      <c r="NX79" s="145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150" t="s">
        <v>58</v>
      </c>
      <c r="K80" s="151"/>
      <c r="L80" s="151"/>
      <c r="M80" s="151"/>
      <c r="N80" s="151"/>
      <c r="O80" s="151"/>
      <c r="P80" s="151"/>
      <c r="Q80" s="151"/>
      <c r="R80" s="151"/>
      <c r="S80" s="151"/>
      <c r="T80" s="152"/>
      <c r="U80" s="153">
        <f>データ!DW7</f>
        <v>52.2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>
        <f>データ!DX7</f>
        <v>52.4</v>
      </c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>
        <f>データ!DY7</f>
        <v>52.5</v>
      </c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>
        <f>データ!DZ7</f>
        <v>53.5</v>
      </c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>
        <f>データ!EA7</f>
        <v>54.1</v>
      </c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0" t="s">
        <v>58</v>
      </c>
      <c r="EE80" s="151"/>
      <c r="EF80" s="151"/>
      <c r="EG80" s="151"/>
      <c r="EH80" s="151"/>
      <c r="EI80" s="151"/>
      <c r="EJ80" s="151"/>
      <c r="EK80" s="151"/>
      <c r="EL80" s="151"/>
      <c r="EM80" s="151"/>
      <c r="EN80" s="152"/>
      <c r="EO80" s="153">
        <f>データ!EH7</f>
        <v>69.599999999999994</v>
      </c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>
        <f>データ!EI7</f>
        <v>69.2</v>
      </c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>
        <f>データ!EJ7</f>
        <v>69.7</v>
      </c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>
        <f>データ!EK7</f>
        <v>71.3</v>
      </c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3"/>
      <c r="HM80" s="153">
        <f>データ!EL7</f>
        <v>71.400000000000006</v>
      </c>
      <c r="HN80" s="153"/>
      <c r="HO80" s="153"/>
      <c r="HP80" s="153"/>
      <c r="HQ80" s="153"/>
      <c r="HR80" s="153"/>
      <c r="HS80" s="153"/>
      <c r="HT80" s="153"/>
      <c r="HU80" s="153"/>
      <c r="HV80" s="153"/>
      <c r="HW80" s="153"/>
      <c r="HX80" s="153"/>
      <c r="HY80" s="153"/>
      <c r="HZ80" s="153"/>
      <c r="IA80" s="153"/>
      <c r="IB80" s="153"/>
      <c r="IC80" s="153"/>
      <c r="ID80" s="153"/>
      <c r="IE80" s="153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0" t="s">
        <v>58</v>
      </c>
      <c r="IZ80" s="151"/>
      <c r="JA80" s="151"/>
      <c r="JB80" s="151"/>
      <c r="JC80" s="151"/>
      <c r="JD80" s="151"/>
      <c r="JE80" s="151"/>
      <c r="JF80" s="151"/>
      <c r="JG80" s="151"/>
      <c r="JH80" s="151"/>
      <c r="JI80" s="152"/>
      <c r="JJ80" s="154">
        <f>データ!ES7</f>
        <v>35115689</v>
      </c>
      <c r="JK80" s="154"/>
      <c r="JL80" s="154"/>
      <c r="JM80" s="154"/>
      <c r="JN80" s="154"/>
      <c r="JO80" s="154"/>
      <c r="JP80" s="154"/>
      <c r="JQ80" s="154"/>
      <c r="JR80" s="154"/>
      <c r="JS80" s="154"/>
      <c r="JT80" s="154"/>
      <c r="JU80" s="154"/>
      <c r="JV80" s="154"/>
      <c r="JW80" s="154"/>
      <c r="JX80" s="154"/>
      <c r="JY80" s="154"/>
      <c r="JZ80" s="154"/>
      <c r="KA80" s="154"/>
      <c r="KB80" s="154"/>
      <c r="KC80" s="154">
        <f>データ!ET7</f>
        <v>35730958</v>
      </c>
      <c r="KD80" s="154"/>
      <c r="KE80" s="154"/>
      <c r="KF80" s="154"/>
      <c r="KG80" s="154"/>
      <c r="KH80" s="154"/>
      <c r="KI80" s="154"/>
      <c r="KJ80" s="154"/>
      <c r="KK80" s="154"/>
      <c r="KL80" s="154"/>
      <c r="KM80" s="154"/>
      <c r="KN80" s="154"/>
      <c r="KO80" s="154"/>
      <c r="KP80" s="154"/>
      <c r="KQ80" s="154"/>
      <c r="KR80" s="154"/>
      <c r="KS80" s="154"/>
      <c r="KT80" s="154"/>
      <c r="KU80" s="154"/>
      <c r="KV80" s="154">
        <f>データ!EU7</f>
        <v>37752628</v>
      </c>
      <c r="KW80" s="154"/>
      <c r="KX80" s="154"/>
      <c r="KY80" s="154"/>
      <c r="KZ80" s="154"/>
      <c r="LA80" s="154"/>
      <c r="LB80" s="154"/>
      <c r="LC80" s="154"/>
      <c r="LD80" s="154"/>
      <c r="LE80" s="154"/>
      <c r="LF80" s="154"/>
      <c r="LG80" s="154"/>
      <c r="LH80" s="154"/>
      <c r="LI80" s="154"/>
      <c r="LJ80" s="154"/>
      <c r="LK80" s="154"/>
      <c r="LL80" s="154"/>
      <c r="LM80" s="154"/>
      <c r="LN80" s="154"/>
      <c r="LO80" s="154">
        <f>データ!EV7</f>
        <v>39094598</v>
      </c>
      <c r="LP80" s="154"/>
      <c r="LQ80" s="154"/>
      <c r="LR80" s="154"/>
      <c r="LS80" s="154"/>
      <c r="LT80" s="154"/>
      <c r="LU80" s="154"/>
      <c r="LV80" s="154"/>
      <c r="LW80" s="154"/>
      <c r="LX80" s="154"/>
      <c r="LY80" s="154"/>
      <c r="LZ80" s="154"/>
      <c r="MA80" s="154"/>
      <c r="MB80" s="154"/>
      <c r="MC80" s="154"/>
      <c r="MD80" s="154"/>
      <c r="ME80" s="154"/>
      <c r="MF80" s="154"/>
      <c r="MG80" s="154"/>
      <c r="MH80" s="154">
        <f>データ!EW7</f>
        <v>40683727</v>
      </c>
      <c r="MI80" s="154"/>
      <c r="MJ80" s="154"/>
      <c r="MK80" s="154"/>
      <c r="ML80" s="154"/>
      <c r="MM80" s="154"/>
      <c r="MN80" s="154"/>
      <c r="MO80" s="154"/>
      <c r="MP80" s="154"/>
      <c r="MQ80" s="154"/>
      <c r="MR80" s="154"/>
      <c r="MS80" s="154"/>
      <c r="MT80" s="154"/>
      <c r="MU80" s="154"/>
      <c r="MV80" s="154"/>
      <c r="MW80" s="154"/>
      <c r="MX80" s="154"/>
      <c r="MY80" s="154"/>
      <c r="MZ80" s="154"/>
      <c r="NA80" s="5"/>
      <c r="NB80" s="5"/>
      <c r="NC80" s="5"/>
      <c r="ND80" s="5"/>
      <c r="NE80" s="5"/>
      <c r="NF80" s="5"/>
      <c r="NG80" s="41"/>
      <c r="NH80" s="27"/>
      <c r="NI80" s="2"/>
      <c r="NJ80" s="143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5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3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5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3"/>
      <c r="NK82" s="144"/>
      <c r="NL82" s="144"/>
      <c r="NM82" s="144"/>
      <c r="NN82" s="144"/>
      <c r="NO82" s="144"/>
      <c r="NP82" s="144"/>
      <c r="NQ82" s="144"/>
      <c r="NR82" s="144"/>
      <c r="NS82" s="144"/>
      <c r="NT82" s="144"/>
      <c r="NU82" s="144"/>
      <c r="NV82" s="144"/>
      <c r="NW82" s="144"/>
      <c r="NX82" s="145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3"/>
      <c r="NK83" s="144"/>
      <c r="NL83" s="144"/>
      <c r="NM83" s="144"/>
      <c r="NN83" s="144"/>
      <c r="NO83" s="144"/>
      <c r="NP83" s="144"/>
      <c r="NQ83" s="144"/>
      <c r="NR83" s="144"/>
      <c r="NS83" s="144"/>
      <c r="NT83" s="144"/>
      <c r="NU83" s="144"/>
      <c r="NV83" s="144"/>
      <c r="NW83" s="144"/>
      <c r="NX83" s="145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6"/>
      <c r="NK84" s="147"/>
      <c r="NL84" s="147"/>
      <c r="NM84" s="147"/>
      <c r="NN84" s="147"/>
      <c r="NO84" s="147"/>
      <c r="NP84" s="147"/>
      <c r="NQ84" s="147"/>
      <c r="NR84" s="147"/>
      <c r="NS84" s="147"/>
      <c r="NT84" s="147"/>
      <c r="NU84" s="147"/>
      <c r="NV84" s="147"/>
      <c r="NW84" s="147"/>
      <c r="NX84" s="148"/>
    </row>
    <row r="85" spans="1:388">
      <c r="B85" t="s">
        <v>82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83</v>
      </c>
      <c r="C89" s="47" t="s">
        <v>84</v>
      </c>
      <c r="D89" s="47" t="s">
        <v>85</v>
      </c>
      <c r="E89" s="47" t="s">
        <v>86</v>
      </c>
      <c r="F89" s="47" t="s">
        <v>87</v>
      </c>
      <c r="G89" s="47" t="s">
        <v>88</v>
      </c>
      <c r="H89" s="47" t="s">
        <v>89</v>
      </c>
      <c r="I89" s="47" t="s">
        <v>90</v>
      </c>
      <c r="J89" s="47" t="s">
        <v>83</v>
      </c>
      <c r="K89" s="47" t="s">
        <v>84</v>
      </c>
      <c r="L89" s="47" t="s">
        <v>85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Cvjdr0r74TKRUkHvGMRq9IfOIzLPhq2L2CJDT4sr4r5LQvZ+fcg/SSGn5JD3YOQsz7oUv8R62Cne1dGvRuZK9A==" saltValue="U0kraAiha8rjlHy93JpLyQ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 xr:uid="{00000000-0002-0000-0000-000000000000}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91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92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93</v>
      </c>
      <c r="B3" s="51" t="s">
        <v>94</v>
      </c>
      <c r="C3" s="51" t="s">
        <v>95</v>
      </c>
      <c r="D3" s="51" t="s">
        <v>96</v>
      </c>
      <c r="E3" s="51" t="s">
        <v>97</v>
      </c>
      <c r="F3" s="51" t="s">
        <v>98</v>
      </c>
      <c r="G3" s="51" t="s">
        <v>99</v>
      </c>
      <c r="H3" s="52" t="s">
        <v>100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101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80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102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0" t="s">
        <v>103</v>
      </c>
      <c r="AI4" s="161"/>
      <c r="AJ4" s="161"/>
      <c r="AK4" s="161"/>
      <c r="AL4" s="161"/>
      <c r="AM4" s="161"/>
      <c r="AN4" s="161"/>
      <c r="AO4" s="161"/>
      <c r="AP4" s="161"/>
      <c r="AQ4" s="161"/>
      <c r="AR4" s="162"/>
      <c r="AS4" s="156" t="s">
        <v>104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6" t="s">
        <v>105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60" t="s">
        <v>106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55" t="s">
        <v>107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6" t="s">
        <v>108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109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110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60" t="s">
        <v>111</v>
      </c>
      <c r="DS4" s="161"/>
      <c r="DT4" s="161"/>
      <c r="DU4" s="161"/>
      <c r="DV4" s="161"/>
      <c r="DW4" s="161"/>
      <c r="DX4" s="161"/>
      <c r="DY4" s="161"/>
      <c r="DZ4" s="161"/>
      <c r="EA4" s="161"/>
      <c r="EB4" s="162"/>
      <c r="EC4" s="155" t="s">
        <v>112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113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114</v>
      </c>
      <c r="B5" s="63"/>
      <c r="C5" s="63"/>
      <c r="D5" s="63"/>
      <c r="E5" s="63"/>
      <c r="F5" s="63"/>
      <c r="G5" s="63"/>
      <c r="H5" s="64" t="s">
        <v>115</v>
      </c>
      <c r="I5" s="64" t="s">
        <v>116</v>
      </c>
      <c r="J5" s="64" t="s">
        <v>117</v>
      </c>
      <c r="K5" s="64" t="s">
        <v>1</v>
      </c>
      <c r="L5" s="64" t="s">
        <v>2</v>
      </c>
      <c r="M5" s="64" t="s">
        <v>3</v>
      </c>
      <c r="N5" s="64" t="s">
        <v>118</v>
      </c>
      <c r="O5" s="64" t="s">
        <v>5</v>
      </c>
      <c r="P5" s="64" t="s">
        <v>119</v>
      </c>
      <c r="Q5" s="64" t="s">
        <v>120</v>
      </c>
      <c r="R5" s="64" t="s">
        <v>121</v>
      </c>
      <c r="S5" s="64" t="s">
        <v>122</v>
      </c>
      <c r="T5" s="64" t="s">
        <v>123</v>
      </c>
      <c r="U5" s="64" t="s">
        <v>124</v>
      </c>
      <c r="V5" s="64" t="s">
        <v>125</v>
      </c>
      <c r="W5" s="64" t="s">
        <v>126</v>
      </c>
      <c r="X5" s="64" t="s">
        <v>127</v>
      </c>
      <c r="Y5" s="64" t="s">
        <v>128</v>
      </c>
      <c r="Z5" s="64" t="s">
        <v>129</v>
      </c>
      <c r="AA5" s="64" t="s">
        <v>130</v>
      </c>
      <c r="AB5" s="64" t="s">
        <v>131</v>
      </c>
      <c r="AC5" s="64" t="s">
        <v>132</v>
      </c>
      <c r="AD5" s="64" t="s">
        <v>133</v>
      </c>
      <c r="AE5" s="64" t="s">
        <v>134</v>
      </c>
      <c r="AF5" s="64" t="s">
        <v>135</v>
      </c>
      <c r="AG5" s="64" t="s">
        <v>136</v>
      </c>
      <c r="AH5" s="64" t="s">
        <v>137</v>
      </c>
      <c r="AI5" s="64" t="s">
        <v>138</v>
      </c>
      <c r="AJ5" s="64" t="s">
        <v>139</v>
      </c>
      <c r="AK5" s="64" t="s">
        <v>140</v>
      </c>
      <c r="AL5" s="64" t="s">
        <v>141</v>
      </c>
      <c r="AM5" s="64" t="s">
        <v>142</v>
      </c>
      <c r="AN5" s="64" t="s">
        <v>143</v>
      </c>
      <c r="AO5" s="64" t="s">
        <v>144</v>
      </c>
      <c r="AP5" s="64" t="s">
        <v>145</v>
      </c>
      <c r="AQ5" s="64" t="s">
        <v>146</v>
      </c>
      <c r="AR5" s="64" t="s">
        <v>147</v>
      </c>
      <c r="AS5" s="64" t="s">
        <v>148</v>
      </c>
      <c r="AT5" s="64" t="s">
        <v>138</v>
      </c>
      <c r="AU5" s="64" t="s">
        <v>149</v>
      </c>
      <c r="AV5" s="64" t="s">
        <v>140</v>
      </c>
      <c r="AW5" s="64" t="s">
        <v>141</v>
      </c>
      <c r="AX5" s="64" t="s">
        <v>142</v>
      </c>
      <c r="AY5" s="64" t="s">
        <v>143</v>
      </c>
      <c r="AZ5" s="64" t="s">
        <v>144</v>
      </c>
      <c r="BA5" s="64" t="s">
        <v>145</v>
      </c>
      <c r="BB5" s="64" t="s">
        <v>146</v>
      </c>
      <c r="BC5" s="64" t="s">
        <v>147</v>
      </c>
      <c r="BD5" s="64" t="s">
        <v>148</v>
      </c>
      <c r="BE5" s="64" t="s">
        <v>138</v>
      </c>
      <c r="BF5" s="64" t="s">
        <v>149</v>
      </c>
      <c r="BG5" s="64" t="s">
        <v>140</v>
      </c>
      <c r="BH5" s="64" t="s">
        <v>150</v>
      </c>
      <c r="BI5" s="64" t="s">
        <v>142</v>
      </c>
      <c r="BJ5" s="64" t="s">
        <v>143</v>
      </c>
      <c r="BK5" s="64" t="s">
        <v>144</v>
      </c>
      <c r="BL5" s="64" t="s">
        <v>145</v>
      </c>
      <c r="BM5" s="64" t="s">
        <v>146</v>
      </c>
      <c r="BN5" s="64" t="s">
        <v>147</v>
      </c>
      <c r="BO5" s="64" t="s">
        <v>148</v>
      </c>
      <c r="BP5" s="64" t="s">
        <v>138</v>
      </c>
      <c r="BQ5" s="64" t="s">
        <v>149</v>
      </c>
      <c r="BR5" s="64" t="s">
        <v>140</v>
      </c>
      <c r="BS5" s="64" t="s">
        <v>141</v>
      </c>
      <c r="BT5" s="64" t="s">
        <v>142</v>
      </c>
      <c r="BU5" s="64" t="s">
        <v>143</v>
      </c>
      <c r="BV5" s="64" t="s">
        <v>144</v>
      </c>
      <c r="BW5" s="64" t="s">
        <v>145</v>
      </c>
      <c r="BX5" s="64" t="s">
        <v>146</v>
      </c>
      <c r="BY5" s="64" t="s">
        <v>147</v>
      </c>
      <c r="BZ5" s="64" t="s">
        <v>148</v>
      </c>
      <c r="CA5" s="64" t="s">
        <v>138</v>
      </c>
      <c r="CB5" s="64" t="s">
        <v>149</v>
      </c>
      <c r="CC5" s="64" t="s">
        <v>140</v>
      </c>
      <c r="CD5" s="64" t="s">
        <v>141</v>
      </c>
      <c r="CE5" s="64" t="s">
        <v>142</v>
      </c>
      <c r="CF5" s="64" t="s">
        <v>143</v>
      </c>
      <c r="CG5" s="64" t="s">
        <v>144</v>
      </c>
      <c r="CH5" s="64" t="s">
        <v>145</v>
      </c>
      <c r="CI5" s="64" t="s">
        <v>146</v>
      </c>
      <c r="CJ5" s="64" t="s">
        <v>147</v>
      </c>
      <c r="CK5" s="64" t="s">
        <v>148</v>
      </c>
      <c r="CL5" s="64" t="s">
        <v>138</v>
      </c>
      <c r="CM5" s="64" t="s">
        <v>149</v>
      </c>
      <c r="CN5" s="64" t="s">
        <v>140</v>
      </c>
      <c r="CO5" s="64" t="s">
        <v>150</v>
      </c>
      <c r="CP5" s="64" t="s">
        <v>142</v>
      </c>
      <c r="CQ5" s="64" t="s">
        <v>143</v>
      </c>
      <c r="CR5" s="64" t="s">
        <v>144</v>
      </c>
      <c r="CS5" s="64" t="s">
        <v>145</v>
      </c>
      <c r="CT5" s="64" t="s">
        <v>146</v>
      </c>
      <c r="CU5" s="64" t="s">
        <v>147</v>
      </c>
      <c r="CV5" s="64" t="s">
        <v>137</v>
      </c>
      <c r="CW5" s="64" t="s">
        <v>138</v>
      </c>
      <c r="CX5" s="64" t="s">
        <v>149</v>
      </c>
      <c r="CY5" s="64" t="s">
        <v>140</v>
      </c>
      <c r="CZ5" s="64" t="s">
        <v>141</v>
      </c>
      <c r="DA5" s="64" t="s">
        <v>142</v>
      </c>
      <c r="DB5" s="64" t="s">
        <v>143</v>
      </c>
      <c r="DC5" s="64" t="s">
        <v>144</v>
      </c>
      <c r="DD5" s="64" t="s">
        <v>145</v>
      </c>
      <c r="DE5" s="64" t="s">
        <v>146</v>
      </c>
      <c r="DF5" s="64" t="s">
        <v>147</v>
      </c>
      <c r="DG5" s="64" t="s">
        <v>148</v>
      </c>
      <c r="DH5" s="64" t="s">
        <v>138</v>
      </c>
      <c r="DI5" s="64" t="s">
        <v>149</v>
      </c>
      <c r="DJ5" s="64" t="s">
        <v>140</v>
      </c>
      <c r="DK5" s="64" t="s">
        <v>150</v>
      </c>
      <c r="DL5" s="64" t="s">
        <v>142</v>
      </c>
      <c r="DM5" s="64" t="s">
        <v>143</v>
      </c>
      <c r="DN5" s="64" t="s">
        <v>144</v>
      </c>
      <c r="DO5" s="64" t="s">
        <v>145</v>
      </c>
      <c r="DP5" s="64" t="s">
        <v>146</v>
      </c>
      <c r="DQ5" s="64" t="s">
        <v>147</v>
      </c>
      <c r="DR5" s="64" t="s">
        <v>148</v>
      </c>
      <c r="DS5" s="64" t="s">
        <v>138</v>
      </c>
      <c r="DT5" s="64" t="s">
        <v>139</v>
      </c>
      <c r="DU5" s="64" t="s">
        <v>140</v>
      </c>
      <c r="DV5" s="64" t="s">
        <v>141</v>
      </c>
      <c r="DW5" s="64" t="s">
        <v>142</v>
      </c>
      <c r="DX5" s="64" t="s">
        <v>143</v>
      </c>
      <c r="DY5" s="64" t="s">
        <v>144</v>
      </c>
      <c r="DZ5" s="64" t="s">
        <v>145</v>
      </c>
      <c r="EA5" s="64" t="s">
        <v>146</v>
      </c>
      <c r="EB5" s="64" t="s">
        <v>147</v>
      </c>
      <c r="EC5" s="64" t="s">
        <v>148</v>
      </c>
      <c r="ED5" s="64" t="s">
        <v>138</v>
      </c>
      <c r="EE5" s="64" t="s">
        <v>149</v>
      </c>
      <c r="EF5" s="64" t="s">
        <v>140</v>
      </c>
      <c r="EG5" s="64" t="s">
        <v>150</v>
      </c>
      <c r="EH5" s="64" t="s">
        <v>142</v>
      </c>
      <c r="EI5" s="64" t="s">
        <v>143</v>
      </c>
      <c r="EJ5" s="64" t="s">
        <v>144</v>
      </c>
      <c r="EK5" s="64" t="s">
        <v>145</v>
      </c>
      <c r="EL5" s="64" t="s">
        <v>146</v>
      </c>
      <c r="EM5" s="64" t="s">
        <v>151</v>
      </c>
      <c r="EN5" s="64" t="s">
        <v>148</v>
      </c>
      <c r="EO5" s="64" t="s">
        <v>138</v>
      </c>
      <c r="EP5" s="64" t="s">
        <v>149</v>
      </c>
      <c r="EQ5" s="64" t="s">
        <v>140</v>
      </c>
      <c r="ER5" s="64" t="s">
        <v>141</v>
      </c>
      <c r="ES5" s="64" t="s">
        <v>142</v>
      </c>
      <c r="ET5" s="64" t="s">
        <v>143</v>
      </c>
      <c r="EU5" s="64" t="s">
        <v>144</v>
      </c>
      <c r="EV5" s="64" t="s">
        <v>145</v>
      </c>
      <c r="EW5" s="64" t="s">
        <v>146</v>
      </c>
      <c r="EX5" s="64" t="s">
        <v>147</v>
      </c>
    </row>
    <row r="6" spans="1:154" s="69" customFormat="1">
      <c r="A6" s="50" t="s">
        <v>152</v>
      </c>
      <c r="B6" s="65">
        <f>B8</f>
        <v>2018</v>
      </c>
      <c r="C6" s="65">
        <f t="shared" ref="C6:M6" si="2">C8</f>
        <v>432156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57" t="str">
        <f>IF(H8&lt;&gt;I8,H8,"")&amp;IF(I8&lt;&gt;J8,I8,"")&amp;"　"&amp;J8</f>
        <v>熊本県天草市　天草市立牛深市民病院</v>
      </c>
      <c r="I6" s="158"/>
      <c r="J6" s="159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100床以上～200床未満</v>
      </c>
      <c r="O6" s="65" t="str">
        <f>O8</f>
        <v>自治体職員 民間企業出身</v>
      </c>
      <c r="P6" s="65" t="str">
        <f>P8</f>
        <v>直営</v>
      </c>
      <c r="Q6" s="66">
        <f t="shared" ref="Q6:AG6" si="3">Q8</f>
        <v>9</v>
      </c>
      <c r="R6" s="65" t="str">
        <f t="shared" si="3"/>
        <v>-</v>
      </c>
      <c r="S6" s="65" t="str">
        <f t="shared" si="3"/>
        <v>ド 透 訓</v>
      </c>
      <c r="T6" s="65" t="str">
        <f t="shared" si="3"/>
        <v>救 輪</v>
      </c>
      <c r="U6" s="66">
        <f>U8</f>
        <v>81177</v>
      </c>
      <c r="V6" s="66">
        <f>V8</f>
        <v>10225</v>
      </c>
      <c r="W6" s="65" t="str">
        <f>W8</f>
        <v>第２種該当</v>
      </c>
      <c r="X6" s="65" t="str">
        <f t="shared" si="3"/>
        <v>１３：１</v>
      </c>
      <c r="Y6" s="66">
        <f t="shared" si="3"/>
        <v>105</v>
      </c>
      <c r="Z6" s="66">
        <f t="shared" si="3"/>
        <v>43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148</v>
      </c>
      <c r="AE6" s="66">
        <f t="shared" si="3"/>
        <v>94</v>
      </c>
      <c r="AF6" s="66">
        <f t="shared" si="3"/>
        <v>35</v>
      </c>
      <c r="AG6" s="66">
        <f t="shared" si="3"/>
        <v>129</v>
      </c>
      <c r="AH6" s="67">
        <f>IF(AH8="-",NA(),AH8)</f>
        <v>101.5</v>
      </c>
      <c r="AI6" s="67">
        <f t="shared" ref="AI6:AQ6" si="4">IF(AI8="-",NA(),AI8)</f>
        <v>100.7</v>
      </c>
      <c r="AJ6" s="67">
        <f t="shared" si="4"/>
        <v>96</v>
      </c>
      <c r="AK6" s="67">
        <f t="shared" si="4"/>
        <v>94.2</v>
      </c>
      <c r="AL6" s="67">
        <f t="shared" si="4"/>
        <v>95.9</v>
      </c>
      <c r="AM6" s="67">
        <f t="shared" si="4"/>
        <v>96.9</v>
      </c>
      <c r="AN6" s="67">
        <f t="shared" si="4"/>
        <v>98.3</v>
      </c>
      <c r="AO6" s="67">
        <f t="shared" si="4"/>
        <v>96.7</v>
      </c>
      <c r="AP6" s="67">
        <f t="shared" si="4"/>
        <v>96.6</v>
      </c>
      <c r="AQ6" s="67">
        <f t="shared" si="4"/>
        <v>97.2</v>
      </c>
      <c r="AR6" s="67" t="str">
        <f>IF(AR8="-","【-】","【"&amp;SUBSTITUTE(TEXT(AR8,"#,##0.0"),"-","△")&amp;"】")</f>
        <v>【98.8】</v>
      </c>
      <c r="AS6" s="67">
        <f>IF(AS8="-",NA(),AS8)</f>
        <v>96.5</v>
      </c>
      <c r="AT6" s="67">
        <f t="shared" ref="AT6:BB6" si="5">IF(AT8="-",NA(),AT8)</f>
        <v>95.9</v>
      </c>
      <c r="AU6" s="67">
        <f t="shared" si="5"/>
        <v>90.7</v>
      </c>
      <c r="AV6" s="67">
        <f t="shared" si="5"/>
        <v>90.4</v>
      </c>
      <c r="AW6" s="67">
        <f t="shared" si="5"/>
        <v>92.5</v>
      </c>
      <c r="AX6" s="67">
        <f t="shared" si="5"/>
        <v>85.4</v>
      </c>
      <c r="AY6" s="67">
        <f t="shared" si="5"/>
        <v>85.3</v>
      </c>
      <c r="AZ6" s="67">
        <f t="shared" si="5"/>
        <v>84.2</v>
      </c>
      <c r="BA6" s="67">
        <f t="shared" si="5"/>
        <v>83.9</v>
      </c>
      <c r="BB6" s="67">
        <f t="shared" si="5"/>
        <v>84</v>
      </c>
      <c r="BC6" s="67" t="str">
        <f>IF(BC8="-","【-】","【"&amp;SUBSTITUTE(TEXT(BC8,"#,##0.0"),"-","△")&amp;"】")</f>
        <v>【89.7】</v>
      </c>
      <c r="BD6" s="67">
        <f>IF(BD8="-",NA(),BD8)</f>
        <v>37.799999999999997</v>
      </c>
      <c r="BE6" s="67">
        <f t="shared" ref="BE6:BM6" si="6">IF(BE8="-",NA(),BE8)</f>
        <v>36.700000000000003</v>
      </c>
      <c r="BF6" s="67">
        <f t="shared" si="6"/>
        <v>43.9</v>
      </c>
      <c r="BG6" s="67">
        <f t="shared" si="6"/>
        <v>49.8</v>
      </c>
      <c r="BH6" s="67">
        <f t="shared" si="6"/>
        <v>55.5</v>
      </c>
      <c r="BI6" s="67">
        <f t="shared" si="6"/>
        <v>112.9</v>
      </c>
      <c r="BJ6" s="67">
        <f t="shared" si="6"/>
        <v>118.9</v>
      </c>
      <c r="BK6" s="67">
        <f t="shared" si="6"/>
        <v>119.5</v>
      </c>
      <c r="BL6" s="67">
        <f t="shared" si="6"/>
        <v>116.9</v>
      </c>
      <c r="BM6" s="67">
        <f t="shared" si="6"/>
        <v>117.1</v>
      </c>
      <c r="BN6" s="67" t="str">
        <f>IF(BN8="-","【-】","【"&amp;SUBSTITUTE(TEXT(BN8,"#,##0.0"),"-","△")&amp;"】")</f>
        <v>【64.1】</v>
      </c>
      <c r="BO6" s="67">
        <f>IF(BO8="-",NA(),BO8)</f>
        <v>84.4</v>
      </c>
      <c r="BP6" s="67">
        <f t="shared" ref="BP6:BX6" si="7">IF(BP8="-",NA(),BP8)</f>
        <v>83.2</v>
      </c>
      <c r="BQ6" s="67">
        <f t="shared" si="7"/>
        <v>74.8</v>
      </c>
      <c r="BR6" s="67">
        <f t="shared" si="7"/>
        <v>76.2</v>
      </c>
      <c r="BS6" s="67">
        <f t="shared" si="7"/>
        <v>75.099999999999994</v>
      </c>
      <c r="BT6" s="67">
        <f t="shared" si="7"/>
        <v>68.3</v>
      </c>
      <c r="BU6" s="67">
        <f t="shared" si="7"/>
        <v>67.900000000000006</v>
      </c>
      <c r="BV6" s="67">
        <f t="shared" si="7"/>
        <v>69.8</v>
      </c>
      <c r="BW6" s="67">
        <f t="shared" si="7"/>
        <v>69.7</v>
      </c>
      <c r="BX6" s="67">
        <f t="shared" si="7"/>
        <v>70.099999999999994</v>
      </c>
      <c r="BY6" s="67" t="str">
        <f>IF(BY8="-","【-】","【"&amp;SUBSTITUTE(TEXT(BY8,"#,##0.0"),"-","△")&amp;"】")</f>
        <v>【74.9】</v>
      </c>
      <c r="BZ6" s="68">
        <f>IF(BZ8="-",NA(),BZ8)</f>
        <v>21461</v>
      </c>
      <c r="CA6" s="68">
        <f t="shared" ref="CA6:CI6" si="8">IF(CA8="-",NA(),CA8)</f>
        <v>21766</v>
      </c>
      <c r="CB6" s="68">
        <f t="shared" si="8"/>
        <v>22432</v>
      </c>
      <c r="CC6" s="68">
        <f t="shared" si="8"/>
        <v>22695</v>
      </c>
      <c r="CD6" s="68">
        <f t="shared" si="8"/>
        <v>22226</v>
      </c>
      <c r="CE6" s="68">
        <f t="shared" si="8"/>
        <v>32431</v>
      </c>
      <c r="CF6" s="68">
        <f t="shared" si="8"/>
        <v>32532</v>
      </c>
      <c r="CG6" s="68">
        <f t="shared" si="8"/>
        <v>33492</v>
      </c>
      <c r="CH6" s="68">
        <f t="shared" si="8"/>
        <v>34136</v>
      </c>
      <c r="CI6" s="68">
        <f t="shared" si="8"/>
        <v>34924</v>
      </c>
      <c r="CJ6" s="67" t="str">
        <f>IF(CJ8="-","【-】","【"&amp;SUBSTITUTE(TEXT(CJ8,"#,##0"),"-","△")&amp;"】")</f>
        <v>【52,412】</v>
      </c>
      <c r="CK6" s="68">
        <f>IF(CK8="-",NA(),CK8)</f>
        <v>7833</v>
      </c>
      <c r="CL6" s="68">
        <f t="shared" ref="CL6:CT6" si="9">IF(CL8="-",NA(),CL8)</f>
        <v>7612</v>
      </c>
      <c r="CM6" s="68">
        <f t="shared" si="9"/>
        <v>7431</v>
      </c>
      <c r="CN6" s="68">
        <f t="shared" si="9"/>
        <v>8042</v>
      </c>
      <c r="CO6" s="68">
        <f t="shared" si="9"/>
        <v>8543</v>
      </c>
      <c r="CP6" s="68">
        <f t="shared" si="9"/>
        <v>9726</v>
      </c>
      <c r="CQ6" s="68">
        <f t="shared" si="9"/>
        <v>10037</v>
      </c>
      <c r="CR6" s="68">
        <f t="shared" si="9"/>
        <v>9976</v>
      </c>
      <c r="CS6" s="68">
        <f t="shared" si="9"/>
        <v>10130</v>
      </c>
      <c r="CT6" s="68">
        <f t="shared" si="9"/>
        <v>10244</v>
      </c>
      <c r="CU6" s="67" t="str">
        <f>IF(CU8="-","【-】","【"&amp;SUBSTITUTE(TEXT(CU8,"#,##0"),"-","△")&amp;"】")</f>
        <v>【14,708】</v>
      </c>
      <c r="CV6" s="67">
        <f>IF(CV8="-",NA(),CV8)</f>
        <v>61.1</v>
      </c>
      <c r="CW6" s="67">
        <f t="shared" ref="CW6:DE6" si="10">IF(CW8="-",NA(),CW8)</f>
        <v>62.9</v>
      </c>
      <c r="CX6" s="67">
        <f t="shared" si="10"/>
        <v>67.599999999999994</v>
      </c>
      <c r="CY6" s="67">
        <f t="shared" si="10"/>
        <v>66.8</v>
      </c>
      <c r="CZ6" s="67">
        <f t="shared" si="10"/>
        <v>68.3</v>
      </c>
      <c r="DA6" s="67">
        <f t="shared" si="10"/>
        <v>62.1</v>
      </c>
      <c r="DB6" s="67">
        <f t="shared" si="10"/>
        <v>62.5</v>
      </c>
      <c r="DC6" s="67">
        <f t="shared" si="10"/>
        <v>63.4</v>
      </c>
      <c r="DD6" s="67">
        <f t="shared" si="10"/>
        <v>63.4</v>
      </c>
      <c r="DE6" s="67">
        <f t="shared" si="10"/>
        <v>63.7</v>
      </c>
      <c r="DF6" s="67" t="str">
        <f>IF(DF8="-","【-】","【"&amp;SUBSTITUTE(TEXT(DF8,"#,##0.0"),"-","△")&amp;"】")</f>
        <v>【54.8】</v>
      </c>
      <c r="DG6" s="67">
        <f>IF(DG8="-",NA(),DG8)</f>
        <v>13.7</v>
      </c>
      <c r="DH6" s="67">
        <f t="shared" ref="DH6:DP6" si="11">IF(DH8="-",NA(),DH8)</f>
        <v>14</v>
      </c>
      <c r="DI6" s="67">
        <f t="shared" si="11"/>
        <v>14.1</v>
      </c>
      <c r="DJ6" s="67">
        <f t="shared" si="11"/>
        <v>13.5</v>
      </c>
      <c r="DK6" s="67">
        <f t="shared" si="11"/>
        <v>12.8</v>
      </c>
      <c r="DL6" s="67">
        <f t="shared" si="11"/>
        <v>18.899999999999999</v>
      </c>
      <c r="DM6" s="67">
        <f t="shared" si="11"/>
        <v>19</v>
      </c>
      <c r="DN6" s="67">
        <f t="shared" si="11"/>
        <v>18.7</v>
      </c>
      <c r="DO6" s="67">
        <f t="shared" si="11"/>
        <v>18.3</v>
      </c>
      <c r="DP6" s="67">
        <f t="shared" si="11"/>
        <v>17.7</v>
      </c>
      <c r="DQ6" s="67" t="str">
        <f>IF(DQ8="-","【-】","【"&amp;SUBSTITUTE(TEXT(DQ8,"#,##0.0"),"-","△")&amp;"】")</f>
        <v>【24.3】</v>
      </c>
      <c r="DR6" s="67">
        <f>IF(DR8="-",NA(),DR8)</f>
        <v>53.4</v>
      </c>
      <c r="DS6" s="67">
        <f t="shared" ref="DS6:EA6" si="12">IF(DS8="-",NA(),DS8)</f>
        <v>56.9</v>
      </c>
      <c r="DT6" s="67">
        <f t="shared" si="12"/>
        <v>60.3</v>
      </c>
      <c r="DU6" s="67">
        <f t="shared" si="12"/>
        <v>62.7</v>
      </c>
      <c r="DV6" s="67">
        <f t="shared" si="12"/>
        <v>64.400000000000006</v>
      </c>
      <c r="DW6" s="67">
        <f t="shared" si="12"/>
        <v>52.2</v>
      </c>
      <c r="DX6" s="67">
        <f t="shared" si="12"/>
        <v>52.4</v>
      </c>
      <c r="DY6" s="67">
        <f t="shared" si="12"/>
        <v>52.5</v>
      </c>
      <c r="DZ6" s="67">
        <f t="shared" si="12"/>
        <v>53.5</v>
      </c>
      <c r="EA6" s="67">
        <f t="shared" si="12"/>
        <v>54.1</v>
      </c>
      <c r="EB6" s="67" t="str">
        <f>IF(EB8="-","【-】","【"&amp;SUBSTITUTE(TEXT(EB8,"#,##0.0"),"-","△")&amp;"】")</f>
        <v>【52.5】</v>
      </c>
      <c r="EC6" s="67">
        <f>IF(EC8="-",NA(),EC8)</f>
        <v>73.8</v>
      </c>
      <c r="ED6" s="67">
        <f t="shared" ref="ED6:EL6" si="13">IF(ED8="-",NA(),ED8)</f>
        <v>75.8</v>
      </c>
      <c r="EE6" s="67">
        <f t="shared" si="13"/>
        <v>77.5</v>
      </c>
      <c r="EF6" s="67">
        <f t="shared" si="13"/>
        <v>74.5</v>
      </c>
      <c r="EG6" s="67">
        <f t="shared" si="13"/>
        <v>73.7</v>
      </c>
      <c r="EH6" s="67">
        <f t="shared" si="13"/>
        <v>69.599999999999994</v>
      </c>
      <c r="EI6" s="67">
        <f t="shared" si="13"/>
        <v>69.2</v>
      </c>
      <c r="EJ6" s="67">
        <f t="shared" si="13"/>
        <v>69.7</v>
      </c>
      <c r="EK6" s="67">
        <f t="shared" si="13"/>
        <v>71.3</v>
      </c>
      <c r="EL6" s="67">
        <f t="shared" si="13"/>
        <v>71.400000000000006</v>
      </c>
      <c r="EM6" s="67" t="str">
        <f>IF(EM8="-","【-】","【"&amp;SUBSTITUTE(TEXT(EM8,"#,##0.0"),"-","△")&amp;"】")</f>
        <v>【68.8】</v>
      </c>
      <c r="EN6" s="68">
        <f>IF(EN8="-",NA(),EN8)</f>
        <v>29128880</v>
      </c>
      <c r="EO6" s="68">
        <f t="shared" ref="EO6:EW6" si="14">IF(EO8="-",NA(),EO8)</f>
        <v>29284447</v>
      </c>
      <c r="EP6" s="68">
        <f t="shared" si="14"/>
        <v>29385887</v>
      </c>
      <c r="EQ6" s="68">
        <f t="shared" si="14"/>
        <v>29866480</v>
      </c>
      <c r="ER6" s="68">
        <f t="shared" si="14"/>
        <v>30210872</v>
      </c>
      <c r="ES6" s="68">
        <f t="shared" si="14"/>
        <v>35115689</v>
      </c>
      <c r="ET6" s="68">
        <f t="shared" si="14"/>
        <v>35730958</v>
      </c>
      <c r="EU6" s="68">
        <f t="shared" si="14"/>
        <v>37752628</v>
      </c>
      <c r="EV6" s="68">
        <f t="shared" si="14"/>
        <v>39094598</v>
      </c>
      <c r="EW6" s="68">
        <f t="shared" si="14"/>
        <v>40683727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153</v>
      </c>
      <c r="B7" s="65">
        <f t="shared" ref="B7:AG7" si="15">B8</f>
        <v>2018</v>
      </c>
      <c r="C7" s="65">
        <f t="shared" si="15"/>
        <v>432156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100床以上～200床未満</v>
      </c>
      <c r="O7" s="65" t="str">
        <f>O8</f>
        <v>自治体職員 民間企業出身</v>
      </c>
      <c r="P7" s="65" t="str">
        <f>P8</f>
        <v>直営</v>
      </c>
      <c r="Q7" s="66">
        <f t="shared" si="15"/>
        <v>9</v>
      </c>
      <c r="R7" s="65" t="str">
        <f t="shared" si="15"/>
        <v>-</v>
      </c>
      <c r="S7" s="65" t="str">
        <f t="shared" si="15"/>
        <v>ド 透 訓</v>
      </c>
      <c r="T7" s="65" t="str">
        <f t="shared" si="15"/>
        <v>救 輪</v>
      </c>
      <c r="U7" s="66">
        <f>U8</f>
        <v>81177</v>
      </c>
      <c r="V7" s="66">
        <f>V8</f>
        <v>10225</v>
      </c>
      <c r="W7" s="65" t="str">
        <f>W8</f>
        <v>第２種該当</v>
      </c>
      <c r="X7" s="65" t="str">
        <f t="shared" si="15"/>
        <v>１３：１</v>
      </c>
      <c r="Y7" s="66">
        <f t="shared" si="15"/>
        <v>105</v>
      </c>
      <c r="Z7" s="66">
        <f t="shared" si="15"/>
        <v>43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148</v>
      </c>
      <c r="AE7" s="66">
        <f t="shared" si="15"/>
        <v>94</v>
      </c>
      <c r="AF7" s="66">
        <f t="shared" si="15"/>
        <v>35</v>
      </c>
      <c r="AG7" s="66">
        <f t="shared" si="15"/>
        <v>129</v>
      </c>
      <c r="AH7" s="67">
        <f>AH8</f>
        <v>101.5</v>
      </c>
      <c r="AI7" s="67">
        <f t="shared" ref="AI7:AQ7" si="16">AI8</f>
        <v>100.7</v>
      </c>
      <c r="AJ7" s="67">
        <f t="shared" si="16"/>
        <v>96</v>
      </c>
      <c r="AK7" s="67">
        <f t="shared" si="16"/>
        <v>94.2</v>
      </c>
      <c r="AL7" s="67">
        <f t="shared" si="16"/>
        <v>95.9</v>
      </c>
      <c r="AM7" s="67">
        <f t="shared" si="16"/>
        <v>96.9</v>
      </c>
      <c r="AN7" s="67">
        <f t="shared" si="16"/>
        <v>98.3</v>
      </c>
      <c r="AO7" s="67">
        <f t="shared" si="16"/>
        <v>96.7</v>
      </c>
      <c r="AP7" s="67">
        <f t="shared" si="16"/>
        <v>96.6</v>
      </c>
      <c r="AQ7" s="67">
        <f t="shared" si="16"/>
        <v>97.2</v>
      </c>
      <c r="AR7" s="67"/>
      <c r="AS7" s="67">
        <f>AS8</f>
        <v>96.5</v>
      </c>
      <c r="AT7" s="67">
        <f t="shared" ref="AT7:BB7" si="17">AT8</f>
        <v>95.9</v>
      </c>
      <c r="AU7" s="67">
        <f t="shared" si="17"/>
        <v>90.7</v>
      </c>
      <c r="AV7" s="67">
        <f t="shared" si="17"/>
        <v>90.4</v>
      </c>
      <c r="AW7" s="67">
        <f t="shared" si="17"/>
        <v>92.5</v>
      </c>
      <c r="AX7" s="67">
        <f t="shared" si="17"/>
        <v>85.4</v>
      </c>
      <c r="AY7" s="67">
        <f t="shared" si="17"/>
        <v>85.3</v>
      </c>
      <c r="AZ7" s="67">
        <f t="shared" si="17"/>
        <v>84.2</v>
      </c>
      <c r="BA7" s="67">
        <f t="shared" si="17"/>
        <v>83.9</v>
      </c>
      <c r="BB7" s="67">
        <f t="shared" si="17"/>
        <v>84</v>
      </c>
      <c r="BC7" s="67"/>
      <c r="BD7" s="67">
        <f>BD8</f>
        <v>37.799999999999997</v>
      </c>
      <c r="BE7" s="67">
        <f t="shared" ref="BE7:BM7" si="18">BE8</f>
        <v>36.700000000000003</v>
      </c>
      <c r="BF7" s="67">
        <f t="shared" si="18"/>
        <v>43.9</v>
      </c>
      <c r="BG7" s="67">
        <f t="shared" si="18"/>
        <v>49.8</v>
      </c>
      <c r="BH7" s="67">
        <f t="shared" si="18"/>
        <v>55.5</v>
      </c>
      <c r="BI7" s="67">
        <f t="shared" si="18"/>
        <v>112.9</v>
      </c>
      <c r="BJ7" s="67">
        <f t="shared" si="18"/>
        <v>118.9</v>
      </c>
      <c r="BK7" s="67">
        <f t="shared" si="18"/>
        <v>119.5</v>
      </c>
      <c r="BL7" s="67">
        <f t="shared" si="18"/>
        <v>116.9</v>
      </c>
      <c r="BM7" s="67">
        <f t="shared" si="18"/>
        <v>117.1</v>
      </c>
      <c r="BN7" s="67"/>
      <c r="BO7" s="67">
        <f>BO8</f>
        <v>84.4</v>
      </c>
      <c r="BP7" s="67">
        <f t="shared" ref="BP7:BX7" si="19">BP8</f>
        <v>83.2</v>
      </c>
      <c r="BQ7" s="67">
        <f t="shared" si="19"/>
        <v>74.8</v>
      </c>
      <c r="BR7" s="67">
        <f t="shared" si="19"/>
        <v>76.2</v>
      </c>
      <c r="BS7" s="67">
        <f t="shared" si="19"/>
        <v>75.099999999999994</v>
      </c>
      <c r="BT7" s="67">
        <f t="shared" si="19"/>
        <v>68.3</v>
      </c>
      <c r="BU7" s="67">
        <f t="shared" si="19"/>
        <v>67.900000000000006</v>
      </c>
      <c r="BV7" s="67">
        <f t="shared" si="19"/>
        <v>69.8</v>
      </c>
      <c r="BW7" s="67">
        <f t="shared" si="19"/>
        <v>69.7</v>
      </c>
      <c r="BX7" s="67">
        <f t="shared" si="19"/>
        <v>70.099999999999994</v>
      </c>
      <c r="BY7" s="67"/>
      <c r="BZ7" s="68">
        <f>BZ8</f>
        <v>21461</v>
      </c>
      <c r="CA7" s="68">
        <f t="shared" ref="CA7:CI7" si="20">CA8</f>
        <v>21766</v>
      </c>
      <c r="CB7" s="68">
        <f t="shared" si="20"/>
        <v>22432</v>
      </c>
      <c r="CC7" s="68">
        <f t="shared" si="20"/>
        <v>22695</v>
      </c>
      <c r="CD7" s="68">
        <f t="shared" si="20"/>
        <v>22226</v>
      </c>
      <c r="CE7" s="68">
        <f t="shared" si="20"/>
        <v>32431</v>
      </c>
      <c r="CF7" s="68">
        <f t="shared" si="20"/>
        <v>32532</v>
      </c>
      <c r="CG7" s="68">
        <f t="shared" si="20"/>
        <v>33492</v>
      </c>
      <c r="CH7" s="68">
        <f t="shared" si="20"/>
        <v>34136</v>
      </c>
      <c r="CI7" s="68">
        <f t="shared" si="20"/>
        <v>34924</v>
      </c>
      <c r="CJ7" s="67"/>
      <c r="CK7" s="68">
        <f>CK8</f>
        <v>7833</v>
      </c>
      <c r="CL7" s="68">
        <f t="shared" ref="CL7:CT7" si="21">CL8</f>
        <v>7612</v>
      </c>
      <c r="CM7" s="68">
        <f t="shared" si="21"/>
        <v>7431</v>
      </c>
      <c r="CN7" s="68">
        <f t="shared" si="21"/>
        <v>8042</v>
      </c>
      <c r="CO7" s="68">
        <f t="shared" si="21"/>
        <v>8543</v>
      </c>
      <c r="CP7" s="68">
        <f t="shared" si="21"/>
        <v>9726</v>
      </c>
      <c r="CQ7" s="68">
        <f t="shared" si="21"/>
        <v>10037</v>
      </c>
      <c r="CR7" s="68">
        <f t="shared" si="21"/>
        <v>9976</v>
      </c>
      <c r="CS7" s="68">
        <f t="shared" si="21"/>
        <v>10130</v>
      </c>
      <c r="CT7" s="68">
        <f t="shared" si="21"/>
        <v>10244</v>
      </c>
      <c r="CU7" s="67"/>
      <c r="CV7" s="67">
        <f>CV8</f>
        <v>61.1</v>
      </c>
      <c r="CW7" s="67">
        <f t="shared" ref="CW7:DE7" si="22">CW8</f>
        <v>62.9</v>
      </c>
      <c r="CX7" s="67">
        <f t="shared" si="22"/>
        <v>67.599999999999994</v>
      </c>
      <c r="CY7" s="67">
        <f t="shared" si="22"/>
        <v>66.8</v>
      </c>
      <c r="CZ7" s="67">
        <f t="shared" si="22"/>
        <v>68.3</v>
      </c>
      <c r="DA7" s="67">
        <f t="shared" si="22"/>
        <v>62.1</v>
      </c>
      <c r="DB7" s="67">
        <f t="shared" si="22"/>
        <v>62.5</v>
      </c>
      <c r="DC7" s="67">
        <f t="shared" si="22"/>
        <v>63.4</v>
      </c>
      <c r="DD7" s="67">
        <f t="shared" si="22"/>
        <v>63.4</v>
      </c>
      <c r="DE7" s="67">
        <f t="shared" si="22"/>
        <v>63.7</v>
      </c>
      <c r="DF7" s="67"/>
      <c r="DG7" s="67">
        <f>DG8</f>
        <v>13.7</v>
      </c>
      <c r="DH7" s="67">
        <f t="shared" ref="DH7:DP7" si="23">DH8</f>
        <v>14</v>
      </c>
      <c r="DI7" s="67">
        <f t="shared" si="23"/>
        <v>14.1</v>
      </c>
      <c r="DJ7" s="67">
        <f t="shared" si="23"/>
        <v>13.5</v>
      </c>
      <c r="DK7" s="67">
        <f t="shared" si="23"/>
        <v>12.8</v>
      </c>
      <c r="DL7" s="67">
        <f t="shared" si="23"/>
        <v>18.899999999999999</v>
      </c>
      <c r="DM7" s="67">
        <f t="shared" si="23"/>
        <v>19</v>
      </c>
      <c r="DN7" s="67">
        <f t="shared" si="23"/>
        <v>18.7</v>
      </c>
      <c r="DO7" s="67">
        <f t="shared" si="23"/>
        <v>18.3</v>
      </c>
      <c r="DP7" s="67">
        <f t="shared" si="23"/>
        <v>17.7</v>
      </c>
      <c r="DQ7" s="67"/>
      <c r="DR7" s="67">
        <f>DR8</f>
        <v>53.4</v>
      </c>
      <c r="DS7" s="67">
        <f t="shared" ref="DS7:EA7" si="24">DS8</f>
        <v>56.9</v>
      </c>
      <c r="DT7" s="67">
        <f t="shared" si="24"/>
        <v>60.3</v>
      </c>
      <c r="DU7" s="67">
        <f t="shared" si="24"/>
        <v>62.7</v>
      </c>
      <c r="DV7" s="67">
        <f t="shared" si="24"/>
        <v>64.400000000000006</v>
      </c>
      <c r="DW7" s="67">
        <f t="shared" si="24"/>
        <v>52.2</v>
      </c>
      <c r="DX7" s="67">
        <f t="shared" si="24"/>
        <v>52.4</v>
      </c>
      <c r="DY7" s="67">
        <f t="shared" si="24"/>
        <v>52.5</v>
      </c>
      <c r="DZ7" s="67">
        <f t="shared" si="24"/>
        <v>53.5</v>
      </c>
      <c r="EA7" s="67">
        <f t="shared" si="24"/>
        <v>54.1</v>
      </c>
      <c r="EB7" s="67"/>
      <c r="EC7" s="67">
        <f>EC8</f>
        <v>73.8</v>
      </c>
      <c r="ED7" s="67">
        <f t="shared" ref="ED7:EL7" si="25">ED8</f>
        <v>75.8</v>
      </c>
      <c r="EE7" s="67">
        <f t="shared" si="25"/>
        <v>77.5</v>
      </c>
      <c r="EF7" s="67">
        <f t="shared" si="25"/>
        <v>74.5</v>
      </c>
      <c r="EG7" s="67">
        <f t="shared" si="25"/>
        <v>73.7</v>
      </c>
      <c r="EH7" s="67">
        <f t="shared" si="25"/>
        <v>69.599999999999994</v>
      </c>
      <c r="EI7" s="67">
        <f t="shared" si="25"/>
        <v>69.2</v>
      </c>
      <c r="EJ7" s="67">
        <f t="shared" si="25"/>
        <v>69.7</v>
      </c>
      <c r="EK7" s="67">
        <f t="shared" si="25"/>
        <v>71.3</v>
      </c>
      <c r="EL7" s="67">
        <f t="shared" si="25"/>
        <v>71.400000000000006</v>
      </c>
      <c r="EM7" s="67"/>
      <c r="EN7" s="68">
        <f>EN8</f>
        <v>29128880</v>
      </c>
      <c r="EO7" s="68">
        <f t="shared" ref="EO7:EW7" si="26">EO8</f>
        <v>29284447</v>
      </c>
      <c r="EP7" s="68">
        <f t="shared" si="26"/>
        <v>29385887</v>
      </c>
      <c r="EQ7" s="68">
        <f t="shared" si="26"/>
        <v>29866480</v>
      </c>
      <c r="ER7" s="68">
        <f t="shared" si="26"/>
        <v>30210872</v>
      </c>
      <c r="ES7" s="68">
        <f t="shared" si="26"/>
        <v>35115689</v>
      </c>
      <c r="ET7" s="68">
        <f t="shared" si="26"/>
        <v>35730958</v>
      </c>
      <c r="EU7" s="68">
        <f t="shared" si="26"/>
        <v>37752628</v>
      </c>
      <c r="EV7" s="68">
        <f t="shared" si="26"/>
        <v>39094598</v>
      </c>
      <c r="EW7" s="68">
        <f t="shared" si="26"/>
        <v>40683727</v>
      </c>
      <c r="EX7" s="68"/>
    </row>
    <row r="8" spans="1:154" s="69" customFormat="1">
      <c r="A8" s="50"/>
      <c r="B8" s="70">
        <v>2018</v>
      </c>
      <c r="C8" s="70">
        <v>432156</v>
      </c>
      <c r="D8" s="70">
        <v>46</v>
      </c>
      <c r="E8" s="70">
        <v>6</v>
      </c>
      <c r="F8" s="70">
        <v>0</v>
      </c>
      <c r="G8" s="70">
        <v>1</v>
      </c>
      <c r="H8" s="70" t="s">
        <v>154</v>
      </c>
      <c r="I8" s="70" t="s">
        <v>155</v>
      </c>
      <c r="J8" s="70" t="s">
        <v>156</v>
      </c>
      <c r="K8" s="70" t="s">
        <v>157</v>
      </c>
      <c r="L8" s="70" t="s">
        <v>158</v>
      </c>
      <c r="M8" s="70" t="s">
        <v>159</v>
      </c>
      <c r="N8" s="70" t="s">
        <v>160</v>
      </c>
      <c r="O8" s="70" t="s">
        <v>161</v>
      </c>
      <c r="P8" s="70" t="s">
        <v>162</v>
      </c>
      <c r="Q8" s="71">
        <v>9</v>
      </c>
      <c r="R8" s="70" t="s">
        <v>38</v>
      </c>
      <c r="S8" s="70" t="s">
        <v>163</v>
      </c>
      <c r="T8" s="70" t="s">
        <v>164</v>
      </c>
      <c r="U8" s="71">
        <v>81177</v>
      </c>
      <c r="V8" s="71">
        <v>10225</v>
      </c>
      <c r="W8" s="70" t="s">
        <v>165</v>
      </c>
      <c r="X8" s="72" t="s">
        <v>166</v>
      </c>
      <c r="Y8" s="71">
        <v>105</v>
      </c>
      <c r="Z8" s="71">
        <v>43</v>
      </c>
      <c r="AA8" s="71" t="s">
        <v>38</v>
      </c>
      <c r="AB8" s="71" t="s">
        <v>38</v>
      </c>
      <c r="AC8" s="71" t="s">
        <v>38</v>
      </c>
      <c r="AD8" s="71">
        <v>148</v>
      </c>
      <c r="AE8" s="71">
        <v>94</v>
      </c>
      <c r="AF8" s="71">
        <v>35</v>
      </c>
      <c r="AG8" s="71">
        <v>129</v>
      </c>
      <c r="AH8" s="73">
        <v>101.5</v>
      </c>
      <c r="AI8" s="73">
        <v>100.7</v>
      </c>
      <c r="AJ8" s="73">
        <v>96</v>
      </c>
      <c r="AK8" s="73">
        <v>94.2</v>
      </c>
      <c r="AL8" s="73">
        <v>95.9</v>
      </c>
      <c r="AM8" s="73">
        <v>96.9</v>
      </c>
      <c r="AN8" s="73">
        <v>98.3</v>
      </c>
      <c r="AO8" s="73">
        <v>96.7</v>
      </c>
      <c r="AP8" s="73">
        <v>96.6</v>
      </c>
      <c r="AQ8" s="73">
        <v>97.2</v>
      </c>
      <c r="AR8" s="73">
        <v>98.8</v>
      </c>
      <c r="AS8" s="73">
        <v>96.5</v>
      </c>
      <c r="AT8" s="73">
        <v>95.9</v>
      </c>
      <c r="AU8" s="73">
        <v>90.7</v>
      </c>
      <c r="AV8" s="73">
        <v>90.4</v>
      </c>
      <c r="AW8" s="73">
        <v>92.5</v>
      </c>
      <c r="AX8" s="73">
        <v>85.4</v>
      </c>
      <c r="AY8" s="73">
        <v>85.3</v>
      </c>
      <c r="AZ8" s="73">
        <v>84.2</v>
      </c>
      <c r="BA8" s="73">
        <v>83.9</v>
      </c>
      <c r="BB8" s="73">
        <v>84</v>
      </c>
      <c r="BC8" s="73">
        <v>89.7</v>
      </c>
      <c r="BD8" s="74">
        <v>37.799999999999997</v>
      </c>
      <c r="BE8" s="74">
        <v>36.700000000000003</v>
      </c>
      <c r="BF8" s="74">
        <v>43.9</v>
      </c>
      <c r="BG8" s="74">
        <v>49.8</v>
      </c>
      <c r="BH8" s="74">
        <v>55.5</v>
      </c>
      <c r="BI8" s="74">
        <v>112.9</v>
      </c>
      <c r="BJ8" s="74">
        <v>118.9</v>
      </c>
      <c r="BK8" s="74">
        <v>119.5</v>
      </c>
      <c r="BL8" s="74">
        <v>116.9</v>
      </c>
      <c r="BM8" s="74">
        <v>117.1</v>
      </c>
      <c r="BN8" s="74">
        <v>64.099999999999994</v>
      </c>
      <c r="BO8" s="73">
        <v>84.4</v>
      </c>
      <c r="BP8" s="73">
        <v>83.2</v>
      </c>
      <c r="BQ8" s="73">
        <v>74.8</v>
      </c>
      <c r="BR8" s="73">
        <v>76.2</v>
      </c>
      <c r="BS8" s="73">
        <v>75.099999999999994</v>
      </c>
      <c r="BT8" s="73">
        <v>68.3</v>
      </c>
      <c r="BU8" s="73">
        <v>67.900000000000006</v>
      </c>
      <c r="BV8" s="73">
        <v>69.8</v>
      </c>
      <c r="BW8" s="73">
        <v>69.7</v>
      </c>
      <c r="BX8" s="73">
        <v>70.099999999999994</v>
      </c>
      <c r="BY8" s="73">
        <v>74.900000000000006</v>
      </c>
      <c r="BZ8" s="74">
        <v>21461</v>
      </c>
      <c r="CA8" s="74">
        <v>21766</v>
      </c>
      <c r="CB8" s="74">
        <v>22432</v>
      </c>
      <c r="CC8" s="74">
        <v>22695</v>
      </c>
      <c r="CD8" s="74">
        <v>22226</v>
      </c>
      <c r="CE8" s="74">
        <v>32431</v>
      </c>
      <c r="CF8" s="74">
        <v>32532</v>
      </c>
      <c r="CG8" s="74">
        <v>33492</v>
      </c>
      <c r="CH8" s="74">
        <v>34136</v>
      </c>
      <c r="CI8" s="74">
        <v>34924</v>
      </c>
      <c r="CJ8" s="73">
        <v>52412</v>
      </c>
      <c r="CK8" s="74">
        <v>7833</v>
      </c>
      <c r="CL8" s="74">
        <v>7612</v>
      </c>
      <c r="CM8" s="74">
        <v>7431</v>
      </c>
      <c r="CN8" s="74">
        <v>8042</v>
      </c>
      <c r="CO8" s="74">
        <v>8543</v>
      </c>
      <c r="CP8" s="74">
        <v>9726</v>
      </c>
      <c r="CQ8" s="74">
        <v>10037</v>
      </c>
      <c r="CR8" s="74">
        <v>9976</v>
      </c>
      <c r="CS8" s="74">
        <v>10130</v>
      </c>
      <c r="CT8" s="74">
        <v>10244</v>
      </c>
      <c r="CU8" s="73">
        <v>14708</v>
      </c>
      <c r="CV8" s="74">
        <v>61.1</v>
      </c>
      <c r="CW8" s="74">
        <v>62.9</v>
      </c>
      <c r="CX8" s="74">
        <v>67.599999999999994</v>
      </c>
      <c r="CY8" s="74">
        <v>66.8</v>
      </c>
      <c r="CZ8" s="74">
        <v>68.3</v>
      </c>
      <c r="DA8" s="74">
        <v>62.1</v>
      </c>
      <c r="DB8" s="74">
        <v>62.5</v>
      </c>
      <c r="DC8" s="74">
        <v>63.4</v>
      </c>
      <c r="DD8" s="74">
        <v>63.4</v>
      </c>
      <c r="DE8" s="74">
        <v>63.7</v>
      </c>
      <c r="DF8" s="74">
        <v>54.8</v>
      </c>
      <c r="DG8" s="74">
        <v>13.7</v>
      </c>
      <c r="DH8" s="74">
        <v>14</v>
      </c>
      <c r="DI8" s="74">
        <v>14.1</v>
      </c>
      <c r="DJ8" s="74">
        <v>13.5</v>
      </c>
      <c r="DK8" s="74">
        <v>12.8</v>
      </c>
      <c r="DL8" s="74">
        <v>18.899999999999999</v>
      </c>
      <c r="DM8" s="74">
        <v>19</v>
      </c>
      <c r="DN8" s="74">
        <v>18.7</v>
      </c>
      <c r="DO8" s="74">
        <v>18.3</v>
      </c>
      <c r="DP8" s="74">
        <v>17.7</v>
      </c>
      <c r="DQ8" s="74">
        <v>24.3</v>
      </c>
      <c r="DR8" s="73">
        <v>53.4</v>
      </c>
      <c r="DS8" s="73">
        <v>56.9</v>
      </c>
      <c r="DT8" s="73">
        <v>60.3</v>
      </c>
      <c r="DU8" s="73">
        <v>62.7</v>
      </c>
      <c r="DV8" s="73">
        <v>64.400000000000006</v>
      </c>
      <c r="DW8" s="73">
        <v>52.2</v>
      </c>
      <c r="DX8" s="73">
        <v>52.4</v>
      </c>
      <c r="DY8" s="73">
        <v>52.5</v>
      </c>
      <c r="DZ8" s="73">
        <v>53.5</v>
      </c>
      <c r="EA8" s="73">
        <v>54.1</v>
      </c>
      <c r="EB8" s="73">
        <v>52.5</v>
      </c>
      <c r="EC8" s="73">
        <v>73.8</v>
      </c>
      <c r="ED8" s="73">
        <v>75.8</v>
      </c>
      <c r="EE8" s="73">
        <v>77.5</v>
      </c>
      <c r="EF8" s="73">
        <v>74.5</v>
      </c>
      <c r="EG8" s="73">
        <v>73.7</v>
      </c>
      <c r="EH8" s="73">
        <v>69.599999999999994</v>
      </c>
      <c r="EI8" s="73">
        <v>69.2</v>
      </c>
      <c r="EJ8" s="73">
        <v>69.7</v>
      </c>
      <c r="EK8" s="73">
        <v>71.3</v>
      </c>
      <c r="EL8" s="73">
        <v>71.400000000000006</v>
      </c>
      <c r="EM8" s="73">
        <v>68.8</v>
      </c>
      <c r="EN8" s="74">
        <v>29128880</v>
      </c>
      <c r="EO8" s="74">
        <v>29284447</v>
      </c>
      <c r="EP8" s="74">
        <v>29385887</v>
      </c>
      <c r="EQ8" s="74">
        <v>29866480</v>
      </c>
      <c r="ER8" s="74">
        <v>30210872</v>
      </c>
      <c r="ES8" s="74">
        <v>35115689</v>
      </c>
      <c r="ET8" s="74">
        <v>35730958</v>
      </c>
      <c r="EU8" s="74">
        <v>37752628</v>
      </c>
      <c r="EV8" s="74">
        <v>39094598</v>
      </c>
      <c r="EW8" s="74">
        <v>40683727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167</v>
      </c>
      <c r="C10" s="79" t="s">
        <v>168</v>
      </c>
      <c r="D10" s="79" t="s">
        <v>169</v>
      </c>
      <c r="E10" s="79" t="s">
        <v>170</v>
      </c>
      <c r="F10" s="79" t="s">
        <v>171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172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2020-01-27T05:01:32Z</cp:lastPrinted>
  <dcterms:created xsi:type="dcterms:W3CDTF">2019-12-05T07:44:11Z</dcterms:created>
  <dcterms:modified xsi:type="dcterms:W3CDTF">2020-01-27T05:04:05Z</dcterms:modified>
  <cp:category/>
</cp:coreProperties>
</file>