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10_上天草市【上水道、病院、下水道】格納済\病院\"/>
    </mc:Choice>
  </mc:AlternateContent>
  <workbookProtection workbookAlgorithmName="SHA-512" workbookHashValue="fp/WCQjYz02bjqC4ApsGTjvs4xOYV7JPiTSM9rFioCyaqqWOiDe2D5G4+XjHZydAq7hJ+U4UWI7ccjaIzyPVuQ==" workbookSaltValue="9/oXhUBrKwqgu5FDSz3GHw==" workbookSpinCount="100000" lockStructure="1"/>
  <bookViews>
    <workbookView xWindow="0" yWindow="0" windowWidth="2049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KC78" i="4" l="1"/>
  <c r="FH78" i="4"/>
  <c r="DS54" i="4"/>
  <c r="DS32" i="4"/>
  <c r="AN78" i="4"/>
  <c r="AE54" i="4"/>
  <c r="AE32" i="4"/>
  <c r="HG32" i="4"/>
  <c r="KU54" i="4"/>
  <c r="KU32" i="4"/>
  <c r="HG54" i="4"/>
  <c r="KF54" i="4"/>
  <c r="JJ78" i="4"/>
  <c r="GR54" i="4"/>
  <c r="GR32" i="4"/>
  <c r="EO78" i="4"/>
  <c r="DD54" i="4"/>
  <c r="DD32" i="4"/>
  <c r="U78" i="4"/>
  <c r="P54" i="4"/>
  <c r="P32" i="4"/>
  <c r="KF32" i="4"/>
  <c r="BZ78" i="4"/>
  <c r="LY54" i="4"/>
  <c r="LY32" i="4"/>
  <c r="LO78" i="4"/>
  <c r="IK54" i="4"/>
  <c r="IK32" i="4"/>
  <c r="GT78" i="4"/>
  <c r="EW54" i="4"/>
  <c r="EW32" i="4"/>
  <c r="BI54" i="4"/>
  <c r="BI32" i="4"/>
  <c r="GA78" i="4"/>
  <c r="EH54" i="4"/>
  <c r="EH32" i="4"/>
  <c r="BG78" i="4"/>
  <c r="AT54" i="4"/>
  <c r="AT32" i="4"/>
  <c r="LJ54" i="4"/>
  <c r="LJ32" i="4"/>
  <c r="KV78" i="4"/>
  <c r="HV54" i="4"/>
  <c r="HV32" i="4"/>
</calcChain>
</file>

<file path=xl/sharedStrings.xml><?xml version="1.0" encoding="utf-8"?>
<sst xmlns="http://schemas.openxmlformats.org/spreadsheetml/2006/main" count="320" uniqueCount="177">
  <si>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</si>
  <si>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</si>
  <si>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</si>
  <si>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</si>
  <si>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</si>
  <si>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</si>
  <si>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</si>
  <si>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</si>
  <si>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</si>
  <si>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</si>
  <si>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</si>
  <si>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</si>
  <si>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</si>
  <si>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</si>
  <si>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</si>
  <si>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</si>
  <si>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</si>
  <si>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</si>
  <si>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</si>
  <si>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</si>
  <si>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</si>
  <si>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</si>
  <si>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</si>
  <si>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</si>
  <si>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</si>
  <si>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</si>
  <si>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</si>
  <si>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</si>
  <si>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</si>
  <si>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</si>
  <si>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</si>
  <si>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</si>
  <si>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</si>
  <si>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</si>
  <si>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</si>
  <si>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</si>
  <si>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</si>
  <si>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</si>
  <si>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</si>
  <si>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</si>
  <si>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</si>
  <si>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</si>
  <si>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</si>
  <si>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</si>
  <si>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</si>
  <si>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</si>
  <si>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</si>
  <si>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</si>
  <si>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</si>
  <si>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</si>
  <si>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</si>
  <si>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</si>
  <si>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</si>
  <si>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</si>
  <si>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</si>
  <si>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</si>
  <si>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</si>
  <si>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</si>
  <si>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</si>
  <si>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</si>
  <si>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</si>
  <si>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</si>
  <si>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</si>
  <si>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</si>
  <si>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</si>
  <si>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</si>
  <si>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</si>
  <si>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</si>
  <si>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</si>
  <si>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</si>
  <si>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</si>
  <si>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</si>
  <si>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</si>
  <si>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</si>
  <si>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</si>
  <si>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</si>
  <si>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</si>
  <si>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</si>
  <si>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</si>
  <si>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</si>
  <si>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</si>
  <si>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</si>
  <si>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</si>
  <si>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</si>
  <si>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</si>
  <si>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</si>
  <si>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</si>
  <si>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</si>
  <si>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</si>
  <si>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</si>
  <si>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</si>
  <si>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</si>
  <si>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</si>
  <si>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</si>
  <si>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</si>
  <si>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</si>
  <si>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</si>
  <si>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</si>
  <si>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</si>
  <si>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</si>
  <si>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</si>
  <si>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</si>
  <si>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</si>
  <si>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</si>
  <si>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</si>
  <si>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</si>
  <si>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</si>
  <si>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</si>
  <si>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</si>
  <si>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</si>
  <si>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</si>
  <si>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</si>
  <si>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</si>
  <si>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</si>
  <si>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</si>
  <si>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</si>
  <si>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</si>
  <si>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</si>
  <si>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</si>
  <si>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</si>
  <si>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</si>
  <si>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</si>
  <si>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</si>
  <si>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</si>
  <si>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</si>
  <si>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</si>
  <si>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</si>
  <si>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</si>
  <si>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</si>
  <si>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</si>
  <si>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</si>
  <si>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</si>
  <si>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</si>
  <si>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</si>
  <si>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</si>
  <si>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</si>
  <si>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</si>
  <si>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</si>
  <si>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</si>
  <si>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</si>
  <si>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</si>
  <si>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</si>
  <si>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</si>
  <si>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</si>
  <si>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</si>
  <si>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</si>
  <si>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</si>
  <si>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</si>
  <si>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</si>
  <si>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</si>
  <si>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</si>
  <si>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</si>
  <si>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</si>
  <si>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</si>
  <si>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上天草市</t>
  </si>
  <si>
    <t>上天草総合病院</t>
  </si>
  <si>
    <t>条例全部</t>
  </si>
  <si>
    <t>病院事業</t>
  </si>
  <si>
    <t>一般病院</t>
  </si>
  <si>
    <t>100床以上～200床未満</t>
  </si>
  <si>
    <t>自治体職員</t>
  </si>
  <si>
    <t>直営</t>
  </si>
  <si>
    <t>対象</t>
  </si>
  <si>
    <t>ド 透 訓</t>
  </si>
  <si>
    <t>救 臨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</si>
  <si>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</si>
  <si>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</si>
  <si>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</si>
  <si>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</si>
  <si>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</si>
  <si>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</si>
  <si>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</si>
  <si>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</si>
  <si>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地域のかかりつけ医機能も含め、へき地・小児・救急・災害の政策医療を実施している。
　また、付属施設である健康管理センター、訪問看護ステーション、介護老人保健施設、在宅介護支援センター、居宅介護支援センター、教良木診療所を有し、医療はもとより予防・介護・在宅までをカバーし、地域住民が住み慣れた地域で暮らせるよう、地域包括ケアシステムを実践し、その役割を担っている。</t>
    <rPh sb="1" eb="3">
      <t>チイキ</t>
    </rPh>
    <rPh sb="9" eb="10">
      <t>イ</t>
    </rPh>
    <rPh sb="10" eb="12">
      <t>キノウ</t>
    </rPh>
    <rPh sb="13" eb="14">
      <t>フク</t>
    </rPh>
    <rPh sb="18" eb="19">
      <t>チ</t>
    </rPh>
    <rPh sb="20" eb="22">
      <t>ショウニ</t>
    </rPh>
    <rPh sb="23" eb="25">
      <t>キュウキュウ</t>
    </rPh>
    <rPh sb="26" eb="28">
      <t>サイガイ</t>
    </rPh>
    <rPh sb="29" eb="31">
      <t>セイサク</t>
    </rPh>
    <rPh sb="31" eb="33">
      <t>イリョウ</t>
    </rPh>
    <rPh sb="34" eb="36">
      <t>ジッシ</t>
    </rPh>
    <rPh sb="46" eb="48">
      <t>フゾク</t>
    </rPh>
    <rPh sb="48" eb="50">
      <t>シセツ</t>
    </rPh>
    <rPh sb="53" eb="57">
      <t>ケンコウカンリ</t>
    </rPh>
    <rPh sb="62" eb="64">
      <t>ホウモン</t>
    </rPh>
    <rPh sb="64" eb="66">
      <t>カンゴ</t>
    </rPh>
    <rPh sb="73" eb="81">
      <t>カイゴロウジンホケンシセツ</t>
    </rPh>
    <rPh sb="82" eb="88">
      <t>ザイタクカイゴシエン</t>
    </rPh>
    <rPh sb="93" eb="99">
      <t>キョタクカイゴシエン</t>
    </rPh>
    <rPh sb="104" eb="110">
      <t>キョウラギシンリョウショ</t>
    </rPh>
    <rPh sb="111" eb="112">
      <t>ユウ</t>
    </rPh>
    <rPh sb="114" eb="116">
      <t>イリョウ</t>
    </rPh>
    <rPh sb="121" eb="123">
      <t>ヨボウ</t>
    </rPh>
    <rPh sb="124" eb="126">
      <t>カイゴ</t>
    </rPh>
    <rPh sb="127" eb="129">
      <t>ザイタク</t>
    </rPh>
    <rPh sb="137" eb="139">
      <t>チイキ</t>
    </rPh>
    <rPh sb="139" eb="141">
      <t>ジュウミン</t>
    </rPh>
    <rPh sb="142" eb="143">
      <t>ス</t>
    </rPh>
    <rPh sb="144" eb="145">
      <t>ナ</t>
    </rPh>
    <rPh sb="147" eb="149">
      <t>チイキ</t>
    </rPh>
    <rPh sb="150" eb="151">
      <t>ク</t>
    </rPh>
    <rPh sb="157" eb="161">
      <t>チイキホウカツ</t>
    </rPh>
    <rPh sb="168" eb="170">
      <t>ジッセン</t>
    </rPh>
    <rPh sb="174" eb="176">
      <t>ヤクワリ</t>
    </rPh>
    <rPh sb="177" eb="178">
      <t>ニナ</t>
    </rPh>
    <phoneticPr fontId="5"/>
  </si>
  <si>
    <t>　①有形固定資産減価償却率は平均値より下回っているが、徐々に増加している。
　②器械備品減価償却率は、平均値を上回っており、年々増加傾向であることから、法定耐用年数を超えた器機が多くなっており老朽化が進んでいる。
　③1床当たり有形固定資産は、平均値より下回ったが、依然として過大投資傾向にある。
　しかし、医療機器については老朽化が進んでいることから、設備投資においては、計画的な更新を行い、過大投資とならないよう実施していく。</t>
    <rPh sb="2" eb="8">
      <t>ユウケイコテイシサン</t>
    </rPh>
    <rPh sb="8" eb="10">
      <t>ゲンカ</t>
    </rPh>
    <rPh sb="10" eb="12">
      <t>ショウキャク</t>
    </rPh>
    <rPh sb="12" eb="13">
      <t>リツ</t>
    </rPh>
    <rPh sb="14" eb="17">
      <t>ヘイキンチ</t>
    </rPh>
    <rPh sb="19" eb="21">
      <t>シタマワ</t>
    </rPh>
    <rPh sb="27" eb="29">
      <t>ジョジョ</t>
    </rPh>
    <rPh sb="30" eb="32">
      <t>ゾウカ</t>
    </rPh>
    <rPh sb="40" eb="42">
      <t>キカイ</t>
    </rPh>
    <rPh sb="42" eb="44">
      <t>ビヒン</t>
    </rPh>
    <rPh sb="44" eb="46">
      <t>ゲンカ</t>
    </rPh>
    <rPh sb="46" eb="48">
      <t>ショウキャク</t>
    </rPh>
    <rPh sb="48" eb="49">
      <t>リツ</t>
    </rPh>
    <rPh sb="51" eb="54">
      <t>ヘイキンチ</t>
    </rPh>
    <rPh sb="55" eb="57">
      <t>ウワマワ</t>
    </rPh>
    <rPh sb="62" eb="64">
      <t>ネンネン</t>
    </rPh>
    <rPh sb="64" eb="66">
      <t>ゾウカ</t>
    </rPh>
    <rPh sb="66" eb="68">
      <t>ケイコウ</t>
    </rPh>
    <rPh sb="76" eb="78">
      <t>ホウテイ</t>
    </rPh>
    <rPh sb="78" eb="80">
      <t>タイヨウ</t>
    </rPh>
    <rPh sb="80" eb="82">
      <t>ネンスウ</t>
    </rPh>
    <rPh sb="83" eb="84">
      <t>コ</t>
    </rPh>
    <rPh sb="86" eb="88">
      <t>キキ</t>
    </rPh>
    <rPh sb="89" eb="90">
      <t>オオ</t>
    </rPh>
    <rPh sb="96" eb="99">
      <t>ロウキュウカ</t>
    </rPh>
    <rPh sb="100" eb="101">
      <t>スス</t>
    </rPh>
    <rPh sb="110" eb="111">
      <t>ユカ</t>
    </rPh>
    <rPh sb="111" eb="112">
      <t>ア</t>
    </rPh>
    <rPh sb="114" eb="120">
      <t>ユウケイコテイシサン</t>
    </rPh>
    <rPh sb="122" eb="125">
      <t>ヘイキンチ</t>
    </rPh>
    <rPh sb="127" eb="129">
      <t>シタマワ</t>
    </rPh>
    <rPh sb="133" eb="135">
      <t>イゼン</t>
    </rPh>
    <rPh sb="138" eb="140">
      <t>カダイ</t>
    </rPh>
    <rPh sb="140" eb="142">
      <t>トウシ</t>
    </rPh>
    <rPh sb="142" eb="144">
      <t>ケイコウ</t>
    </rPh>
    <rPh sb="154" eb="156">
      <t>イリョウ</t>
    </rPh>
    <rPh sb="156" eb="158">
      <t>キキ</t>
    </rPh>
    <rPh sb="163" eb="166">
      <t>ロウキュウカ</t>
    </rPh>
    <rPh sb="167" eb="168">
      <t>スス</t>
    </rPh>
    <rPh sb="177" eb="179">
      <t>セツビ</t>
    </rPh>
    <rPh sb="179" eb="181">
      <t>トウシ</t>
    </rPh>
    <rPh sb="187" eb="190">
      <t>ケイカクテキ</t>
    </rPh>
    <rPh sb="191" eb="193">
      <t>コウシン</t>
    </rPh>
    <rPh sb="194" eb="195">
      <t>オコナ</t>
    </rPh>
    <rPh sb="197" eb="199">
      <t>カダイ</t>
    </rPh>
    <rPh sb="199" eb="201">
      <t>トウシ</t>
    </rPh>
    <rPh sb="208" eb="210">
      <t>ジッシ</t>
    </rPh>
    <phoneticPr fontId="5"/>
  </si>
  <si>
    <t>　H30においては、医師確保ができたものの、他の医師の病気療養により、給与費の増加に見合う診療収入を確保することができず、医業収支において赤字となった。
　収入の増加策として、ベッドコントロール、施設基準の上位基準の取得により、入院単価を引き上げ大幅な収入減を防いでいるが、慢性期である療養病棟を有していることから、類似病院平均値より下回っている。外来においても慢性的な疾患による再診患者が多いことに加え、透析患者の高齢化による入院、死亡等による減もあり、単価が伸びにくい要因となっている。
　病床利用率も少しずつ減少しており、病床数に見合う看護師等の人員配置分の収益が確保出来ていないことから、適正な病床数、人員配置が必須となる。
　設備投資については、医療機器の老朽化が顕著で、医療機器の更新が必要であるが、医業収支が赤字であり、更新投資としての資金を賄えていないこと、将来的にも減価償却費として支出の増大にもつながることを踏まえ、収益の確保を行い、器機の購入に際しては、医療機能に見合ったものとし、過大投資とならないよう、計画的な投資が必要となる。</t>
    <rPh sb="10" eb="12">
      <t>イシ</t>
    </rPh>
    <rPh sb="12" eb="14">
      <t>カクホ</t>
    </rPh>
    <rPh sb="22" eb="23">
      <t>タ</t>
    </rPh>
    <rPh sb="24" eb="26">
      <t>イシ</t>
    </rPh>
    <rPh sb="27" eb="31">
      <t>ビョウキリョウヨウ</t>
    </rPh>
    <rPh sb="35" eb="37">
      <t>キュウヨ</t>
    </rPh>
    <rPh sb="37" eb="38">
      <t>ヒ</t>
    </rPh>
    <rPh sb="39" eb="41">
      <t>ゾウカ</t>
    </rPh>
    <rPh sb="42" eb="44">
      <t>ミア</t>
    </rPh>
    <rPh sb="45" eb="47">
      <t>シンリョウ</t>
    </rPh>
    <rPh sb="47" eb="49">
      <t>シュウニュウ</t>
    </rPh>
    <rPh sb="50" eb="52">
      <t>カクホ</t>
    </rPh>
    <rPh sb="61" eb="63">
      <t>イギョウ</t>
    </rPh>
    <rPh sb="63" eb="65">
      <t>シュウシ</t>
    </rPh>
    <rPh sb="69" eb="71">
      <t>アカジ</t>
    </rPh>
    <rPh sb="78" eb="80">
      <t>シュウニュウ</t>
    </rPh>
    <rPh sb="81" eb="83">
      <t>ゾウカ</t>
    </rPh>
    <rPh sb="83" eb="84">
      <t>サク</t>
    </rPh>
    <rPh sb="98" eb="102">
      <t>シセツキジュン</t>
    </rPh>
    <rPh sb="103" eb="105">
      <t>ジョウイ</t>
    </rPh>
    <rPh sb="105" eb="107">
      <t>キジュン</t>
    </rPh>
    <rPh sb="108" eb="110">
      <t>シュトク</t>
    </rPh>
    <rPh sb="114" eb="116">
      <t>ニュウイン</t>
    </rPh>
    <rPh sb="116" eb="118">
      <t>タンカ</t>
    </rPh>
    <rPh sb="119" eb="120">
      <t>ヒ</t>
    </rPh>
    <rPh sb="121" eb="122">
      <t>ア</t>
    </rPh>
    <rPh sb="123" eb="125">
      <t>オオハバ</t>
    </rPh>
    <rPh sb="126" eb="129">
      <t>シュウニュウゲン</t>
    </rPh>
    <rPh sb="130" eb="131">
      <t>フセ</t>
    </rPh>
    <rPh sb="137" eb="140">
      <t>マンセイキ</t>
    </rPh>
    <rPh sb="143" eb="145">
      <t>リョウヨウ</t>
    </rPh>
    <rPh sb="145" eb="147">
      <t>ビョウトウ</t>
    </rPh>
    <rPh sb="148" eb="149">
      <t>ユウ</t>
    </rPh>
    <rPh sb="158" eb="160">
      <t>ルイジ</t>
    </rPh>
    <rPh sb="160" eb="162">
      <t>ビョウイン</t>
    </rPh>
    <rPh sb="162" eb="165">
      <t>ヘイキンチ</t>
    </rPh>
    <rPh sb="167" eb="169">
      <t>シタマワ</t>
    </rPh>
    <rPh sb="174" eb="176">
      <t>ガイライ</t>
    </rPh>
    <rPh sb="181" eb="184">
      <t>マンセイテキ</t>
    </rPh>
    <rPh sb="185" eb="187">
      <t>シッカン</t>
    </rPh>
    <rPh sb="190" eb="192">
      <t>サイシン</t>
    </rPh>
    <rPh sb="192" eb="194">
      <t>カンジャ</t>
    </rPh>
    <rPh sb="195" eb="196">
      <t>オオ</t>
    </rPh>
    <rPh sb="200" eb="201">
      <t>クワ</t>
    </rPh>
    <rPh sb="203" eb="205">
      <t>トウセキ</t>
    </rPh>
    <rPh sb="205" eb="207">
      <t>カンジャ</t>
    </rPh>
    <rPh sb="208" eb="211">
      <t>コウレイカ</t>
    </rPh>
    <rPh sb="214" eb="216">
      <t>ニュウイン</t>
    </rPh>
    <rPh sb="217" eb="219">
      <t>シボウ</t>
    </rPh>
    <rPh sb="219" eb="220">
      <t>トウ</t>
    </rPh>
    <rPh sb="223" eb="224">
      <t>ゲン</t>
    </rPh>
    <rPh sb="228" eb="230">
      <t>タンカ</t>
    </rPh>
    <rPh sb="231" eb="232">
      <t>ノ</t>
    </rPh>
    <rPh sb="236" eb="238">
      <t>ヨウイン</t>
    </rPh>
    <rPh sb="247" eb="252">
      <t>ビョウショウリヨウリツ</t>
    </rPh>
    <rPh sb="253" eb="254">
      <t>スコ</t>
    </rPh>
    <rPh sb="257" eb="259">
      <t>ゲンショウ</t>
    </rPh>
    <rPh sb="264" eb="267">
      <t>ビョウショウスウ</t>
    </rPh>
    <rPh sb="268" eb="270">
      <t>ミア</t>
    </rPh>
    <rPh sb="271" eb="274">
      <t>カンゴシ</t>
    </rPh>
    <rPh sb="274" eb="275">
      <t>トウ</t>
    </rPh>
    <rPh sb="276" eb="278">
      <t>ジンイン</t>
    </rPh>
    <rPh sb="278" eb="280">
      <t>ハイチ</t>
    </rPh>
    <rPh sb="280" eb="281">
      <t>ブン</t>
    </rPh>
    <rPh sb="282" eb="284">
      <t>シュウエキ</t>
    </rPh>
    <rPh sb="285" eb="287">
      <t>カクホ</t>
    </rPh>
    <rPh sb="287" eb="289">
      <t>デキ</t>
    </rPh>
    <rPh sb="298" eb="300">
      <t>テキセイ</t>
    </rPh>
    <rPh sb="301" eb="303">
      <t>ビョウショウ</t>
    </rPh>
    <rPh sb="303" eb="304">
      <t>スウ</t>
    </rPh>
    <rPh sb="305" eb="307">
      <t>ジンイン</t>
    </rPh>
    <rPh sb="307" eb="309">
      <t>ハイチ</t>
    </rPh>
    <rPh sb="310" eb="312">
      <t>ヒッス</t>
    </rPh>
    <rPh sb="318" eb="320">
      <t>セツビ</t>
    </rPh>
    <rPh sb="320" eb="322">
      <t>トウシ</t>
    </rPh>
    <rPh sb="328" eb="332">
      <t>イリョウキキ</t>
    </rPh>
    <rPh sb="333" eb="336">
      <t>ロウキュウカ</t>
    </rPh>
    <rPh sb="337" eb="339">
      <t>ケンチョ</t>
    </rPh>
    <rPh sb="341" eb="343">
      <t>イリョウ</t>
    </rPh>
    <rPh sb="343" eb="345">
      <t>キキ</t>
    </rPh>
    <rPh sb="346" eb="348">
      <t>コウシン</t>
    </rPh>
    <rPh sb="349" eb="351">
      <t>ヒツヨウ</t>
    </rPh>
    <rPh sb="356" eb="358">
      <t>イギョウ</t>
    </rPh>
    <rPh sb="358" eb="360">
      <t>シュウシ</t>
    </rPh>
    <rPh sb="361" eb="363">
      <t>アカジ</t>
    </rPh>
    <rPh sb="367" eb="369">
      <t>コウシン</t>
    </rPh>
    <rPh sb="369" eb="371">
      <t>トウシ</t>
    </rPh>
    <rPh sb="375" eb="377">
      <t>シキン</t>
    </rPh>
    <rPh sb="378" eb="379">
      <t>マカナ</t>
    </rPh>
    <rPh sb="387" eb="390">
      <t>ショウライテキ</t>
    </rPh>
    <rPh sb="392" eb="397">
      <t>ゲンカショウキャクヒ</t>
    </rPh>
    <rPh sb="400" eb="402">
      <t>シシュツ</t>
    </rPh>
    <rPh sb="403" eb="405">
      <t>ゾウダイ</t>
    </rPh>
    <rPh sb="414" eb="415">
      <t>フ</t>
    </rPh>
    <rPh sb="418" eb="420">
      <t>シュウエキ</t>
    </rPh>
    <rPh sb="421" eb="423">
      <t>カクホ</t>
    </rPh>
    <rPh sb="424" eb="425">
      <t>オコナ</t>
    </rPh>
    <rPh sb="427" eb="429">
      <t>キキ</t>
    </rPh>
    <rPh sb="430" eb="432">
      <t>コウニュウ</t>
    </rPh>
    <rPh sb="433" eb="434">
      <t>サイ</t>
    </rPh>
    <rPh sb="438" eb="440">
      <t>イリョウ</t>
    </rPh>
    <rPh sb="440" eb="442">
      <t>キノウ</t>
    </rPh>
    <rPh sb="443" eb="445">
      <t>ミア</t>
    </rPh>
    <rPh sb="452" eb="454">
      <t>カダイ</t>
    </rPh>
    <rPh sb="454" eb="456">
      <t>トウシ</t>
    </rPh>
    <rPh sb="464" eb="467">
      <t>ケイカクテキ</t>
    </rPh>
    <rPh sb="468" eb="470">
      <t>トウシ</t>
    </rPh>
    <rPh sb="471" eb="473">
      <t>ヒツヨウ</t>
    </rPh>
    <phoneticPr fontId="5"/>
  </si>
  <si>
    <t>　①経常収支比率は、100％を上回ることができた。
　②医業収支比率は平均値を上回っているものの、医師3名の病気療養により診療収入が減少したため、前年度実績より低下した。
　④病床利用率においても平均値を上回っているものの、医師の病気療養による入院患者の受入れの低下に加え、少子高齢化による人口減少も懸念されるため、適正な病床数について検討する必要がある。
　⑤入院患者1人1日当たり収益は、病床機能に応じたベッドコントロールに加え、施設基準の上位基準を取得することにより単価は増加したが、単価が低い慢性期の療養病棟を有していることから平均値を下回っている。
　⑥外来患者1人1日当たり収益は、慢性的な再診患者が多く患者数が病床数の2倍以上あり、重傷者中心の医療密度が高い診療が出来ていないことに加え、透析患者の高齢化による入院・死亡等に伴い、単価が減少していることから類似病院平均値を下回っている。
　⑦職員給与費対医業収益比率が平均値を上回っているのは、清掃、給食業務等を直営としていることに加え、医師を4名確保したことによる給与費増加に見合う収益を確保できなかったことが要因と考えられる。</t>
    <rPh sb="2" eb="4">
      <t>ケイジョウ</t>
    </rPh>
    <rPh sb="4" eb="6">
      <t>シュウシ</t>
    </rPh>
    <rPh sb="6" eb="8">
      <t>ヒリツ</t>
    </rPh>
    <rPh sb="15" eb="17">
      <t>ウワマワ</t>
    </rPh>
    <rPh sb="28" eb="30">
      <t>イギョウ</t>
    </rPh>
    <rPh sb="30" eb="32">
      <t>シュウシ</t>
    </rPh>
    <rPh sb="32" eb="34">
      <t>ヒリツ</t>
    </rPh>
    <rPh sb="35" eb="38">
      <t>ヘイキンチ</t>
    </rPh>
    <rPh sb="39" eb="41">
      <t>ウワマワ</t>
    </rPh>
    <rPh sb="49" eb="51">
      <t>イシ</t>
    </rPh>
    <rPh sb="52" eb="53">
      <t>メイ</t>
    </rPh>
    <rPh sb="54" eb="56">
      <t>ビョウキ</t>
    </rPh>
    <rPh sb="56" eb="58">
      <t>リョウヨウ</t>
    </rPh>
    <rPh sb="61" eb="63">
      <t>シンリョウ</t>
    </rPh>
    <rPh sb="63" eb="65">
      <t>シュウニュウ</t>
    </rPh>
    <rPh sb="66" eb="68">
      <t>ゲンショウ</t>
    </rPh>
    <rPh sb="73" eb="76">
      <t>ゼンネンド</t>
    </rPh>
    <rPh sb="76" eb="78">
      <t>ジッセキ</t>
    </rPh>
    <rPh sb="80" eb="82">
      <t>テイカ</t>
    </rPh>
    <rPh sb="88" eb="90">
      <t>ビョウショウ</t>
    </rPh>
    <rPh sb="90" eb="93">
      <t>リヨウリツ</t>
    </rPh>
    <rPh sb="98" eb="101">
      <t>ヘイキンチ</t>
    </rPh>
    <rPh sb="102" eb="104">
      <t>ウワマワ</t>
    </rPh>
    <rPh sb="112" eb="114">
      <t>イシ</t>
    </rPh>
    <rPh sb="115" eb="117">
      <t>ビョウキ</t>
    </rPh>
    <rPh sb="117" eb="119">
      <t>リョウヨウ</t>
    </rPh>
    <rPh sb="122" eb="124">
      <t>ニュウイン</t>
    </rPh>
    <rPh sb="124" eb="126">
      <t>カンジャ</t>
    </rPh>
    <rPh sb="127" eb="129">
      <t>ウケイ</t>
    </rPh>
    <rPh sb="131" eb="133">
      <t>テイカ</t>
    </rPh>
    <rPh sb="134" eb="135">
      <t>クワ</t>
    </rPh>
    <rPh sb="137" eb="139">
      <t>ショウシ</t>
    </rPh>
    <rPh sb="139" eb="142">
      <t>コウレイカ</t>
    </rPh>
    <rPh sb="145" eb="147">
      <t>ジンコウ</t>
    </rPh>
    <rPh sb="147" eb="149">
      <t>ゲンショウ</t>
    </rPh>
    <rPh sb="150" eb="152">
      <t>ケネン</t>
    </rPh>
    <rPh sb="158" eb="160">
      <t>テキセイ</t>
    </rPh>
    <rPh sb="161" eb="164">
      <t>ビョウショウスウ</t>
    </rPh>
    <rPh sb="168" eb="170">
      <t>ケントウ</t>
    </rPh>
    <rPh sb="172" eb="174">
      <t>ヒツヨウ</t>
    </rPh>
    <rPh sb="181" eb="183">
      <t>ニュウイン</t>
    </rPh>
    <rPh sb="183" eb="185">
      <t>カンジャ</t>
    </rPh>
    <rPh sb="186" eb="187">
      <t>ニン</t>
    </rPh>
    <rPh sb="188" eb="189">
      <t>ニチ</t>
    </rPh>
    <rPh sb="189" eb="190">
      <t>ア</t>
    </rPh>
    <rPh sb="192" eb="194">
      <t>シュウエキ</t>
    </rPh>
    <rPh sb="196" eb="198">
      <t>ビョウショウ</t>
    </rPh>
    <rPh sb="198" eb="200">
      <t>キノウ</t>
    </rPh>
    <rPh sb="201" eb="202">
      <t>オウ</t>
    </rPh>
    <rPh sb="214" eb="215">
      <t>クワ</t>
    </rPh>
    <rPh sb="217" eb="219">
      <t>シセツ</t>
    </rPh>
    <rPh sb="219" eb="221">
      <t>キジュン</t>
    </rPh>
    <rPh sb="222" eb="224">
      <t>ジョウイ</t>
    </rPh>
    <rPh sb="224" eb="226">
      <t>キジュン</t>
    </rPh>
    <rPh sb="227" eb="229">
      <t>シュトク</t>
    </rPh>
    <rPh sb="236" eb="238">
      <t>タンカ</t>
    </rPh>
    <rPh sb="239" eb="241">
      <t>ゾウカ</t>
    </rPh>
    <rPh sb="245" eb="247">
      <t>タンカ</t>
    </rPh>
    <rPh sb="248" eb="249">
      <t>ヒク</t>
    </rPh>
    <rPh sb="250" eb="253">
      <t>マンセイキ</t>
    </rPh>
    <rPh sb="254" eb="256">
      <t>リョウヨウ</t>
    </rPh>
    <rPh sb="256" eb="258">
      <t>ビョウトウ</t>
    </rPh>
    <rPh sb="259" eb="260">
      <t>ユウ</t>
    </rPh>
    <rPh sb="268" eb="271">
      <t>ヘイキンチ</t>
    </rPh>
    <rPh sb="272" eb="274">
      <t>シタマワ</t>
    </rPh>
    <rPh sb="282" eb="284">
      <t>ガイライ</t>
    </rPh>
    <rPh sb="284" eb="286">
      <t>カンジャ</t>
    </rPh>
    <rPh sb="287" eb="288">
      <t>ニン</t>
    </rPh>
    <rPh sb="289" eb="290">
      <t>ニチ</t>
    </rPh>
    <rPh sb="290" eb="291">
      <t>ア</t>
    </rPh>
    <rPh sb="293" eb="295">
      <t>シュウエキ</t>
    </rPh>
    <rPh sb="301" eb="303">
      <t>サイシン</t>
    </rPh>
    <rPh sb="303" eb="305">
      <t>カンジャ</t>
    </rPh>
    <rPh sb="306" eb="307">
      <t>オオ</t>
    </rPh>
    <rPh sb="308" eb="311">
      <t>カンジャスウ</t>
    </rPh>
    <rPh sb="312" eb="315">
      <t>ビョウショウスウ</t>
    </rPh>
    <rPh sb="317" eb="318">
      <t>バイ</t>
    </rPh>
    <rPh sb="318" eb="320">
      <t>イジョウ</t>
    </rPh>
    <rPh sb="323" eb="326">
      <t>ジュウショウシャ</t>
    </rPh>
    <rPh sb="326" eb="328">
      <t>チュウシン</t>
    </rPh>
    <rPh sb="329" eb="331">
      <t>イリョウ</t>
    </rPh>
    <rPh sb="331" eb="333">
      <t>ミツド</t>
    </rPh>
    <rPh sb="334" eb="335">
      <t>タカ</t>
    </rPh>
    <rPh sb="336" eb="338">
      <t>シンリョウ</t>
    </rPh>
    <rPh sb="339" eb="341">
      <t>デキ</t>
    </rPh>
    <rPh sb="348" eb="349">
      <t>クワ</t>
    </rPh>
    <rPh sb="351" eb="353">
      <t>トウセキ</t>
    </rPh>
    <rPh sb="353" eb="355">
      <t>カンジャ</t>
    </rPh>
    <rPh sb="356" eb="359">
      <t>コウレイカ</t>
    </rPh>
    <rPh sb="362" eb="364">
      <t>ニュウイン</t>
    </rPh>
    <rPh sb="365" eb="367">
      <t>シボウ</t>
    </rPh>
    <rPh sb="367" eb="368">
      <t>トウ</t>
    </rPh>
    <rPh sb="369" eb="370">
      <t>トモナ</t>
    </rPh>
    <rPh sb="372" eb="374">
      <t>タンカ</t>
    </rPh>
    <rPh sb="375" eb="377">
      <t>ゲンショウ</t>
    </rPh>
    <rPh sb="393" eb="394">
      <t>シタ</t>
    </rPh>
    <rPh sb="403" eb="405">
      <t>ショクイン</t>
    </rPh>
    <rPh sb="405" eb="407">
      <t>キュウヨ</t>
    </rPh>
    <rPh sb="407" eb="408">
      <t>ヒ</t>
    </rPh>
    <rPh sb="408" eb="409">
      <t>タイ</t>
    </rPh>
    <rPh sb="409" eb="411">
      <t>イギョウ</t>
    </rPh>
    <rPh sb="411" eb="413">
      <t>シュウエキ</t>
    </rPh>
    <rPh sb="413" eb="415">
      <t>ヒリツ</t>
    </rPh>
    <rPh sb="416" eb="419">
      <t>ヘイキンチ</t>
    </rPh>
    <rPh sb="420" eb="422">
      <t>ウワマワ</t>
    </rPh>
    <rPh sb="429" eb="431">
      <t>セイソウ</t>
    </rPh>
    <rPh sb="432" eb="434">
      <t>キュウショク</t>
    </rPh>
    <rPh sb="434" eb="436">
      <t>ギョウム</t>
    </rPh>
    <rPh sb="436" eb="437">
      <t>トウ</t>
    </rPh>
    <rPh sb="438" eb="440">
      <t>チョクエイ</t>
    </rPh>
    <rPh sb="448" eb="449">
      <t>クワ</t>
    </rPh>
    <rPh sb="451" eb="453">
      <t>イシ</t>
    </rPh>
    <rPh sb="455" eb="456">
      <t>メイ</t>
    </rPh>
    <rPh sb="456" eb="458">
      <t>カクホ</t>
    </rPh>
    <rPh sb="465" eb="467">
      <t>キュウヨ</t>
    </rPh>
    <rPh sb="467" eb="468">
      <t>ヒ</t>
    </rPh>
    <rPh sb="468" eb="470">
      <t>ゾウカ</t>
    </rPh>
    <rPh sb="471" eb="473">
      <t>ミア</t>
    </rPh>
    <rPh sb="474" eb="476">
      <t>シュウエキ</t>
    </rPh>
    <rPh sb="477" eb="479">
      <t>カクホ</t>
    </rPh>
    <rPh sb="488" eb="490">
      <t>ヨウイン</t>
    </rPh>
    <rPh sb="491" eb="49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</si>
</sst>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7" fillId="0" borderId="8" xfId="0" applyFont="1" applyBorder="1" applyAlignment="1" applyProtection="1">
      <alignment horizontal="left" vertical="top" wrapText="1" shrinkToFit="1"/>
      <protection locked="0"/>
    </xf>
    <xf numFmtId="0" fontId="17" fillId="0" borderId="0" xfId="0" applyFont="1" applyBorder="1" applyAlignment="1" applyProtection="1">
      <alignment horizontal="left" vertical="top" wrapText="1" shrinkToFit="1"/>
      <protection locked="0"/>
    </xf>
    <xf numFmtId="0" fontId="17" fillId="0" borderId="9" xfId="0" applyFont="1" applyBorder="1" applyAlignment="1" applyProtection="1">
      <alignment horizontal="left" vertical="top" wrapText="1" shrinkToFit="1"/>
      <protection locked="0"/>
    </xf>
    <xf numFmtId="0" fontId="17" fillId="0" borderId="10" xfId="0" applyFont="1" applyBorder="1" applyAlignment="1" applyProtection="1">
      <alignment horizontal="left" vertical="top" wrapText="1" shrinkToFit="1"/>
      <protection locked="0"/>
    </xf>
    <xf numFmtId="0" fontId="17" fillId="0" borderId="1" xfId="0" applyFont="1" applyBorder="1" applyAlignment="1" applyProtection="1">
      <alignment horizontal="left" vertical="top" wrapText="1" shrinkToFit="1"/>
      <protection locked="0"/>
    </xf>
    <xf numFmtId="0" fontId="17"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89.8</c:v>
                </c:pt>
                <c:pt idx="1">
                  <c:v>89.5</c:v>
                </c:pt>
                <c:pt idx="2">
                  <c:v>83.9</c:v>
                </c:pt>
                <c:pt idx="3">
                  <c:v>82.6</c:v>
                </c:pt>
                <c:pt idx="4">
                  <c:v>78.599999999999994</c:v>
                </c:pt>
              </c:numCache>
            </c:numRef>
          </c:val>
          <c:extLst>
            <c:ext xmlns:c16="http://schemas.microsoft.com/office/drawing/2014/chart" uri="{C3380CC4-5D6E-409C-BE32-E72D297353CC}">
              <c16:uniqueId val="{00000000-61A2-4622-9C3C-201F0DC3983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61A2-4622-9C3C-201F0DC39838}"/>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7464</c:v>
                </c:pt>
                <c:pt idx="1">
                  <c:v>7348</c:v>
                </c:pt>
                <c:pt idx="2">
                  <c:v>7274</c:v>
                </c:pt>
                <c:pt idx="3">
                  <c:v>7009</c:v>
                </c:pt>
                <c:pt idx="4">
                  <c:v>7207</c:v>
                </c:pt>
              </c:numCache>
            </c:numRef>
          </c:val>
          <c:extLst>
            <c:ext xmlns:c16="http://schemas.microsoft.com/office/drawing/2014/chart" uri="{C3380CC4-5D6E-409C-BE32-E72D297353CC}">
              <c16:uniqueId val="{00000000-12BA-4D61-9BF3-D3FB60974F3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12BA-4D61-9BF3-D3FB60974F33}"/>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27725</c:v>
                </c:pt>
                <c:pt idx="1">
                  <c:v>27693</c:v>
                </c:pt>
                <c:pt idx="2">
                  <c:v>28851</c:v>
                </c:pt>
                <c:pt idx="3">
                  <c:v>28831</c:v>
                </c:pt>
                <c:pt idx="4">
                  <c:v>30445</c:v>
                </c:pt>
              </c:numCache>
            </c:numRef>
          </c:val>
          <c:extLst>
            <c:ext xmlns:c16="http://schemas.microsoft.com/office/drawing/2014/chart" uri="{C3380CC4-5D6E-409C-BE32-E72D297353CC}">
              <c16:uniqueId val="{00000000-C9FA-4F5A-8DD1-4EDA5A6F692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C9FA-4F5A-8DD1-4EDA5A6F692B}"/>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39.299999999999997</c:v>
                </c:pt>
                <c:pt idx="1">
                  <c:v>39.5</c:v>
                </c:pt>
                <c:pt idx="2">
                  <c:v>34.200000000000003</c:v>
                </c:pt>
                <c:pt idx="3">
                  <c:v>36.6</c:v>
                </c:pt>
                <c:pt idx="4">
                  <c:v>38.200000000000003</c:v>
                </c:pt>
              </c:numCache>
            </c:numRef>
          </c:val>
          <c:extLst>
            <c:ext xmlns:c16="http://schemas.microsoft.com/office/drawing/2014/chart" uri="{C3380CC4-5D6E-409C-BE32-E72D297353CC}">
              <c16:uniqueId val="{00000000-5C91-4348-AA39-DDCD8113B9D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5C91-4348-AA39-DDCD8113B9DA}"/>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97.9</c:v>
                </c:pt>
                <c:pt idx="1">
                  <c:v>97.2</c:v>
                </c:pt>
                <c:pt idx="2">
                  <c:v>98.1</c:v>
                </c:pt>
                <c:pt idx="3">
                  <c:v>98</c:v>
                </c:pt>
                <c:pt idx="4">
                  <c:v>97.1</c:v>
                </c:pt>
              </c:numCache>
            </c:numRef>
          </c:val>
          <c:extLst>
            <c:ext xmlns:c16="http://schemas.microsoft.com/office/drawing/2014/chart" uri="{C3380CC4-5D6E-409C-BE32-E72D297353CC}">
              <c16:uniqueId val="{00000000-8C0E-4937-87F6-3033E1A2025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8C0E-4937-87F6-3033E1A20256}"/>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98.2</c:v>
                </c:pt>
                <c:pt idx="1">
                  <c:v>99.9</c:v>
                </c:pt>
                <c:pt idx="2">
                  <c:v>104.9</c:v>
                </c:pt>
                <c:pt idx="3">
                  <c:v>98.8</c:v>
                </c:pt>
                <c:pt idx="4">
                  <c:v>100.2</c:v>
                </c:pt>
              </c:numCache>
            </c:numRef>
          </c:val>
          <c:extLst>
            <c:ext xmlns:c16="http://schemas.microsoft.com/office/drawing/2014/chart" uri="{C3380CC4-5D6E-409C-BE32-E72D297353CC}">
              <c16:uniqueId val="{00000000-D856-4EA4-A631-3FBFAEA006B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D856-4EA4-A631-3FBFAEA006B1}"/>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44.9</c:v>
                </c:pt>
                <c:pt idx="1">
                  <c:v>47.8</c:v>
                </c:pt>
                <c:pt idx="2">
                  <c:v>41.1</c:v>
                </c:pt>
                <c:pt idx="3">
                  <c:v>44</c:v>
                </c:pt>
                <c:pt idx="4">
                  <c:v>46.4</c:v>
                </c:pt>
              </c:numCache>
            </c:numRef>
          </c:val>
          <c:extLst>
            <c:ext xmlns:c16="http://schemas.microsoft.com/office/drawing/2014/chart" uri="{C3380CC4-5D6E-409C-BE32-E72D297353CC}">
              <c16:uniqueId val="{00000000-EC95-48BF-8F11-4792269734B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EC95-48BF-8F11-4792269734B8}"/>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59.5</c:v>
                </c:pt>
                <c:pt idx="1">
                  <c:v>64.400000000000006</c:v>
                </c:pt>
                <c:pt idx="2">
                  <c:v>68.3</c:v>
                </c:pt>
                <c:pt idx="3">
                  <c:v>72</c:v>
                </c:pt>
                <c:pt idx="4">
                  <c:v>75.7</c:v>
                </c:pt>
              </c:numCache>
            </c:numRef>
          </c:val>
          <c:extLst>
            <c:ext xmlns:c16="http://schemas.microsoft.com/office/drawing/2014/chart" uri="{C3380CC4-5D6E-409C-BE32-E72D297353CC}">
              <c16:uniqueId val="{00000000-0A9E-4F40-8F89-37EC3A0D516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0A9E-4F40-8F89-37EC3A0D5160}"/>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31357969</c:v>
                </c:pt>
                <c:pt idx="1">
                  <c:v>31570754</c:v>
                </c:pt>
                <c:pt idx="2">
                  <c:v>39166195</c:v>
                </c:pt>
                <c:pt idx="3">
                  <c:v>39248903</c:v>
                </c:pt>
                <c:pt idx="4">
                  <c:v>39127964</c:v>
                </c:pt>
              </c:numCache>
            </c:numRef>
          </c:val>
          <c:extLst>
            <c:ext xmlns:c16="http://schemas.microsoft.com/office/drawing/2014/chart" uri="{C3380CC4-5D6E-409C-BE32-E72D297353CC}">
              <c16:uniqueId val="{00000000-1CCF-4203-9415-9281877EC0B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1CCF-4203-9415-9281877EC0B9}"/>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16.600000000000001</c:v>
                </c:pt>
                <c:pt idx="1">
                  <c:v>17.3</c:v>
                </c:pt>
                <c:pt idx="2">
                  <c:v>15.5</c:v>
                </c:pt>
                <c:pt idx="3">
                  <c:v>14.6</c:v>
                </c:pt>
                <c:pt idx="4">
                  <c:v>14.5</c:v>
                </c:pt>
              </c:numCache>
            </c:numRef>
          </c:val>
          <c:extLst>
            <c:ext xmlns:c16="http://schemas.microsoft.com/office/drawing/2014/chart" uri="{C3380CC4-5D6E-409C-BE32-E72D297353CC}">
              <c16:uniqueId val="{00000000-1068-4262-8B38-A39372A6BFE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1068-4262-8B38-A39372A6BFE1}"/>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66.400000000000006</c:v>
                </c:pt>
                <c:pt idx="1">
                  <c:v>65.900000000000006</c:v>
                </c:pt>
                <c:pt idx="2">
                  <c:v>67.599999999999994</c:v>
                </c:pt>
                <c:pt idx="3">
                  <c:v>67.2</c:v>
                </c:pt>
                <c:pt idx="4">
                  <c:v>69.400000000000006</c:v>
                </c:pt>
              </c:numCache>
            </c:numRef>
          </c:val>
          <c:extLst>
            <c:ext xmlns:c16="http://schemas.microsoft.com/office/drawing/2014/chart" uri="{C3380CC4-5D6E-409C-BE32-E72D297353CC}">
              <c16:uniqueId val="{00000000-EF39-42F6-9921-53059EB1492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EF39-42F6-9921-53059EB1492D}"/>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18" zoomScaleNormal="100" zoomScaleSheetLayoutView="70" workbookViewId="0">
      <selection activeCell="OB32" sqref="OB32"/>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熊本県上天草市　上天草総合病院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149</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f>データ!Z6</f>
        <v>46</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23</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へ 災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195</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27311</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11805</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149</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f>データ!AF6</f>
        <v>46</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195</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172</v>
      </c>
      <c r="NN18" s="124"/>
      <c r="NO18" s="119" t="s">
        <v>38</v>
      </c>
      <c r="NP18" s="120"/>
      <c r="NQ18" s="120"/>
      <c r="NR18" s="123" t="s">
        <v>172</v>
      </c>
      <c r="NS18" s="124"/>
      <c r="NT18" s="119" t="s">
        <v>38</v>
      </c>
      <c r="NU18" s="120"/>
      <c r="NV18" s="120"/>
      <c r="NW18" s="123" t="s">
        <v>172</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173</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98.2</v>
      </c>
      <c r="Q33" s="88"/>
      <c r="R33" s="88"/>
      <c r="S33" s="88"/>
      <c r="T33" s="88"/>
      <c r="U33" s="88"/>
      <c r="V33" s="88"/>
      <c r="W33" s="88"/>
      <c r="X33" s="88"/>
      <c r="Y33" s="88"/>
      <c r="Z33" s="88"/>
      <c r="AA33" s="88"/>
      <c r="AB33" s="88"/>
      <c r="AC33" s="88"/>
      <c r="AD33" s="89"/>
      <c r="AE33" s="87">
        <f>データ!AI7</f>
        <v>99.9</v>
      </c>
      <c r="AF33" s="88"/>
      <c r="AG33" s="88"/>
      <c r="AH33" s="88"/>
      <c r="AI33" s="88"/>
      <c r="AJ33" s="88"/>
      <c r="AK33" s="88"/>
      <c r="AL33" s="88"/>
      <c r="AM33" s="88"/>
      <c r="AN33" s="88"/>
      <c r="AO33" s="88"/>
      <c r="AP33" s="88"/>
      <c r="AQ33" s="88"/>
      <c r="AR33" s="88"/>
      <c r="AS33" s="89"/>
      <c r="AT33" s="87">
        <f>データ!AJ7</f>
        <v>104.9</v>
      </c>
      <c r="AU33" s="88"/>
      <c r="AV33" s="88"/>
      <c r="AW33" s="88"/>
      <c r="AX33" s="88"/>
      <c r="AY33" s="88"/>
      <c r="AZ33" s="88"/>
      <c r="BA33" s="88"/>
      <c r="BB33" s="88"/>
      <c r="BC33" s="88"/>
      <c r="BD33" s="88"/>
      <c r="BE33" s="88"/>
      <c r="BF33" s="88"/>
      <c r="BG33" s="88"/>
      <c r="BH33" s="89"/>
      <c r="BI33" s="87">
        <f>データ!AK7</f>
        <v>98.8</v>
      </c>
      <c r="BJ33" s="88"/>
      <c r="BK33" s="88"/>
      <c r="BL33" s="88"/>
      <c r="BM33" s="88"/>
      <c r="BN33" s="88"/>
      <c r="BO33" s="88"/>
      <c r="BP33" s="88"/>
      <c r="BQ33" s="88"/>
      <c r="BR33" s="88"/>
      <c r="BS33" s="88"/>
      <c r="BT33" s="88"/>
      <c r="BU33" s="88"/>
      <c r="BV33" s="88"/>
      <c r="BW33" s="89"/>
      <c r="BX33" s="87">
        <f>データ!AL7</f>
        <v>100.2</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97.9</v>
      </c>
      <c r="DE33" s="88"/>
      <c r="DF33" s="88"/>
      <c r="DG33" s="88"/>
      <c r="DH33" s="88"/>
      <c r="DI33" s="88"/>
      <c r="DJ33" s="88"/>
      <c r="DK33" s="88"/>
      <c r="DL33" s="88"/>
      <c r="DM33" s="88"/>
      <c r="DN33" s="88"/>
      <c r="DO33" s="88"/>
      <c r="DP33" s="88"/>
      <c r="DQ33" s="88"/>
      <c r="DR33" s="89"/>
      <c r="DS33" s="87">
        <f>データ!AT7</f>
        <v>97.2</v>
      </c>
      <c r="DT33" s="88"/>
      <c r="DU33" s="88"/>
      <c r="DV33" s="88"/>
      <c r="DW33" s="88"/>
      <c r="DX33" s="88"/>
      <c r="DY33" s="88"/>
      <c r="DZ33" s="88"/>
      <c r="EA33" s="88"/>
      <c r="EB33" s="88"/>
      <c r="EC33" s="88"/>
      <c r="ED33" s="88"/>
      <c r="EE33" s="88"/>
      <c r="EF33" s="88"/>
      <c r="EG33" s="89"/>
      <c r="EH33" s="87">
        <f>データ!AU7</f>
        <v>98.1</v>
      </c>
      <c r="EI33" s="88"/>
      <c r="EJ33" s="88"/>
      <c r="EK33" s="88"/>
      <c r="EL33" s="88"/>
      <c r="EM33" s="88"/>
      <c r="EN33" s="88"/>
      <c r="EO33" s="88"/>
      <c r="EP33" s="88"/>
      <c r="EQ33" s="88"/>
      <c r="ER33" s="88"/>
      <c r="ES33" s="88"/>
      <c r="ET33" s="88"/>
      <c r="EU33" s="88"/>
      <c r="EV33" s="89"/>
      <c r="EW33" s="87">
        <f>データ!AV7</f>
        <v>98</v>
      </c>
      <c r="EX33" s="88"/>
      <c r="EY33" s="88"/>
      <c r="EZ33" s="88"/>
      <c r="FA33" s="88"/>
      <c r="FB33" s="88"/>
      <c r="FC33" s="88"/>
      <c r="FD33" s="88"/>
      <c r="FE33" s="88"/>
      <c r="FF33" s="88"/>
      <c r="FG33" s="88"/>
      <c r="FH33" s="88"/>
      <c r="FI33" s="88"/>
      <c r="FJ33" s="88"/>
      <c r="FK33" s="89"/>
      <c r="FL33" s="87">
        <f>データ!AW7</f>
        <v>97.1</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39.299999999999997</v>
      </c>
      <c r="GS33" s="88"/>
      <c r="GT33" s="88"/>
      <c r="GU33" s="88"/>
      <c r="GV33" s="88"/>
      <c r="GW33" s="88"/>
      <c r="GX33" s="88"/>
      <c r="GY33" s="88"/>
      <c r="GZ33" s="88"/>
      <c r="HA33" s="88"/>
      <c r="HB33" s="88"/>
      <c r="HC33" s="88"/>
      <c r="HD33" s="88"/>
      <c r="HE33" s="88"/>
      <c r="HF33" s="89"/>
      <c r="HG33" s="87">
        <f>データ!BE7</f>
        <v>39.5</v>
      </c>
      <c r="HH33" s="88"/>
      <c r="HI33" s="88"/>
      <c r="HJ33" s="88"/>
      <c r="HK33" s="88"/>
      <c r="HL33" s="88"/>
      <c r="HM33" s="88"/>
      <c r="HN33" s="88"/>
      <c r="HO33" s="88"/>
      <c r="HP33" s="88"/>
      <c r="HQ33" s="88"/>
      <c r="HR33" s="88"/>
      <c r="HS33" s="88"/>
      <c r="HT33" s="88"/>
      <c r="HU33" s="89"/>
      <c r="HV33" s="87">
        <f>データ!BF7</f>
        <v>34.200000000000003</v>
      </c>
      <c r="HW33" s="88"/>
      <c r="HX33" s="88"/>
      <c r="HY33" s="88"/>
      <c r="HZ33" s="88"/>
      <c r="IA33" s="88"/>
      <c r="IB33" s="88"/>
      <c r="IC33" s="88"/>
      <c r="ID33" s="88"/>
      <c r="IE33" s="88"/>
      <c r="IF33" s="88"/>
      <c r="IG33" s="88"/>
      <c r="IH33" s="88"/>
      <c r="II33" s="88"/>
      <c r="IJ33" s="89"/>
      <c r="IK33" s="87">
        <f>データ!BG7</f>
        <v>36.6</v>
      </c>
      <c r="IL33" s="88"/>
      <c r="IM33" s="88"/>
      <c r="IN33" s="88"/>
      <c r="IO33" s="88"/>
      <c r="IP33" s="88"/>
      <c r="IQ33" s="88"/>
      <c r="IR33" s="88"/>
      <c r="IS33" s="88"/>
      <c r="IT33" s="88"/>
      <c r="IU33" s="88"/>
      <c r="IV33" s="88"/>
      <c r="IW33" s="88"/>
      <c r="IX33" s="88"/>
      <c r="IY33" s="89"/>
      <c r="IZ33" s="87">
        <f>データ!BH7</f>
        <v>38.200000000000003</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89.8</v>
      </c>
      <c r="KG33" s="88"/>
      <c r="KH33" s="88"/>
      <c r="KI33" s="88"/>
      <c r="KJ33" s="88"/>
      <c r="KK33" s="88"/>
      <c r="KL33" s="88"/>
      <c r="KM33" s="88"/>
      <c r="KN33" s="88"/>
      <c r="KO33" s="88"/>
      <c r="KP33" s="88"/>
      <c r="KQ33" s="88"/>
      <c r="KR33" s="88"/>
      <c r="KS33" s="88"/>
      <c r="KT33" s="89"/>
      <c r="KU33" s="87">
        <f>データ!BP7</f>
        <v>89.5</v>
      </c>
      <c r="KV33" s="88"/>
      <c r="KW33" s="88"/>
      <c r="KX33" s="88"/>
      <c r="KY33" s="88"/>
      <c r="KZ33" s="88"/>
      <c r="LA33" s="88"/>
      <c r="LB33" s="88"/>
      <c r="LC33" s="88"/>
      <c r="LD33" s="88"/>
      <c r="LE33" s="88"/>
      <c r="LF33" s="88"/>
      <c r="LG33" s="88"/>
      <c r="LH33" s="88"/>
      <c r="LI33" s="89"/>
      <c r="LJ33" s="87">
        <f>データ!BQ7</f>
        <v>83.9</v>
      </c>
      <c r="LK33" s="88"/>
      <c r="LL33" s="88"/>
      <c r="LM33" s="88"/>
      <c r="LN33" s="88"/>
      <c r="LO33" s="88"/>
      <c r="LP33" s="88"/>
      <c r="LQ33" s="88"/>
      <c r="LR33" s="88"/>
      <c r="LS33" s="88"/>
      <c r="LT33" s="88"/>
      <c r="LU33" s="88"/>
      <c r="LV33" s="88"/>
      <c r="LW33" s="88"/>
      <c r="LX33" s="89"/>
      <c r="LY33" s="87">
        <f>データ!BR7</f>
        <v>82.6</v>
      </c>
      <c r="LZ33" s="88"/>
      <c r="MA33" s="88"/>
      <c r="MB33" s="88"/>
      <c r="MC33" s="88"/>
      <c r="MD33" s="88"/>
      <c r="ME33" s="88"/>
      <c r="MF33" s="88"/>
      <c r="MG33" s="88"/>
      <c r="MH33" s="88"/>
      <c r="MI33" s="88"/>
      <c r="MJ33" s="88"/>
      <c r="MK33" s="88"/>
      <c r="ML33" s="88"/>
      <c r="MM33" s="89"/>
      <c r="MN33" s="87">
        <f>データ!BS7</f>
        <v>78.599999999999994</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3" t="s">
        <v>176</v>
      </c>
      <c r="NK39" s="164"/>
      <c r="NL39" s="164"/>
      <c r="NM39" s="164"/>
      <c r="NN39" s="164"/>
      <c r="NO39" s="164"/>
      <c r="NP39" s="164"/>
      <c r="NQ39" s="164"/>
      <c r="NR39" s="164"/>
      <c r="NS39" s="164"/>
      <c r="NT39" s="164"/>
      <c r="NU39" s="164"/>
      <c r="NV39" s="164"/>
      <c r="NW39" s="164"/>
      <c r="NX39" s="16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3"/>
      <c r="NK40" s="164"/>
      <c r="NL40" s="164"/>
      <c r="NM40" s="164"/>
      <c r="NN40" s="164"/>
      <c r="NO40" s="164"/>
      <c r="NP40" s="164"/>
      <c r="NQ40" s="164"/>
      <c r="NR40" s="164"/>
      <c r="NS40" s="164"/>
      <c r="NT40" s="164"/>
      <c r="NU40" s="164"/>
      <c r="NV40" s="164"/>
      <c r="NW40" s="164"/>
      <c r="NX40" s="16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3"/>
      <c r="NK41" s="164"/>
      <c r="NL41" s="164"/>
      <c r="NM41" s="164"/>
      <c r="NN41" s="164"/>
      <c r="NO41" s="164"/>
      <c r="NP41" s="164"/>
      <c r="NQ41" s="164"/>
      <c r="NR41" s="164"/>
      <c r="NS41" s="164"/>
      <c r="NT41" s="164"/>
      <c r="NU41" s="164"/>
      <c r="NV41" s="164"/>
      <c r="NW41" s="164"/>
      <c r="NX41" s="16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3"/>
      <c r="NK42" s="164"/>
      <c r="NL42" s="164"/>
      <c r="NM42" s="164"/>
      <c r="NN42" s="164"/>
      <c r="NO42" s="164"/>
      <c r="NP42" s="164"/>
      <c r="NQ42" s="164"/>
      <c r="NR42" s="164"/>
      <c r="NS42" s="164"/>
      <c r="NT42" s="164"/>
      <c r="NU42" s="164"/>
      <c r="NV42" s="164"/>
      <c r="NW42" s="164"/>
      <c r="NX42" s="16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3"/>
      <c r="NK43" s="164"/>
      <c r="NL43" s="164"/>
      <c r="NM43" s="164"/>
      <c r="NN43" s="164"/>
      <c r="NO43" s="164"/>
      <c r="NP43" s="164"/>
      <c r="NQ43" s="164"/>
      <c r="NR43" s="164"/>
      <c r="NS43" s="164"/>
      <c r="NT43" s="164"/>
      <c r="NU43" s="164"/>
      <c r="NV43" s="164"/>
      <c r="NW43" s="164"/>
      <c r="NX43" s="16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3"/>
      <c r="NK44" s="164"/>
      <c r="NL44" s="164"/>
      <c r="NM44" s="164"/>
      <c r="NN44" s="164"/>
      <c r="NO44" s="164"/>
      <c r="NP44" s="164"/>
      <c r="NQ44" s="164"/>
      <c r="NR44" s="164"/>
      <c r="NS44" s="164"/>
      <c r="NT44" s="164"/>
      <c r="NU44" s="164"/>
      <c r="NV44" s="164"/>
      <c r="NW44" s="164"/>
      <c r="NX44" s="16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3"/>
      <c r="NK45" s="164"/>
      <c r="NL45" s="164"/>
      <c r="NM45" s="164"/>
      <c r="NN45" s="164"/>
      <c r="NO45" s="164"/>
      <c r="NP45" s="164"/>
      <c r="NQ45" s="164"/>
      <c r="NR45" s="164"/>
      <c r="NS45" s="164"/>
      <c r="NT45" s="164"/>
      <c r="NU45" s="164"/>
      <c r="NV45" s="164"/>
      <c r="NW45" s="164"/>
      <c r="NX45" s="16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3"/>
      <c r="NK46" s="164"/>
      <c r="NL46" s="164"/>
      <c r="NM46" s="164"/>
      <c r="NN46" s="164"/>
      <c r="NO46" s="164"/>
      <c r="NP46" s="164"/>
      <c r="NQ46" s="164"/>
      <c r="NR46" s="164"/>
      <c r="NS46" s="164"/>
      <c r="NT46" s="164"/>
      <c r="NU46" s="164"/>
      <c r="NV46" s="164"/>
      <c r="NW46" s="164"/>
      <c r="NX46" s="16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3"/>
      <c r="NK47" s="164"/>
      <c r="NL47" s="164"/>
      <c r="NM47" s="164"/>
      <c r="NN47" s="164"/>
      <c r="NO47" s="164"/>
      <c r="NP47" s="164"/>
      <c r="NQ47" s="164"/>
      <c r="NR47" s="164"/>
      <c r="NS47" s="164"/>
      <c r="NT47" s="164"/>
      <c r="NU47" s="164"/>
      <c r="NV47" s="164"/>
      <c r="NW47" s="164"/>
      <c r="NX47" s="16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3"/>
      <c r="NK48" s="164"/>
      <c r="NL48" s="164"/>
      <c r="NM48" s="164"/>
      <c r="NN48" s="164"/>
      <c r="NO48" s="164"/>
      <c r="NP48" s="164"/>
      <c r="NQ48" s="164"/>
      <c r="NR48" s="164"/>
      <c r="NS48" s="164"/>
      <c r="NT48" s="164"/>
      <c r="NU48" s="164"/>
      <c r="NV48" s="164"/>
      <c r="NW48" s="164"/>
      <c r="NX48" s="16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3"/>
      <c r="NK49" s="164"/>
      <c r="NL49" s="164"/>
      <c r="NM49" s="164"/>
      <c r="NN49" s="164"/>
      <c r="NO49" s="164"/>
      <c r="NP49" s="164"/>
      <c r="NQ49" s="164"/>
      <c r="NR49" s="164"/>
      <c r="NS49" s="164"/>
      <c r="NT49" s="164"/>
      <c r="NU49" s="164"/>
      <c r="NV49" s="164"/>
      <c r="NW49" s="164"/>
      <c r="NX49" s="165"/>
      <c r="OC49" s="28" t="s">
        <v>75</v>
      </c>
      <c r="OD49" s="31"/>
      <c r="OE49" s="29"/>
    </row>
    <row r="50" spans="1:39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3"/>
      <c r="NK50" s="164"/>
      <c r="NL50" s="164"/>
      <c r="NM50" s="164"/>
      <c r="NN50" s="164"/>
      <c r="NO50" s="164"/>
      <c r="NP50" s="164"/>
      <c r="NQ50" s="164"/>
      <c r="NR50" s="164"/>
      <c r="NS50" s="164"/>
      <c r="NT50" s="164"/>
      <c r="NU50" s="164"/>
      <c r="NV50" s="164"/>
      <c r="NW50" s="164"/>
      <c r="NX50" s="165"/>
      <c r="OC50" s="28" t="s">
        <v>76</v>
      </c>
      <c r="OD50" s="29"/>
      <c r="OE50" s="29"/>
    </row>
    <row r="51" spans="1:39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6"/>
      <c r="NK51" s="167"/>
      <c r="NL51" s="167"/>
      <c r="NM51" s="167"/>
      <c r="NN51" s="167"/>
      <c r="NO51" s="167"/>
      <c r="NP51" s="167"/>
      <c r="NQ51" s="167"/>
      <c r="NR51" s="167"/>
      <c r="NS51" s="167"/>
      <c r="NT51" s="167"/>
      <c r="NU51" s="167"/>
      <c r="NV51" s="167"/>
      <c r="NW51" s="167"/>
      <c r="NX51" s="16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174</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27725</v>
      </c>
      <c r="Q55" s="106"/>
      <c r="R55" s="106"/>
      <c r="S55" s="106"/>
      <c r="T55" s="106"/>
      <c r="U55" s="106"/>
      <c r="V55" s="106"/>
      <c r="W55" s="106"/>
      <c r="X55" s="106"/>
      <c r="Y55" s="106"/>
      <c r="Z55" s="106"/>
      <c r="AA55" s="106"/>
      <c r="AB55" s="106"/>
      <c r="AC55" s="106"/>
      <c r="AD55" s="107"/>
      <c r="AE55" s="105">
        <f>データ!CA7</f>
        <v>27693</v>
      </c>
      <c r="AF55" s="106"/>
      <c r="AG55" s="106"/>
      <c r="AH55" s="106"/>
      <c r="AI55" s="106"/>
      <c r="AJ55" s="106"/>
      <c r="AK55" s="106"/>
      <c r="AL55" s="106"/>
      <c r="AM55" s="106"/>
      <c r="AN55" s="106"/>
      <c r="AO55" s="106"/>
      <c r="AP55" s="106"/>
      <c r="AQ55" s="106"/>
      <c r="AR55" s="106"/>
      <c r="AS55" s="107"/>
      <c r="AT55" s="105">
        <f>データ!CB7</f>
        <v>28851</v>
      </c>
      <c r="AU55" s="106"/>
      <c r="AV55" s="106"/>
      <c r="AW55" s="106"/>
      <c r="AX55" s="106"/>
      <c r="AY55" s="106"/>
      <c r="AZ55" s="106"/>
      <c r="BA55" s="106"/>
      <c r="BB55" s="106"/>
      <c r="BC55" s="106"/>
      <c r="BD55" s="106"/>
      <c r="BE55" s="106"/>
      <c r="BF55" s="106"/>
      <c r="BG55" s="106"/>
      <c r="BH55" s="107"/>
      <c r="BI55" s="105">
        <f>データ!CC7</f>
        <v>28831</v>
      </c>
      <c r="BJ55" s="106"/>
      <c r="BK55" s="106"/>
      <c r="BL55" s="106"/>
      <c r="BM55" s="106"/>
      <c r="BN55" s="106"/>
      <c r="BO55" s="106"/>
      <c r="BP55" s="106"/>
      <c r="BQ55" s="106"/>
      <c r="BR55" s="106"/>
      <c r="BS55" s="106"/>
      <c r="BT55" s="106"/>
      <c r="BU55" s="106"/>
      <c r="BV55" s="106"/>
      <c r="BW55" s="107"/>
      <c r="BX55" s="105">
        <f>データ!CD7</f>
        <v>30445</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7464</v>
      </c>
      <c r="DE55" s="106"/>
      <c r="DF55" s="106"/>
      <c r="DG55" s="106"/>
      <c r="DH55" s="106"/>
      <c r="DI55" s="106"/>
      <c r="DJ55" s="106"/>
      <c r="DK55" s="106"/>
      <c r="DL55" s="106"/>
      <c r="DM55" s="106"/>
      <c r="DN55" s="106"/>
      <c r="DO55" s="106"/>
      <c r="DP55" s="106"/>
      <c r="DQ55" s="106"/>
      <c r="DR55" s="107"/>
      <c r="DS55" s="105">
        <f>データ!CL7</f>
        <v>7348</v>
      </c>
      <c r="DT55" s="106"/>
      <c r="DU55" s="106"/>
      <c r="DV55" s="106"/>
      <c r="DW55" s="106"/>
      <c r="DX55" s="106"/>
      <c r="DY55" s="106"/>
      <c r="DZ55" s="106"/>
      <c r="EA55" s="106"/>
      <c r="EB55" s="106"/>
      <c r="EC55" s="106"/>
      <c r="ED55" s="106"/>
      <c r="EE55" s="106"/>
      <c r="EF55" s="106"/>
      <c r="EG55" s="107"/>
      <c r="EH55" s="105">
        <f>データ!CM7</f>
        <v>7274</v>
      </c>
      <c r="EI55" s="106"/>
      <c r="EJ55" s="106"/>
      <c r="EK55" s="106"/>
      <c r="EL55" s="106"/>
      <c r="EM55" s="106"/>
      <c r="EN55" s="106"/>
      <c r="EO55" s="106"/>
      <c r="EP55" s="106"/>
      <c r="EQ55" s="106"/>
      <c r="ER55" s="106"/>
      <c r="ES55" s="106"/>
      <c r="ET55" s="106"/>
      <c r="EU55" s="106"/>
      <c r="EV55" s="107"/>
      <c r="EW55" s="105">
        <f>データ!CN7</f>
        <v>7009</v>
      </c>
      <c r="EX55" s="106"/>
      <c r="EY55" s="106"/>
      <c r="EZ55" s="106"/>
      <c r="FA55" s="106"/>
      <c r="FB55" s="106"/>
      <c r="FC55" s="106"/>
      <c r="FD55" s="106"/>
      <c r="FE55" s="106"/>
      <c r="FF55" s="106"/>
      <c r="FG55" s="106"/>
      <c r="FH55" s="106"/>
      <c r="FI55" s="106"/>
      <c r="FJ55" s="106"/>
      <c r="FK55" s="107"/>
      <c r="FL55" s="105">
        <f>データ!CO7</f>
        <v>7207</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66.400000000000006</v>
      </c>
      <c r="GS55" s="88"/>
      <c r="GT55" s="88"/>
      <c r="GU55" s="88"/>
      <c r="GV55" s="88"/>
      <c r="GW55" s="88"/>
      <c r="GX55" s="88"/>
      <c r="GY55" s="88"/>
      <c r="GZ55" s="88"/>
      <c r="HA55" s="88"/>
      <c r="HB55" s="88"/>
      <c r="HC55" s="88"/>
      <c r="HD55" s="88"/>
      <c r="HE55" s="88"/>
      <c r="HF55" s="89"/>
      <c r="HG55" s="87">
        <f>データ!CW7</f>
        <v>65.900000000000006</v>
      </c>
      <c r="HH55" s="88"/>
      <c r="HI55" s="88"/>
      <c r="HJ55" s="88"/>
      <c r="HK55" s="88"/>
      <c r="HL55" s="88"/>
      <c r="HM55" s="88"/>
      <c r="HN55" s="88"/>
      <c r="HO55" s="88"/>
      <c r="HP55" s="88"/>
      <c r="HQ55" s="88"/>
      <c r="HR55" s="88"/>
      <c r="HS55" s="88"/>
      <c r="HT55" s="88"/>
      <c r="HU55" s="89"/>
      <c r="HV55" s="87">
        <f>データ!CX7</f>
        <v>67.599999999999994</v>
      </c>
      <c r="HW55" s="88"/>
      <c r="HX55" s="88"/>
      <c r="HY55" s="88"/>
      <c r="HZ55" s="88"/>
      <c r="IA55" s="88"/>
      <c r="IB55" s="88"/>
      <c r="IC55" s="88"/>
      <c r="ID55" s="88"/>
      <c r="IE55" s="88"/>
      <c r="IF55" s="88"/>
      <c r="IG55" s="88"/>
      <c r="IH55" s="88"/>
      <c r="II55" s="88"/>
      <c r="IJ55" s="89"/>
      <c r="IK55" s="87">
        <f>データ!CY7</f>
        <v>67.2</v>
      </c>
      <c r="IL55" s="88"/>
      <c r="IM55" s="88"/>
      <c r="IN55" s="88"/>
      <c r="IO55" s="88"/>
      <c r="IP55" s="88"/>
      <c r="IQ55" s="88"/>
      <c r="IR55" s="88"/>
      <c r="IS55" s="88"/>
      <c r="IT55" s="88"/>
      <c r="IU55" s="88"/>
      <c r="IV55" s="88"/>
      <c r="IW55" s="88"/>
      <c r="IX55" s="88"/>
      <c r="IY55" s="89"/>
      <c r="IZ55" s="87">
        <f>データ!CZ7</f>
        <v>69.400000000000006</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16.600000000000001</v>
      </c>
      <c r="KG55" s="88"/>
      <c r="KH55" s="88"/>
      <c r="KI55" s="88"/>
      <c r="KJ55" s="88"/>
      <c r="KK55" s="88"/>
      <c r="KL55" s="88"/>
      <c r="KM55" s="88"/>
      <c r="KN55" s="88"/>
      <c r="KO55" s="88"/>
      <c r="KP55" s="88"/>
      <c r="KQ55" s="88"/>
      <c r="KR55" s="88"/>
      <c r="KS55" s="88"/>
      <c r="KT55" s="89"/>
      <c r="KU55" s="87">
        <f>データ!DH7</f>
        <v>17.3</v>
      </c>
      <c r="KV55" s="88"/>
      <c r="KW55" s="88"/>
      <c r="KX55" s="88"/>
      <c r="KY55" s="88"/>
      <c r="KZ55" s="88"/>
      <c r="LA55" s="88"/>
      <c r="LB55" s="88"/>
      <c r="LC55" s="88"/>
      <c r="LD55" s="88"/>
      <c r="LE55" s="88"/>
      <c r="LF55" s="88"/>
      <c r="LG55" s="88"/>
      <c r="LH55" s="88"/>
      <c r="LI55" s="89"/>
      <c r="LJ55" s="87">
        <f>データ!DI7</f>
        <v>15.5</v>
      </c>
      <c r="LK55" s="88"/>
      <c r="LL55" s="88"/>
      <c r="LM55" s="88"/>
      <c r="LN55" s="88"/>
      <c r="LO55" s="88"/>
      <c r="LP55" s="88"/>
      <c r="LQ55" s="88"/>
      <c r="LR55" s="88"/>
      <c r="LS55" s="88"/>
      <c r="LT55" s="88"/>
      <c r="LU55" s="88"/>
      <c r="LV55" s="88"/>
      <c r="LW55" s="88"/>
      <c r="LX55" s="89"/>
      <c r="LY55" s="87">
        <f>データ!DJ7</f>
        <v>14.6</v>
      </c>
      <c r="LZ55" s="88"/>
      <c r="MA55" s="88"/>
      <c r="MB55" s="88"/>
      <c r="MC55" s="88"/>
      <c r="MD55" s="88"/>
      <c r="ME55" s="88"/>
      <c r="MF55" s="88"/>
      <c r="MG55" s="88"/>
      <c r="MH55" s="88"/>
      <c r="MI55" s="88"/>
      <c r="MJ55" s="88"/>
      <c r="MK55" s="88"/>
      <c r="ML55" s="88"/>
      <c r="MM55" s="89"/>
      <c r="MN55" s="87">
        <f>データ!DK7</f>
        <v>14.5</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175</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44.9</v>
      </c>
      <c r="V79" s="82"/>
      <c r="W79" s="82"/>
      <c r="X79" s="82"/>
      <c r="Y79" s="82"/>
      <c r="Z79" s="82"/>
      <c r="AA79" s="82"/>
      <c r="AB79" s="82"/>
      <c r="AC79" s="82"/>
      <c r="AD79" s="82"/>
      <c r="AE79" s="82"/>
      <c r="AF79" s="82"/>
      <c r="AG79" s="82"/>
      <c r="AH79" s="82"/>
      <c r="AI79" s="82"/>
      <c r="AJ79" s="82"/>
      <c r="AK79" s="82"/>
      <c r="AL79" s="82"/>
      <c r="AM79" s="82"/>
      <c r="AN79" s="82">
        <f>データ!DS7</f>
        <v>47.8</v>
      </c>
      <c r="AO79" s="82"/>
      <c r="AP79" s="82"/>
      <c r="AQ79" s="82"/>
      <c r="AR79" s="82"/>
      <c r="AS79" s="82"/>
      <c r="AT79" s="82"/>
      <c r="AU79" s="82"/>
      <c r="AV79" s="82"/>
      <c r="AW79" s="82"/>
      <c r="AX79" s="82"/>
      <c r="AY79" s="82"/>
      <c r="AZ79" s="82"/>
      <c r="BA79" s="82"/>
      <c r="BB79" s="82"/>
      <c r="BC79" s="82"/>
      <c r="BD79" s="82"/>
      <c r="BE79" s="82"/>
      <c r="BF79" s="82"/>
      <c r="BG79" s="82">
        <f>データ!DT7</f>
        <v>41.1</v>
      </c>
      <c r="BH79" s="82"/>
      <c r="BI79" s="82"/>
      <c r="BJ79" s="82"/>
      <c r="BK79" s="82"/>
      <c r="BL79" s="82"/>
      <c r="BM79" s="82"/>
      <c r="BN79" s="82"/>
      <c r="BO79" s="82"/>
      <c r="BP79" s="82"/>
      <c r="BQ79" s="82"/>
      <c r="BR79" s="82"/>
      <c r="BS79" s="82"/>
      <c r="BT79" s="82"/>
      <c r="BU79" s="82"/>
      <c r="BV79" s="82"/>
      <c r="BW79" s="82"/>
      <c r="BX79" s="82"/>
      <c r="BY79" s="82"/>
      <c r="BZ79" s="82">
        <f>データ!DU7</f>
        <v>44</v>
      </c>
      <c r="CA79" s="82"/>
      <c r="CB79" s="82"/>
      <c r="CC79" s="82"/>
      <c r="CD79" s="82"/>
      <c r="CE79" s="82"/>
      <c r="CF79" s="82"/>
      <c r="CG79" s="82"/>
      <c r="CH79" s="82"/>
      <c r="CI79" s="82"/>
      <c r="CJ79" s="82"/>
      <c r="CK79" s="82"/>
      <c r="CL79" s="82"/>
      <c r="CM79" s="82"/>
      <c r="CN79" s="82"/>
      <c r="CO79" s="82"/>
      <c r="CP79" s="82"/>
      <c r="CQ79" s="82"/>
      <c r="CR79" s="82"/>
      <c r="CS79" s="82">
        <f>データ!DV7</f>
        <v>46.4</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59.5</v>
      </c>
      <c r="EP79" s="82"/>
      <c r="EQ79" s="82"/>
      <c r="ER79" s="82"/>
      <c r="ES79" s="82"/>
      <c r="ET79" s="82"/>
      <c r="EU79" s="82"/>
      <c r="EV79" s="82"/>
      <c r="EW79" s="82"/>
      <c r="EX79" s="82"/>
      <c r="EY79" s="82"/>
      <c r="EZ79" s="82"/>
      <c r="FA79" s="82"/>
      <c r="FB79" s="82"/>
      <c r="FC79" s="82"/>
      <c r="FD79" s="82"/>
      <c r="FE79" s="82"/>
      <c r="FF79" s="82"/>
      <c r="FG79" s="82"/>
      <c r="FH79" s="82">
        <f>データ!ED7</f>
        <v>64.400000000000006</v>
      </c>
      <c r="FI79" s="82"/>
      <c r="FJ79" s="82"/>
      <c r="FK79" s="82"/>
      <c r="FL79" s="82"/>
      <c r="FM79" s="82"/>
      <c r="FN79" s="82"/>
      <c r="FO79" s="82"/>
      <c r="FP79" s="82"/>
      <c r="FQ79" s="82"/>
      <c r="FR79" s="82"/>
      <c r="FS79" s="82"/>
      <c r="FT79" s="82"/>
      <c r="FU79" s="82"/>
      <c r="FV79" s="82"/>
      <c r="FW79" s="82"/>
      <c r="FX79" s="82"/>
      <c r="FY79" s="82"/>
      <c r="FZ79" s="82"/>
      <c r="GA79" s="82">
        <f>データ!EE7</f>
        <v>68.3</v>
      </c>
      <c r="GB79" s="82"/>
      <c r="GC79" s="82"/>
      <c r="GD79" s="82"/>
      <c r="GE79" s="82"/>
      <c r="GF79" s="82"/>
      <c r="GG79" s="82"/>
      <c r="GH79" s="82"/>
      <c r="GI79" s="82"/>
      <c r="GJ79" s="82"/>
      <c r="GK79" s="82"/>
      <c r="GL79" s="82"/>
      <c r="GM79" s="82"/>
      <c r="GN79" s="82"/>
      <c r="GO79" s="82"/>
      <c r="GP79" s="82"/>
      <c r="GQ79" s="82"/>
      <c r="GR79" s="82"/>
      <c r="GS79" s="82"/>
      <c r="GT79" s="82">
        <f>データ!EF7</f>
        <v>72</v>
      </c>
      <c r="GU79" s="82"/>
      <c r="GV79" s="82"/>
      <c r="GW79" s="82"/>
      <c r="GX79" s="82"/>
      <c r="GY79" s="82"/>
      <c r="GZ79" s="82"/>
      <c r="HA79" s="82"/>
      <c r="HB79" s="82"/>
      <c r="HC79" s="82"/>
      <c r="HD79" s="82"/>
      <c r="HE79" s="82"/>
      <c r="HF79" s="82"/>
      <c r="HG79" s="82"/>
      <c r="HH79" s="82"/>
      <c r="HI79" s="82"/>
      <c r="HJ79" s="82"/>
      <c r="HK79" s="82"/>
      <c r="HL79" s="82"/>
      <c r="HM79" s="82">
        <f>データ!EG7</f>
        <v>75.7</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31357969</v>
      </c>
      <c r="JK79" s="81"/>
      <c r="JL79" s="81"/>
      <c r="JM79" s="81"/>
      <c r="JN79" s="81"/>
      <c r="JO79" s="81"/>
      <c r="JP79" s="81"/>
      <c r="JQ79" s="81"/>
      <c r="JR79" s="81"/>
      <c r="JS79" s="81"/>
      <c r="JT79" s="81"/>
      <c r="JU79" s="81"/>
      <c r="JV79" s="81"/>
      <c r="JW79" s="81"/>
      <c r="JX79" s="81"/>
      <c r="JY79" s="81"/>
      <c r="JZ79" s="81"/>
      <c r="KA79" s="81"/>
      <c r="KB79" s="81"/>
      <c r="KC79" s="81">
        <f>データ!EO7</f>
        <v>31570754</v>
      </c>
      <c r="KD79" s="81"/>
      <c r="KE79" s="81"/>
      <c r="KF79" s="81"/>
      <c r="KG79" s="81"/>
      <c r="KH79" s="81"/>
      <c r="KI79" s="81"/>
      <c r="KJ79" s="81"/>
      <c r="KK79" s="81"/>
      <c r="KL79" s="81"/>
      <c r="KM79" s="81"/>
      <c r="KN79" s="81"/>
      <c r="KO79" s="81"/>
      <c r="KP79" s="81"/>
      <c r="KQ79" s="81"/>
      <c r="KR79" s="81"/>
      <c r="KS79" s="81"/>
      <c r="KT79" s="81"/>
      <c r="KU79" s="81"/>
      <c r="KV79" s="81">
        <f>データ!EP7</f>
        <v>39166195</v>
      </c>
      <c r="KW79" s="81"/>
      <c r="KX79" s="81"/>
      <c r="KY79" s="81"/>
      <c r="KZ79" s="81"/>
      <c r="LA79" s="81"/>
      <c r="LB79" s="81"/>
      <c r="LC79" s="81"/>
      <c r="LD79" s="81"/>
      <c r="LE79" s="81"/>
      <c r="LF79" s="81"/>
      <c r="LG79" s="81"/>
      <c r="LH79" s="81"/>
      <c r="LI79" s="81"/>
      <c r="LJ79" s="81"/>
      <c r="LK79" s="81"/>
      <c r="LL79" s="81"/>
      <c r="LM79" s="81"/>
      <c r="LN79" s="81"/>
      <c r="LO79" s="81">
        <f>データ!EQ7</f>
        <v>39248903</v>
      </c>
      <c r="LP79" s="81"/>
      <c r="LQ79" s="81"/>
      <c r="LR79" s="81"/>
      <c r="LS79" s="81"/>
      <c r="LT79" s="81"/>
      <c r="LU79" s="81"/>
      <c r="LV79" s="81"/>
      <c r="LW79" s="81"/>
      <c r="LX79" s="81"/>
      <c r="LY79" s="81"/>
      <c r="LZ79" s="81"/>
      <c r="MA79" s="81"/>
      <c r="MB79" s="81"/>
      <c r="MC79" s="81"/>
      <c r="MD79" s="81"/>
      <c r="ME79" s="81"/>
      <c r="MF79" s="81"/>
      <c r="MG79" s="81"/>
      <c r="MH79" s="81">
        <f>データ!ER7</f>
        <v>39127964</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90</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rCBxEFpuQJZYV/dIGia0gCnWzJnkR0rCNTu9Uve8BFOtqziwgdztj1WaBQ+0XnzK1ZpH/cAiUgU5wlhDynlmmQ==" saltValue="LRMwC0DVEmtK5kid7Hn2Z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104</v>
      </c>
      <c r="AI4" s="157"/>
      <c r="AJ4" s="157"/>
      <c r="AK4" s="157"/>
      <c r="AL4" s="157"/>
      <c r="AM4" s="157"/>
      <c r="AN4" s="157"/>
      <c r="AO4" s="157"/>
      <c r="AP4" s="157"/>
      <c r="AQ4" s="157"/>
      <c r="AR4" s="158"/>
      <c r="AS4" s="159" t="s">
        <v>105</v>
      </c>
      <c r="AT4" s="155"/>
      <c r="AU4" s="155"/>
      <c r="AV4" s="155"/>
      <c r="AW4" s="155"/>
      <c r="AX4" s="155"/>
      <c r="AY4" s="155"/>
      <c r="AZ4" s="155"/>
      <c r="BA4" s="155"/>
      <c r="BB4" s="155"/>
      <c r="BC4" s="155"/>
      <c r="BD4" s="159" t="s">
        <v>106</v>
      </c>
      <c r="BE4" s="155"/>
      <c r="BF4" s="155"/>
      <c r="BG4" s="155"/>
      <c r="BH4" s="155"/>
      <c r="BI4" s="155"/>
      <c r="BJ4" s="155"/>
      <c r="BK4" s="155"/>
      <c r="BL4" s="155"/>
      <c r="BM4" s="155"/>
      <c r="BN4" s="155"/>
      <c r="BO4" s="156" t="s">
        <v>107</v>
      </c>
      <c r="BP4" s="157"/>
      <c r="BQ4" s="157"/>
      <c r="BR4" s="157"/>
      <c r="BS4" s="157"/>
      <c r="BT4" s="157"/>
      <c r="BU4" s="157"/>
      <c r="BV4" s="157"/>
      <c r="BW4" s="157"/>
      <c r="BX4" s="157"/>
      <c r="BY4" s="158"/>
      <c r="BZ4" s="155" t="s">
        <v>108</v>
      </c>
      <c r="CA4" s="155"/>
      <c r="CB4" s="155"/>
      <c r="CC4" s="155"/>
      <c r="CD4" s="155"/>
      <c r="CE4" s="155"/>
      <c r="CF4" s="155"/>
      <c r="CG4" s="155"/>
      <c r="CH4" s="155"/>
      <c r="CI4" s="155"/>
      <c r="CJ4" s="155"/>
      <c r="CK4" s="159"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56" t="s">
        <v>112</v>
      </c>
      <c r="DS4" s="157"/>
      <c r="DT4" s="157"/>
      <c r="DU4" s="157"/>
      <c r="DV4" s="157"/>
      <c r="DW4" s="157"/>
      <c r="DX4" s="157"/>
      <c r="DY4" s="157"/>
      <c r="DZ4" s="157"/>
      <c r="EA4" s="157"/>
      <c r="EB4" s="158"/>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149</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150</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c r="A6" s="50" t="s">
        <v>151</v>
      </c>
      <c r="B6" s="65">
        <f>B8</f>
        <v>2018</v>
      </c>
      <c r="C6" s="65">
        <f t="shared" ref="C6:M6" si="2">C8</f>
        <v>432121</v>
      </c>
      <c r="D6" s="65">
        <f t="shared" si="2"/>
        <v>46</v>
      </c>
      <c r="E6" s="65">
        <f t="shared" si="2"/>
        <v>6</v>
      </c>
      <c r="F6" s="65">
        <f t="shared" si="2"/>
        <v>0</v>
      </c>
      <c r="G6" s="65">
        <f t="shared" si="2"/>
        <v>1</v>
      </c>
      <c r="H6" s="160" t="str">
        <f>IF(H8&lt;&gt;I8,H8,"")&amp;IF(I8&lt;&gt;J8,I8,"")&amp;"　"&amp;J8</f>
        <v>熊本県上天草市　上天草総合病院</v>
      </c>
      <c r="I6" s="161"/>
      <c r="J6" s="162"/>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23</v>
      </c>
      <c r="R6" s="65" t="str">
        <f t="shared" si="3"/>
        <v>対象</v>
      </c>
      <c r="S6" s="65" t="str">
        <f t="shared" si="3"/>
        <v>ド 透 訓</v>
      </c>
      <c r="T6" s="65" t="str">
        <f t="shared" si="3"/>
        <v>救 臨 へ 災 輪</v>
      </c>
      <c r="U6" s="66">
        <f>U8</f>
        <v>27311</v>
      </c>
      <c r="V6" s="66">
        <f>V8</f>
        <v>11805</v>
      </c>
      <c r="W6" s="65" t="str">
        <f>W8</f>
        <v>非該当</v>
      </c>
      <c r="X6" s="65" t="str">
        <f t="shared" si="3"/>
        <v>１０：１</v>
      </c>
      <c r="Y6" s="66">
        <f t="shared" si="3"/>
        <v>149</v>
      </c>
      <c r="Z6" s="66">
        <f t="shared" si="3"/>
        <v>46</v>
      </c>
      <c r="AA6" s="66" t="str">
        <f t="shared" si="3"/>
        <v>-</v>
      </c>
      <c r="AB6" s="66" t="str">
        <f t="shared" si="3"/>
        <v>-</v>
      </c>
      <c r="AC6" s="66" t="str">
        <f t="shared" si="3"/>
        <v>-</v>
      </c>
      <c r="AD6" s="66">
        <f t="shared" si="3"/>
        <v>195</v>
      </c>
      <c r="AE6" s="66">
        <f t="shared" si="3"/>
        <v>149</v>
      </c>
      <c r="AF6" s="66">
        <f t="shared" si="3"/>
        <v>46</v>
      </c>
      <c r="AG6" s="66">
        <f t="shared" si="3"/>
        <v>195</v>
      </c>
      <c r="AH6" s="67">
        <f>IF(AH8="-",NA(),AH8)</f>
        <v>98.2</v>
      </c>
      <c r="AI6" s="67">
        <f t="shared" ref="AI6:AQ6" si="4">IF(AI8="-",NA(),AI8)</f>
        <v>99.9</v>
      </c>
      <c r="AJ6" s="67">
        <f t="shared" si="4"/>
        <v>104.9</v>
      </c>
      <c r="AK6" s="67">
        <f t="shared" si="4"/>
        <v>98.8</v>
      </c>
      <c r="AL6" s="67">
        <f t="shared" si="4"/>
        <v>100.2</v>
      </c>
      <c r="AM6" s="67">
        <f t="shared" si="4"/>
        <v>96.9</v>
      </c>
      <c r="AN6" s="67">
        <f t="shared" si="4"/>
        <v>98.3</v>
      </c>
      <c r="AO6" s="67">
        <f t="shared" si="4"/>
        <v>96.7</v>
      </c>
      <c r="AP6" s="67">
        <f t="shared" si="4"/>
        <v>96.6</v>
      </c>
      <c r="AQ6" s="67">
        <f t="shared" si="4"/>
        <v>97.2</v>
      </c>
      <c r="AR6" s="67" t="str">
        <f>IF(AR8="-","【-】","【"&amp;SUBSTITUTE(TEXT(AR8,"#,##0.0"),"-","△")&amp;"】")</f>
        <v>【98.8】</v>
      </c>
      <c r="AS6" s="67">
        <f>IF(AS8="-",NA(),AS8)</f>
        <v>97.9</v>
      </c>
      <c r="AT6" s="67">
        <f t="shared" ref="AT6:BB6" si="5">IF(AT8="-",NA(),AT8)</f>
        <v>97.2</v>
      </c>
      <c r="AU6" s="67">
        <f t="shared" si="5"/>
        <v>98.1</v>
      </c>
      <c r="AV6" s="67">
        <f t="shared" si="5"/>
        <v>98</v>
      </c>
      <c r="AW6" s="67">
        <f t="shared" si="5"/>
        <v>97.1</v>
      </c>
      <c r="AX6" s="67">
        <f t="shared" si="5"/>
        <v>85.4</v>
      </c>
      <c r="AY6" s="67">
        <f t="shared" si="5"/>
        <v>85.3</v>
      </c>
      <c r="AZ6" s="67">
        <f t="shared" si="5"/>
        <v>84.2</v>
      </c>
      <c r="BA6" s="67">
        <f t="shared" si="5"/>
        <v>83.9</v>
      </c>
      <c r="BB6" s="67">
        <f t="shared" si="5"/>
        <v>84</v>
      </c>
      <c r="BC6" s="67" t="str">
        <f>IF(BC8="-","【-】","【"&amp;SUBSTITUTE(TEXT(BC8,"#,##0.0"),"-","△")&amp;"】")</f>
        <v>【89.7】</v>
      </c>
      <c r="BD6" s="67">
        <f>IF(BD8="-",NA(),BD8)</f>
        <v>39.299999999999997</v>
      </c>
      <c r="BE6" s="67">
        <f t="shared" ref="BE6:BM6" si="6">IF(BE8="-",NA(),BE8)</f>
        <v>39.5</v>
      </c>
      <c r="BF6" s="67">
        <f t="shared" si="6"/>
        <v>34.200000000000003</v>
      </c>
      <c r="BG6" s="67">
        <f t="shared" si="6"/>
        <v>36.6</v>
      </c>
      <c r="BH6" s="67">
        <f t="shared" si="6"/>
        <v>38.200000000000003</v>
      </c>
      <c r="BI6" s="67">
        <f t="shared" si="6"/>
        <v>112.9</v>
      </c>
      <c r="BJ6" s="67">
        <f t="shared" si="6"/>
        <v>118.9</v>
      </c>
      <c r="BK6" s="67">
        <f t="shared" si="6"/>
        <v>119.5</v>
      </c>
      <c r="BL6" s="67">
        <f t="shared" si="6"/>
        <v>116.9</v>
      </c>
      <c r="BM6" s="67">
        <f t="shared" si="6"/>
        <v>117.1</v>
      </c>
      <c r="BN6" s="67" t="str">
        <f>IF(BN8="-","【-】","【"&amp;SUBSTITUTE(TEXT(BN8,"#,##0.0"),"-","△")&amp;"】")</f>
        <v>【64.1】</v>
      </c>
      <c r="BO6" s="67">
        <f>IF(BO8="-",NA(),BO8)</f>
        <v>89.8</v>
      </c>
      <c r="BP6" s="67">
        <f t="shared" ref="BP6:BX6" si="7">IF(BP8="-",NA(),BP8)</f>
        <v>89.5</v>
      </c>
      <c r="BQ6" s="67">
        <f t="shared" si="7"/>
        <v>83.9</v>
      </c>
      <c r="BR6" s="67">
        <f t="shared" si="7"/>
        <v>82.6</v>
      </c>
      <c r="BS6" s="67">
        <f t="shared" si="7"/>
        <v>78.599999999999994</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27725</v>
      </c>
      <c r="CA6" s="68">
        <f t="shared" ref="CA6:CI6" si="8">IF(CA8="-",NA(),CA8)</f>
        <v>27693</v>
      </c>
      <c r="CB6" s="68">
        <f t="shared" si="8"/>
        <v>28851</v>
      </c>
      <c r="CC6" s="68">
        <f t="shared" si="8"/>
        <v>28831</v>
      </c>
      <c r="CD6" s="68">
        <f t="shared" si="8"/>
        <v>30445</v>
      </c>
      <c r="CE6" s="68">
        <f t="shared" si="8"/>
        <v>32431</v>
      </c>
      <c r="CF6" s="68">
        <f t="shared" si="8"/>
        <v>32532</v>
      </c>
      <c r="CG6" s="68">
        <f t="shared" si="8"/>
        <v>33492</v>
      </c>
      <c r="CH6" s="68">
        <f t="shared" si="8"/>
        <v>34136</v>
      </c>
      <c r="CI6" s="68">
        <f t="shared" si="8"/>
        <v>34924</v>
      </c>
      <c r="CJ6" s="67" t="str">
        <f>IF(CJ8="-","【-】","【"&amp;SUBSTITUTE(TEXT(CJ8,"#,##0"),"-","△")&amp;"】")</f>
        <v>【52,412】</v>
      </c>
      <c r="CK6" s="68">
        <f>IF(CK8="-",NA(),CK8)</f>
        <v>7464</v>
      </c>
      <c r="CL6" s="68">
        <f t="shared" ref="CL6:CT6" si="9">IF(CL8="-",NA(),CL8)</f>
        <v>7348</v>
      </c>
      <c r="CM6" s="68">
        <f t="shared" si="9"/>
        <v>7274</v>
      </c>
      <c r="CN6" s="68">
        <f t="shared" si="9"/>
        <v>7009</v>
      </c>
      <c r="CO6" s="68">
        <f t="shared" si="9"/>
        <v>7207</v>
      </c>
      <c r="CP6" s="68">
        <f t="shared" si="9"/>
        <v>9726</v>
      </c>
      <c r="CQ6" s="68">
        <f t="shared" si="9"/>
        <v>10037</v>
      </c>
      <c r="CR6" s="68">
        <f t="shared" si="9"/>
        <v>9976</v>
      </c>
      <c r="CS6" s="68">
        <f t="shared" si="9"/>
        <v>10130</v>
      </c>
      <c r="CT6" s="68">
        <f t="shared" si="9"/>
        <v>10244</v>
      </c>
      <c r="CU6" s="67" t="str">
        <f>IF(CU8="-","【-】","【"&amp;SUBSTITUTE(TEXT(CU8,"#,##0"),"-","△")&amp;"】")</f>
        <v>【14,708】</v>
      </c>
      <c r="CV6" s="67">
        <f>IF(CV8="-",NA(),CV8)</f>
        <v>66.400000000000006</v>
      </c>
      <c r="CW6" s="67">
        <f t="shared" ref="CW6:DE6" si="10">IF(CW8="-",NA(),CW8)</f>
        <v>65.900000000000006</v>
      </c>
      <c r="CX6" s="67">
        <f t="shared" si="10"/>
        <v>67.599999999999994</v>
      </c>
      <c r="CY6" s="67">
        <f t="shared" si="10"/>
        <v>67.2</v>
      </c>
      <c r="CZ6" s="67">
        <f t="shared" si="10"/>
        <v>69.400000000000006</v>
      </c>
      <c r="DA6" s="67">
        <f t="shared" si="10"/>
        <v>62.1</v>
      </c>
      <c r="DB6" s="67">
        <f t="shared" si="10"/>
        <v>62.5</v>
      </c>
      <c r="DC6" s="67">
        <f t="shared" si="10"/>
        <v>63.4</v>
      </c>
      <c r="DD6" s="67">
        <f t="shared" si="10"/>
        <v>63.4</v>
      </c>
      <c r="DE6" s="67">
        <f t="shared" si="10"/>
        <v>63.7</v>
      </c>
      <c r="DF6" s="67" t="str">
        <f>IF(DF8="-","【-】","【"&amp;SUBSTITUTE(TEXT(DF8,"#,##0.0"),"-","△")&amp;"】")</f>
        <v>【54.8】</v>
      </c>
      <c r="DG6" s="67">
        <f>IF(DG8="-",NA(),DG8)</f>
        <v>16.600000000000001</v>
      </c>
      <c r="DH6" s="67">
        <f t="shared" ref="DH6:DP6" si="11">IF(DH8="-",NA(),DH8)</f>
        <v>17.3</v>
      </c>
      <c r="DI6" s="67">
        <f t="shared" si="11"/>
        <v>15.5</v>
      </c>
      <c r="DJ6" s="67">
        <f t="shared" si="11"/>
        <v>14.6</v>
      </c>
      <c r="DK6" s="67">
        <f t="shared" si="11"/>
        <v>14.5</v>
      </c>
      <c r="DL6" s="67">
        <f t="shared" si="11"/>
        <v>18.899999999999999</v>
      </c>
      <c r="DM6" s="67">
        <f t="shared" si="11"/>
        <v>19</v>
      </c>
      <c r="DN6" s="67">
        <f t="shared" si="11"/>
        <v>18.7</v>
      </c>
      <c r="DO6" s="67">
        <f t="shared" si="11"/>
        <v>18.3</v>
      </c>
      <c r="DP6" s="67">
        <f t="shared" si="11"/>
        <v>17.7</v>
      </c>
      <c r="DQ6" s="67" t="str">
        <f>IF(DQ8="-","【-】","【"&amp;SUBSTITUTE(TEXT(DQ8,"#,##0.0"),"-","△")&amp;"】")</f>
        <v>【24.3】</v>
      </c>
      <c r="DR6" s="67">
        <f>IF(DR8="-",NA(),DR8)</f>
        <v>44.9</v>
      </c>
      <c r="DS6" s="67">
        <f t="shared" ref="DS6:EA6" si="12">IF(DS8="-",NA(),DS8)</f>
        <v>47.8</v>
      </c>
      <c r="DT6" s="67">
        <f t="shared" si="12"/>
        <v>41.1</v>
      </c>
      <c r="DU6" s="67">
        <f t="shared" si="12"/>
        <v>44</v>
      </c>
      <c r="DV6" s="67">
        <f t="shared" si="12"/>
        <v>46.4</v>
      </c>
      <c r="DW6" s="67">
        <f t="shared" si="12"/>
        <v>52.2</v>
      </c>
      <c r="DX6" s="67">
        <f t="shared" si="12"/>
        <v>52.4</v>
      </c>
      <c r="DY6" s="67">
        <f t="shared" si="12"/>
        <v>52.5</v>
      </c>
      <c r="DZ6" s="67">
        <f t="shared" si="12"/>
        <v>53.5</v>
      </c>
      <c r="EA6" s="67">
        <f t="shared" si="12"/>
        <v>54.1</v>
      </c>
      <c r="EB6" s="67" t="str">
        <f>IF(EB8="-","【-】","【"&amp;SUBSTITUTE(TEXT(EB8,"#,##0.0"),"-","△")&amp;"】")</f>
        <v>【52.5】</v>
      </c>
      <c r="EC6" s="67">
        <f>IF(EC8="-",NA(),EC8)</f>
        <v>59.5</v>
      </c>
      <c r="ED6" s="67">
        <f t="shared" ref="ED6:EL6" si="13">IF(ED8="-",NA(),ED8)</f>
        <v>64.400000000000006</v>
      </c>
      <c r="EE6" s="67">
        <f t="shared" si="13"/>
        <v>68.3</v>
      </c>
      <c r="EF6" s="67">
        <f t="shared" si="13"/>
        <v>72</v>
      </c>
      <c r="EG6" s="67">
        <f t="shared" si="13"/>
        <v>75.7</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31357969</v>
      </c>
      <c r="EO6" s="68">
        <f t="shared" ref="EO6:EW6" si="14">IF(EO8="-",NA(),EO8)</f>
        <v>31570754</v>
      </c>
      <c r="EP6" s="68">
        <f t="shared" si="14"/>
        <v>39166195</v>
      </c>
      <c r="EQ6" s="68">
        <f t="shared" si="14"/>
        <v>39248903</v>
      </c>
      <c r="ER6" s="68">
        <f t="shared" si="14"/>
        <v>39127964</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152</v>
      </c>
      <c r="B7" s="65">
        <f t="shared" ref="B7:AG7" si="15">B8</f>
        <v>2018</v>
      </c>
      <c r="C7" s="65">
        <f t="shared" si="15"/>
        <v>432121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23</v>
      </c>
      <c r="R7" s="65" t="str">
        <f t="shared" si="15"/>
        <v>対象</v>
      </c>
      <c r="S7" s="65" t="str">
        <f t="shared" si="15"/>
        <v>ド 透 訓</v>
      </c>
      <c r="T7" s="65" t="str">
        <f t="shared" si="15"/>
        <v>救 臨 へ 災 輪</v>
      </c>
      <c r="U7" s="66">
        <f>U8</f>
        <v>27311</v>
      </c>
      <c r="V7" s="66">
        <f>V8</f>
        <v>11805</v>
      </c>
      <c r="W7" s="65" t="str">
        <f>W8</f>
        <v>非該当</v>
      </c>
      <c r="X7" s="65" t="str">
        <f t="shared" si="15"/>
        <v>１０：１</v>
      </c>
      <c r="Y7" s="66">
        <f t="shared" si="15"/>
        <v>149</v>
      </c>
      <c r="Z7" s="66">
        <f t="shared" si="15"/>
        <v>46</v>
      </c>
      <c r="AA7" s="66" t="str">
        <f t="shared" si="15"/>
        <v>-</v>
      </c>
      <c r="AB7" s="66" t="str">
        <f t="shared" si="15"/>
        <v>-</v>
      </c>
      <c r="AC7" s="66" t="str">
        <f t="shared" si="15"/>
        <v>-</v>
      </c>
      <c r="AD7" s="66">
        <f t="shared" si="15"/>
        <v>195</v>
      </c>
      <c r="AE7" s="66">
        <f t="shared" si="15"/>
        <v>149</v>
      </c>
      <c r="AF7" s="66">
        <f t="shared" si="15"/>
        <v>46</v>
      </c>
      <c r="AG7" s="66">
        <f t="shared" si="15"/>
        <v>195</v>
      </c>
      <c r="AH7" s="67">
        <f>AH8</f>
        <v>98.2</v>
      </c>
      <c r="AI7" s="67">
        <f t="shared" ref="AI7:AQ7" si="16">AI8</f>
        <v>99.9</v>
      </c>
      <c r="AJ7" s="67">
        <f t="shared" si="16"/>
        <v>104.9</v>
      </c>
      <c r="AK7" s="67">
        <f t="shared" si="16"/>
        <v>98.8</v>
      </c>
      <c r="AL7" s="67">
        <f t="shared" si="16"/>
        <v>100.2</v>
      </c>
      <c r="AM7" s="67">
        <f t="shared" si="16"/>
        <v>96.9</v>
      </c>
      <c r="AN7" s="67">
        <f t="shared" si="16"/>
        <v>98.3</v>
      </c>
      <c r="AO7" s="67">
        <f t="shared" si="16"/>
        <v>96.7</v>
      </c>
      <c r="AP7" s="67">
        <f t="shared" si="16"/>
        <v>96.6</v>
      </c>
      <c r="AQ7" s="67">
        <f t="shared" si="16"/>
        <v>97.2</v>
      </c>
      <c r="AR7" s="67"/>
      <c r="AS7" s="67">
        <f>AS8</f>
        <v>97.9</v>
      </c>
      <c r="AT7" s="67">
        <f t="shared" ref="AT7:BB7" si="17">AT8</f>
        <v>97.2</v>
      </c>
      <c r="AU7" s="67">
        <f t="shared" si="17"/>
        <v>98.1</v>
      </c>
      <c r="AV7" s="67">
        <f t="shared" si="17"/>
        <v>98</v>
      </c>
      <c r="AW7" s="67">
        <f t="shared" si="17"/>
        <v>97.1</v>
      </c>
      <c r="AX7" s="67">
        <f t="shared" si="17"/>
        <v>85.4</v>
      </c>
      <c r="AY7" s="67">
        <f t="shared" si="17"/>
        <v>85.3</v>
      </c>
      <c r="AZ7" s="67">
        <f t="shared" si="17"/>
        <v>84.2</v>
      </c>
      <c r="BA7" s="67">
        <f t="shared" si="17"/>
        <v>83.9</v>
      </c>
      <c r="BB7" s="67">
        <f t="shared" si="17"/>
        <v>84</v>
      </c>
      <c r="BC7" s="67"/>
      <c r="BD7" s="67">
        <f>BD8</f>
        <v>39.299999999999997</v>
      </c>
      <c r="BE7" s="67">
        <f t="shared" ref="BE7:BM7" si="18">BE8</f>
        <v>39.5</v>
      </c>
      <c r="BF7" s="67">
        <f t="shared" si="18"/>
        <v>34.200000000000003</v>
      </c>
      <c r="BG7" s="67">
        <f t="shared" si="18"/>
        <v>36.6</v>
      </c>
      <c r="BH7" s="67">
        <f t="shared" si="18"/>
        <v>38.200000000000003</v>
      </c>
      <c r="BI7" s="67">
        <f t="shared" si="18"/>
        <v>112.9</v>
      </c>
      <c r="BJ7" s="67">
        <f t="shared" si="18"/>
        <v>118.9</v>
      </c>
      <c r="BK7" s="67">
        <f t="shared" si="18"/>
        <v>119.5</v>
      </c>
      <c r="BL7" s="67">
        <f t="shared" si="18"/>
        <v>116.9</v>
      </c>
      <c r="BM7" s="67">
        <f t="shared" si="18"/>
        <v>117.1</v>
      </c>
      <c r="BN7" s="67"/>
      <c r="BO7" s="67">
        <f>BO8</f>
        <v>89.8</v>
      </c>
      <c r="BP7" s="67">
        <f t="shared" ref="BP7:BX7" si="19">BP8</f>
        <v>89.5</v>
      </c>
      <c r="BQ7" s="67">
        <f t="shared" si="19"/>
        <v>83.9</v>
      </c>
      <c r="BR7" s="67">
        <f t="shared" si="19"/>
        <v>82.6</v>
      </c>
      <c r="BS7" s="67">
        <f t="shared" si="19"/>
        <v>78.599999999999994</v>
      </c>
      <c r="BT7" s="67">
        <f t="shared" si="19"/>
        <v>68.3</v>
      </c>
      <c r="BU7" s="67">
        <f t="shared" si="19"/>
        <v>67.900000000000006</v>
      </c>
      <c r="BV7" s="67">
        <f t="shared" si="19"/>
        <v>69.8</v>
      </c>
      <c r="BW7" s="67">
        <f t="shared" si="19"/>
        <v>69.7</v>
      </c>
      <c r="BX7" s="67">
        <f t="shared" si="19"/>
        <v>70.099999999999994</v>
      </c>
      <c r="BY7" s="67"/>
      <c r="BZ7" s="68">
        <f>BZ8</f>
        <v>27725</v>
      </c>
      <c r="CA7" s="68">
        <f t="shared" ref="CA7:CI7" si="20">CA8</f>
        <v>27693</v>
      </c>
      <c r="CB7" s="68">
        <f t="shared" si="20"/>
        <v>28851</v>
      </c>
      <c r="CC7" s="68">
        <f t="shared" si="20"/>
        <v>28831</v>
      </c>
      <c r="CD7" s="68">
        <f t="shared" si="20"/>
        <v>30445</v>
      </c>
      <c r="CE7" s="68">
        <f t="shared" si="20"/>
        <v>32431</v>
      </c>
      <c r="CF7" s="68">
        <f t="shared" si="20"/>
        <v>32532</v>
      </c>
      <c r="CG7" s="68">
        <f t="shared" si="20"/>
        <v>33492</v>
      </c>
      <c r="CH7" s="68">
        <f t="shared" si="20"/>
        <v>34136</v>
      </c>
      <c r="CI7" s="68">
        <f t="shared" si="20"/>
        <v>34924</v>
      </c>
      <c r="CJ7" s="67"/>
      <c r="CK7" s="68">
        <f>CK8</f>
        <v>7464</v>
      </c>
      <c r="CL7" s="68">
        <f t="shared" ref="CL7:CT7" si="21">CL8</f>
        <v>7348</v>
      </c>
      <c r="CM7" s="68">
        <f t="shared" si="21"/>
        <v>7274</v>
      </c>
      <c r="CN7" s="68">
        <f t="shared" si="21"/>
        <v>7009</v>
      </c>
      <c r="CO7" s="68">
        <f t="shared" si="21"/>
        <v>7207</v>
      </c>
      <c r="CP7" s="68">
        <f t="shared" si="21"/>
        <v>9726</v>
      </c>
      <c r="CQ7" s="68">
        <f t="shared" si="21"/>
        <v>10037</v>
      </c>
      <c r="CR7" s="68">
        <f t="shared" si="21"/>
        <v>9976</v>
      </c>
      <c r="CS7" s="68">
        <f t="shared" si="21"/>
        <v>10130</v>
      </c>
      <c r="CT7" s="68">
        <f t="shared" si="21"/>
        <v>10244</v>
      </c>
      <c r="CU7" s="67"/>
      <c r="CV7" s="67">
        <f>CV8</f>
        <v>66.400000000000006</v>
      </c>
      <c r="CW7" s="67">
        <f t="shared" ref="CW7:DE7" si="22">CW8</f>
        <v>65.900000000000006</v>
      </c>
      <c r="CX7" s="67">
        <f t="shared" si="22"/>
        <v>67.599999999999994</v>
      </c>
      <c r="CY7" s="67">
        <f t="shared" si="22"/>
        <v>67.2</v>
      </c>
      <c r="CZ7" s="67">
        <f t="shared" si="22"/>
        <v>69.400000000000006</v>
      </c>
      <c r="DA7" s="67">
        <f t="shared" si="22"/>
        <v>62.1</v>
      </c>
      <c r="DB7" s="67">
        <f t="shared" si="22"/>
        <v>62.5</v>
      </c>
      <c r="DC7" s="67">
        <f t="shared" si="22"/>
        <v>63.4</v>
      </c>
      <c r="DD7" s="67">
        <f t="shared" si="22"/>
        <v>63.4</v>
      </c>
      <c r="DE7" s="67">
        <f t="shared" si="22"/>
        <v>63.7</v>
      </c>
      <c r="DF7" s="67"/>
      <c r="DG7" s="67">
        <f>DG8</f>
        <v>16.600000000000001</v>
      </c>
      <c r="DH7" s="67">
        <f t="shared" ref="DH7:DP7" si="23">DH8</f>
        <v>17.3</v>
      </c>
      <c r="DI7" s="67">
        <f t="shared" si="23"/>
        <v>15.5</v>
      </c>
      <c r="DJ7" s="67">
        <f t="shared" si="23"/>
        <v>14.6</v>
      </c>
      <c r="DK7" s="67">
        <f t="shared" si="23"/>
        <v>14.5</v>
      </c>
      <c r="DL7" s="67">
        <f t="shared" si="23"/>
        <v>18.899999999999999</v>
      </c>
      <c r="DM7" s="67">
        <f t="shared" si="23"/>
        <v>19</v>
      </c>
      <c r="DN7" s="67">
        <f t="shared" si="23"/>
        <v>18.7</v>
      </c>
      <c r="DO7" s="67">
        <f t="shared" si="23"/>
        <v>18.3</v>
      </c>
      <c r="DP7" s="67">
        <f t="shared" si="23"/>
        <v>17.7</v>
      </c>
      <c r="DQ7" s="67"/>
      <c r="DR7" s="67">
        <f>DR8</f>
        <v>44.9</v>
      </c>
      <c r="DS7" s="67">
        <f t="shared" ref="DS7:EA7" si="24">DS8</f>
        <v>47.8</v>
      </c>
      <c r="DT7" s="67">
        <f t="shared" si="24"/>
        <v>41.1</v>
      </c>
      <c r="DU7" s="67">
        <f t="shared" si="24"/>
        <v>44</v>
      </c>
      <c r="DV7" s="67">
        <f t="shared" si="24"/>
        <v>46.4</v>
      </c>
      <c r="DW7" s="67">
        <f t="shared" si="24"/>
        <v>52.2</v>
      </c>
      <c r="DX7" s="67">
        <f t="shared" si="24"/>
        <v>52.4</v>
      </c>
      <c r="DY7" s="67">
        <f t="shared" si="24"/>
        <v>52.5</v>
      </c>
      <c r="DZ7" s="67">
        <f t="shared" si="24"/>
        <v>53.5</v>
      </c>
      <c r="EA7" s="67">
        <f t="shared" si="24"/>
        <v>54.1</v>
      </c>
      <c r="EB7" s="67"/>
      <c r="EC7" s="67">
        <f>EC8</f>
        <v>59.5</v>
      </c>
      <c r="ED7" s="67">
        <f t="shared" ref="ED7:EL7" si="25">ED8</f>
        <v>64.400000000000006</v>
      </c>
      <c r="EE7" s="67">
        <f t="shared" si="25"/>
        <v>68.3</v>
      </c>
      <c r="EF7" s="67">
        <f t="shared" si="25"/>
        <v>72</v>
      </c>
      <c r="EG7" s="67">
        <f t="shared" si="25"/>
        <v>75.7</v>
      </c>
      <c r="EH7" s="67">
        <f t="shared" si="25"/>
        <v>69.599999999999994</v>
      </c>
      <c r="EI7" s="67">
        <f t="shared" si="25"/>
        <v>69.2</v>
      </c>
      <c r="EJ7" s="67">
        <f t="shared" si="25"/>
        <v>69.7</v>
      </c>
      <c r="EK7" s="67">
        <f t="shared" si="25"/>
        <v>71.3</v>
      </c>
      <c r="EL7" s="67">
        <f t="shared" si="25"/>
        <v>71.400000000000006</v>
      </c>
      <c r="EM7" s="67"/>
      <c r="EN7" s="68">
        <f>EN8</f>
        <v>31357969</v>
      </c>
      <c r="EO7" s="68">
        <f t="shared" ref="EO7:EW7" si="26">EO8</f>
        <v>31570754</v>
      </c>
      <c r="EP7" s="68">
        <f t="shared" si="26"/>
        <v>39166195</v>
      </c>
      <c r="EQ7" s="68">
        <f t="shared" si="26"/>
        <v>39248903</v>
      </c>
      <c r="ER7" s="68">
        <f t="shared" si="26"/>
        <v>39127964</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432121</v>
      </c>
      <c r="D8" s="70">
        <v>46</v>
      </c>
      <c r="E8" s="70">
        <v>6</v>
      </c>
      <c r="F8" s="70">
        <v>0</v>
      </c>
      <c r="G8" s="70">
        <v>1</v>
      </c>
      <c r="H8" s="70" t="s">
        <v>153</v>
      </c>
      <c r="I8" s="70" t="s">
        <v>154</v>
      </c>
      <c r="J8" s="70" t="s">
        <v>155</v>
      </c>
      <c r="K8" s="70" t="s">
        <v>156</v>
      </c>
      <c r="L8" s="70" t="s">
        <v>157</v>
      </c>
      <c r="M8" s="70" t="s">
        <v>158</v>
      </c>
      <c r="N8" s="70" t="s">
        <v>159</v>
      </c>
      <c r="O8" s="70" t="s">
        <v>160</v>
      </c>
      <c r="P8" s="70" t="s">
        <v>161</v>
      </c>
      <c r="Q8" s="71">
        <v>23</v>
      </c>
      <c r="R8" s="70" t="s">
        <v>162</v>
      </c>
      <c r="S8" s="70" t="s">
        <v>163</v>
      </c>
      <c r="T8" s="70" t="s">
        <v>164</v>
      </c>
      <c r="U8" s="71">
        <v>27311</v>
      </c>
      <c r="V8" s="71">
        <v>11805</v>
      </c>
      <c r="W8" s="70" t="s">
        <v>165</v>
      </c>
      <c r="X8" s="72" t="s">
        <v>166</v>
      </c>
      <c r="Y8" s="71">
        <v>149</v>
      </c>
      <c r="Z8" s="71">
        <v>46</v>
      </c>
      <c r="AA8" s="71" t="s">
        <v>38</v>
      </c>
      <c r="AB8" s="71" t="s">
        <v>38</v>
      </c>
      <c r="AC8" s="71" t="s">
        <v>38</v>
      </c>
      <c r="AD8" s="71">
        <v>195</v>
      </c>
      <c r="AE8" s="71">
        <v>149</v>
      </c>
      <c r="AF8" s="71">
        <v>46</v>
      </c>
      <c r="AG8" s="71">
        <v>195</v>
      </c>
      <c r="AH8" s="73">
        <v>98.2</v>
      </c>
      <c r="AI8" s="73">
        <v>99.9</v>
      </c>
      <c r="AJ8" s="73">
        <v>104.9</v>
      </c>
      <c r="AK8" s="73">
        <v>98.8</v>
      </c>
      <c r="AL8" s="73">
        <v>100.2</v>
      </c>
      <c r="AM8" s="73">
        <v>96.9</v>
      </c>
      <c r="AN8" s="73">
        <v>98.3</v>
      </c>
      <c r="AO8" s="73">
        <v>96.7</v>
      </c>
      <c r="AP8" s="73">
        <v>96.6</v>
      </c>
      <c r="AQ8" s="73">
        <v>97.2</v>
      </c>
      <c r="AR8" s="73">
        <v>98.8</v>
      </c>
      <c r="AS8" s="73">
        <v>97.9</v>
      </c>
      <c r="AT8" s="73">
        <v>97.2</v>
      </c>
      <c r="AU8" s="73">
        <v>98.1</v>
      </c>
      <c r="AV8" s="73">
        <v>98</v>
      </c>
      <c r="AW8" s="73">
        <v>97.1</v>
      </c>
      <c r="AX8" s="73">
        <v>85.4</v>
      </c>
      <c r="AY8" s="73">
        <v>85.3</v>
      </c>
      <c r="AZ8" s="73">
        <v>84.2</v>
      </c>
      <c r="BA8" s="73">
        <v>83.9</v>
      </c>
      <c r="BB8" s="73">
        <v>84</v>
      </c>
      <c r="BC8" s="73">
        <v>89.7</v>
      </c>
      <c r="BD8" s="74">
        <v>39.299999999999997</v>
      </c>
      <c r="BE8" s="74">
        <v>39.5</v>
      </c>
      <c r="BF8" s="74">
        <v>34.200000000000003</v>
      </c>
      <c r="BG8" s="74">
        <v>36.6</v>
      </c>
      <c r="BH8" s="74">
        <v>38.200000000000003</v>
      </c>
      <c r="BI8" s="74">
        <v>112.9</v>
      </c>
      <c r="BJ8" s="74">
        <v>118.9</v>
      </c>
      <c r="BK8" s="74">
        <v>119.5</v>
      </c>
      <c r="BL8" s="74">
        <v>116.9</v>
      </c>
      <c r="BM8" s="74">
        <v>117.1</v>
      </c>
      <c r="BN8" s="74">
        <v>64.099999999999994</v>
      </c>
      <c r="BO8" s="73">
        <v>89.8</v>
      </c>
      <c r="BP8" s="73">
        <v>89.5</v>
      </c>
      <c r="BQ8" s="73">
        <v>83.9</v>
      </c>
      <c r="BR8" s="73">
        <v>82.6</v>
      </c>
      <c r="BS8" s="73">
        <v>78.599999999999994</v>
      </c>
      <c r="BT8" s="73">
        <v>68.3</v>
      </c>
      <c r="BU8" s="73">
        <v>67.900000000000006</v>
      </c>
      <c r="BV8" s="73">
        <v>69.8</v>
      </c>
      <c r="BW8" s="73">
        <v>69.7</v>
      </c>
      <c r="BX8" s="73">
        <v>70.099999999999994</v>
      </c>
      <c r="BY8" s="73">
        <v>74.900000000000006</v>
      </c>
      <c r="BZ8" s="74">
        <v>27725</v>
      </c>
      <c r="CA8" s="74">
        <v>27693</v>
      </c>
      <c r="CB8" s="74">
        <v>28851</v>
      </c>
      <c r="CC8" s="74">
        <v>28831</v>
      </c>
      <c r="CD8" s="74">
        <v>30445</v>
      </c>
      <c r="CE8" s="74">
        <v>32431</v>
      </c>
      <c r="CF8" s="74">
        <v>32532</v>
      </c>
      <c r="CG8" s="74">
        <v>33492</v>
      </c>
      <c r="CH8" s="74">
        <v>34136</v>
      </c>
      <c r="CI8" s="74">
        <v>34924</v>
      </c>
      <c r="CJ8" s="73">
        <v>52412</v>
      </c>
      <c r="CK8" s="74">
        <v>7464</v>
      </c>
      <c r="CL8" s="74">
        <v>7348</v>
      </c>
      <c r="CM8" s="74">
        <v>7274</v>
      </c>
      <c r="CN8" s="74">
        <v>7009</v>
      </c>
      <c r="CO8" s="74">
        <v>7207</v>
      </c>
      <c r="CP8" s="74">
        <v>9726</v>
      </c>
      <c r="CQ8" s="74">
        <v>10037</v>
      </c>
      <c r="CR8" s="74">
        <v>9976</v>
      </c>
      <c r="CS8" s="74">
        <v>10130</v>
      </c>
      <c r="CT8" s="74">
        <v>10244</v>
      </c>
      <c r="CU8" s="73">
        <v>14708</v>
      </c>
      <c r="CV8" s="74">
        <v>66.400000000000006</v>
      </c>
      <c r="CW8" s="74">
        <v>65.900000000000006</v>
      </c>
      <c r="CX8" s="74">
        <v>67.599999999999994</v>
      </c>
      <c r="CY8" s="74">
        <v>67.2</v>
      </c>
      <c r="CZ8" s="74">
        <v>69.400000000000006</v>
      </c>
      <c r="DA8" s="74">
        <v>62.1</v>
      </c>
      <c r="DB8" s="74">
        <v>62.5</v>
      </c>
      <c r="DC8" s="74">
        <v>63.4</v>
      </c>
      <c r="DD8" s="74">
        <v>63.4</v>
      </c>
      <c r="DE8" s="74">
        <v>63.7</v>
      </c>
      <c r="DF8" s="74">
        <v>54.8</v>
      </c>
      <c r="DG8" s="74">
        <v>16.600000000000001</v>
      </c>
      <c r="DH8" s="74">
        <v>17.3</v>
      </c>
      <c r="DI8" s="74">
        <v>15.5</v>
      </c>
      <c r="DJ8" s="74">
        <v>14.6</v>
      </c>
      <c r="DK8" s="74">
        <v>14.5</v>
      </c>
      <c r="DL8" s="74">
        <v>18.899999999999999</v>
      </c>
      <c r="DM8" s="74">
        <v>19</v>
      </c>
      <c r="DN8" s="74">
        <v>18.7</v>
      </c>
      <c r="DO8" s="74">
        <v>18.3</v>
      </c>
      <c r="DP8" s="74">
        <v>17.7</v>
      </c>
      <c r="DQ8" s="74">
        <v>24.3</v>
      </c>
      <c r="DR8" s="73">
        <v>44.9</v>
      </c>
      <c r="DS8" s="73">
        <v>47.8</v>
      </c>
      <c r="DT8" s="73">
        <v>41.1</v>
      </c>
      <c r="DU8" s="73">
        <v>44</v>
      </c>
      <c r="DV8" s="73">
        <v>46.4</v>
      </c>
      <c r="DW8" s="73">
        <v>52.2</v>
      </c>
      <c r="DX8" s="73">
        <v>52.4</v>
      </c>
      <c r="DY8" s="73">
        <v>52.5</v>
      </c>
      <c r="DZ8" s="73">
        <v>53.5</v>
      </c>
      <c r="EA8" s="73">
        <v>54.1</v>
      </c>
      <c r="EB8" s="73">
        <v>52.5</v>
      </c>
      <c r="EC8" s="73">
        <v>59.5</v>
      </c>
      <c r="ED8" s="73">
        <v>64.400000000000006</v>
      </c>
      <c r="EE8" s="73">
        <v>68.3</v>
      </c>
      <c r="EF8" s="73">
        <v>72</v>
      </c>
      <c r="EG8" s="73">
        <v>75.7</v>
      </c>
      <c r="EH8" s="73">
        <v>69.599999999999994</v>
      </c>
      <c r="EI8" s="73">
        <v>69.2</v>
      </c>
      <c r="EJ8" s="73">
        <v>69.7</v>
      </c>
      <c r="EK8" s="73">
        <v>71.3</v>
      </c>
      <c r="EL8" s="73">
        <v>71.400000000000006</v>
      </c>
      <c r="EM8" s="73">
        <v>68.8</v>
      </c>
      <c r="EN8" s="74">
        <v>31357969</v>
      </c>
      <c r="EO8" s="74">
        <v>31570754</v>
      </c>
      <c r="EP8" s="74">
        <v>39166195</v>
      </c>
      <c r="EQ8" s="74">
        <v>39248903</v>
      </c>
      <c r="ER8" s="74">
        <v>39127964</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167</v>
      </c>
      <c r="C10" s="79" t="s">
        <v>168</v>
      </c>
      <c r="D10" s="79" t="s">
        <v>169</v>
      </c>
      <c r="E10" s="79" t="s">
        <v>170</v>
      </c>
      <c r="F10" s="79" t="s">
        <v>171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kumamoto</cp:lastModifiedBy>
  <dcterms:modified xsi:type="dcterms:W3CDTF">2020-02-13T07:15:50Z</dcterms:modified>
</cp:coreProperties>
</file>