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730"/>
  <workbookPr/>
  <mc:AlternateContent xmlns:mc="http://schemas.openxmlformats.org/markup-compatibility/2006">
    <mc:Choice Requires="x15">
      <x15ac:absPath xmlns:x15ac="http://schemas.microsoft.com/office/spreadsheetml/2010/11/ac" url="C:\Users\n269\Desktop\経営比較分析表正誤表（長洲町）\"/>
    </mc:Choice>
  </mc:AlternateContent>
  <workbookProtection workbookAlgorithmName="SHA-512" workbookHashValue="GHcSFMBWYdHWZLsd4Y3f5wC2vTxGFtkJ/6J6oUx74KQMILLKWmM/iZDheE5owHBgBErSLHVjurm2zK0BUsDkkw==" workbookSaltValue="PxSO2rZc4i+50cExV56PkQ=="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<sst xmlns="http://schemas.openxmlformats.org/spreadsheetml/2006/main" count="300" uniqueCount="110">
  <si>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</si>
  <si>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</si>
  <si>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</si>
  <si>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</si>
  <si>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</si>
  <si>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</si>
  <si>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</si>
  <si>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</si>
  <si>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</si>
  <si>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</si>
  <si>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</si>
  <si>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</si>
  <si>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</si>
  <si>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</si>
  <si>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</si>
  <si>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</si>
  <si>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</si>
  <si>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</si>
  <si>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</si>
  <si>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</si>
  <si>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</si>
  <si>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</si>
  <si>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</si>
  <si>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</si>
  <si>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</si>
  <si>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</si>
  <si>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</si>
  <si>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</si>
  <si>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</si>
  <si>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</si>
  <si>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</si>
  <si>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</si>
  <si>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</si>
  <si>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</si>
  <si>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</si>
  <si>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</si>
  <si>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</si>
  <si>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</si>
  <si>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</si>
  <si>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</si>
  <si>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</si>
  <si>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</si>
  <si>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</si>
  <si>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</si>
  <si>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</si>
  <si>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</si>
  <si>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</si>
  <si>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</si>
  <si>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</si>
  <si>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</si>
  <si>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</si>
  <si>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</si>
  <si>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</si>
  <si>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</si>
  <si>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</si>
  <si>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</si>
  <si>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</si>
  <si>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</si>
  <si>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</si>
  <si>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</si>
  <si>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</si>
  <si>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</si>
  <si>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</si>
  <si>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</si>
  <si>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</si>
  <si>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</si>
  <si>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</si>
  <si>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</si>
  <si>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</si>
  <si>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</si>
  <si>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</si>
  <si>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</si>
  <si>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</si>
  <si>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</si>
  <si>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</si>
  <si>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</si>
  <si>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</si>
  <si>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</si>
  <si>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</si>
  <si>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</si>
  <si>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</si>
  <si>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</si>
  <si>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</si>
  <si>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</si>
  <si>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</si>
  <si>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</si>
  <si>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</si>
  <si>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</si>
  <si>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</si>
  <si>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</si>
  <si>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</si>
  <si>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</si>
  <si>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</si>
  <si>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</si>
  <si>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</si>
  <si>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長洲町</t>
  </si>
  <si>
    <t>法適用</t>
  </si>
  <si>
    <t>下水道事業</t>
  </si>
  <si>
    <t>個別排水処理</t>
  </si>
  <si>
    <t>L3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</si>
  <si>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</si>
  <si>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</si>
  <si>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</si>
  <si>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</si>
  <si>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</si>
  <si>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</si>
  <si>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</si>
  <si>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維持管理費などにかかる経費が使用料等の収入を上回っているため「経常収支比率」は100％を下回り赤字であり、「流動比率」に関しても現金不足から△74.88％となっている。この現金不足はこれまで一般会計からの繰入に頼っていたが、平成29年度より地方公営企業法を一部適用し、公共下水道事業と統合し下水道事業となったことから公共下水道事業から生じる利益より補填している。「企業債残高対事業規模比率」については1,072.49％とH29と比較して若干増加し高い比率だが、残高が大きく増加する見込みはないため、比率も変わらず推移する見込みである。「経費回収率」については、汚水処理に係る費用が使用料で賄えておらず低い比率となっている。「汚水処理原価」については368.56円と類似団体と同程度となっている。「施設利用率」について、当該値は表示されていないが、設置申請があった家屋に対して、浄化槽を設置していることから、すべての浄化槽が稼働することになっている。「水洗化率」については、事業により浄化槽を設置した住宅等を個別に処理区域として公告しているため、水洗化工事完了後、処理区域人口＝水洗便所設置済み人口となり、100％となる見込みである。
</t>
    <phoneticPr fontId="4"/>
  </si>
  <si>
    <t>当事業に着手したのが平成17年度であり、供用開始後14年を経過しているが、いずれも浄化槽本体は良好な状態であり、機器設備についても消耗品の交換、ブロアー装置の修繕等の維持管理の範囲で対応可能となっている。</t>
    <phoneticPr fontId="4"/>
  </si>
  <si>
    <t>公共下水道の整備が効率的ではない地域において同等の汚水処理を行なうことを目的として事業を行っているため、使用料ですべての経費を賄うことは困難である。平成29年度以前は法非適であったため、維持管理に要する経費の一部と資本費の全額を一般会計からの繰入れに依存していたが、平成29年度より公共下水道事業、特定地域生活排水処理事業と併せた下水道事業会計を設け経営統合したことにより、繰入れを抑制し経営の改善が図られ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</si>
</sst>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CC-489F-9965-9D7323AF369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FCC-489F-9965-9D7323AF369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48.15</c:v>
                </c:pt>
                <c:pt idx="4">
                  <c:v>0</c:v>
                </c:pt>
              </c:numCache>
            </c:numRef>
          </c:val>
          <c:extLst>
            <c:ext xmlns:c16="http://schemas.microsoft.com/office/drawing/2014/chart" uri="{C3380CC4-5D6E-409C-BE32-E72D297353CC}">
              <c16:uniqueId val="{00000000-E4C4-4D6A-B039-25D2DD8572B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49.31</c:v>
                </c:pt>
                <c:pt idx="4">
                  <c:v>47.29</c:v>
                </c:pt>
              </c:numCache>
            </c:numRef>
          </c:val>
          <c:smooth val="0"/>
          <c:extLst>
            <c:ext xmlns:c16="http://schemas.microsoft.com/office/drawing/2014/chart" uri="{C3380CC4-5D6E-409C-BE32-E72D297353CC}">
              <c16:uniqueId val="{00000001-E4C4-4D6A-B039-25D2DD8572B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91.6</c:v>
                </c:pt>
                <c:pt idx="4">
                  <c:v>92.25</c:v>
                </c:pt>
              </c:numCache>
            </c:numRef>
          </c:val>
          <c:extLst>
            <c:ext xmlns:c16="http://schemas.microsoft.com/office/drawing/2014/chart" uri="{C3380CC4-5D6E-409C-BE32-E72D297353CC}">
              <c16:uniqueId val="{00000000-CD1C-4A44-9D83-F3A4C8DB74C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57.28</c:v>
                </c:pt>
                <c:pt idx="4">
                  <c:v>57.74</c:v>
                </c:pt>
              </c:numCache>
            </c:numRef>
          </c:val>
          <c:smooth val="0"/>
          <c:extLst>
            <c:ext xmlns:c16="http://schemas.microsoft.com/office/drawing/2014/chart" uri="{C3380CC4-5D6E-409C-BE32-E72D297353CC}">
              <c16:uniqueId val="{00000001-CD1C-4A44-9D83-F3A4C8DB74C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52.24</c:v>
                </c:pt>
                <c:pt idx="4">
                  <c:v>54.62</c:v>
                </c:pt>
              </c:numCache>
            </c:numRef>
          </c:val>
          <c:extLst>
            <c:ext xmlns:c16="http://schemas.microsoft.com/office/drawing/2014/chart" uri="{C3380CC4-5D6E-409C-BE32-E72D297353CC}">
              <c16:uniqueId val="{00000000-67A3-4968-A2A3-9DA5DC5606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109.03</c:v>
                </c:pt>
                <c:pt idx="4">
                  <c:v>105.3</c:v>
                </c:pt>
              </c:numCache>
            </c:numRef>
          </c:val>
          <c:smooth val="0"/>
          <c:extLst>
            <c:ext xmlns:c16="http://schemas.microsoft.com/office/drawing/2014/chart" uri="{C3380CC4-5D6E-409C-BE32-E72D297353CC}">
              <c16:uniqueId val="{00000001-67A3-4968-A2A3-9DA5DC5606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3.91</c:v>
                </c:pt>
                <c:pt idx="4">
                  <c:v>7.07</c:v>
                </c:pt>
              </c:numCache>
            </c:numRef>
          </c:val>
          <c:extLst>
            <c:ext xmlns:c16="http://schemas.microsoft.com/office/drawing/2014/chart" uri="{C3380CC4-5D6E-409C-BE32-E72D297353CC}">
              <c16:uniqueId val="{00000000-ECFB-42CC-82FE-4A9169C500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9.51</c:v>
                </c:pt>
                <c:pt idx="4">
                  <c:v>14.11</c:v>
                </c:pt>
              </c:numCache>
            </c:numRef>
          </c:val>
          <c:smooth val="0"/>
          <c:extLst>
            <c:ext xmlns:c16="http://schemas.microsoft.com/office/drawing/2014/chart" uri="{C3380CC4-5D6E-409C-BE32-E72D297353CC}">
              <c16:uniqueId val="{00000001-ECFB-42CC-82FE-4A9169C500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F6-4CF4-8AB2-496DE45078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FF6-4CF4-8AB2-496DE45078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127.67</c:v>
                </c:pt>
                <c:pt idx="4">
                  <c:v>241.21</c:v>
                </c:pt>
              </c:numCache>
            </c:numRef>
          </c:val>
          <c:extLst>
            <c:ext xmlns:c16="http://schemas.microsoft.com/office/drawing/2014/chart" uri="{C3380CC4-5D6E-409C-BE32-E72D297353CC}">
              <c16:uniqueId val="{00000000-7D7D-403D-B971-836480EE255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34.340000000000003</c:v>
                </c:pt>
                <c:pt idx="4">
                  <c:v>40.119999999999997</c:v>
                </c:pt>
              </c:numCache>
            </c:numRef>
          </c:val>
          <c:smooth val="0"/>
          <c:extLst>
            <c:ext xmlns:c16="http://schemas.microsoft.com/office/drawing/2014/chart" uri="{C3380CC4-5D6E-409C-BE32-E72D297353CC}">
              <c16:uniqueId val="{00000001-7D7D-403D-B971-836480EE255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-65.14</c:v>
                </c:pt>
                <c:pt idx="4">
                  <c:v>-74.88</c:v>
                </c:pt>
              </c:numCache>
            </c:numRef>
          </c:val>
          <c:extLst>
            <c:ext xmlns:c16="http://schemas.microsoft.com/office/drawing/2014/chart" uri="{C3380CC4-5D6E-409C-BE32-E72D297353CC}">
              <c16:uniqueId val="{00000000-13C5-4641-A708-6082495E8D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202.79</c:v>
                </c:pt>
                <c:pt idx="4">
                  <c:v>255.28</c:v>
                </c:pt>
              </c:numCache>
            </c:numRef>
          </c:val>
          <c:smooth val="0"/>
          <c:extLst>
            <c:ext xmlns:c16="http://schemas.microsoft.com/office/drawing/2014/chart" uri="{C3380CC4-5D6E-409C-BE32-E72D297353CC}">
              <c16:uniqueId val="{00000001-13C5-4641-A708-6082495E8D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1047.57</c:v>
                </c:pt>
                <c:pt idx="4">
                  <c:v>1072.49</c:v>
                </c:pt>
              </c:numCache>
            </c:numRef>
          </c:val>
          <c:extLst>
            <c:ext xmlns:c16="http://schemas.microsoft.com/office/drawing/2014/chart" uri="{C3380CC4-5D6E-409C-BE32-E72D297353CC}">
              <c16:uniqueId val="{00000000-64EB-4E2A-B050-F9D14EF224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768.3</c:v>
                </c:pt>
                <c:pt idx="4">
                  <c:v>918.36</c:v>
                </c:pt>
              </c:numCache>
            </c:numRef>
          </c:val>
          <c:smooth val="0"/>
          <c:extLst>
            <c:ext xmlns:c16="http://schemas.microsoft.com/office/drawing/2014/chart" uri="{C3380CC4-5D6E-409C-BE32-E72D297353CC}">
              <c16:uniqueId val="{00000001-64EB-4E2A-B050-F9D14EF224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44.71</c:v>
                </c:pt>
                <c:pt idx="4">
                  <c:v>45.66</c:v>
                </c:pt>
              </c:numCache>
            </c:numRef>
          </c:val>
          <c:extLst>
            <c:ext xmlns:c16="http://schemas.microsoft.com/office/drawing/2014/chart" uri="{C3380CC4-5D6E-409C-BE32-E72D297353CC}">
              <c16:uniqueId val="{00000000-6826-41D4-B12C-D6EBF86B94A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53.36</c:v>
                </c:pt>
                <c:pt idx="4">
                  <c:v>50.94</c:v>
                </c:pt>
              </c:numCache>
            </c:numRef>
          </c:val>
          <c:smooth val="0"/>
          <c:extLst>
            <c:ext xmlns:c16="http://schemas.microsoft.com/office/drawing/2014/chart" uri="{C3380CC4-5D6E-409C-BE32-E72D297353CC}">
              <c16:uniqueId val="{00000001-6826-41D4-B12C-D6EBF86B94A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379.68</c:v>
                </c:pt>
                <c:pt idx="4">
                  <c:v>368.56</c:v>
                </c:pt>
              </c:numCache>
            </c:numRef>
          </c:val>
          <c:extLst>
            <c:ext xmlns:c16="http://schemas.microsoft.com/office/drawing/2014/chart" uri="{C3380CC4-5D6E-409C-BE32-E72D297353CC}">
              <c16:uniqueId val="{00000000-8F29-4609-B536-6C9D9640318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347.38</c:v>
                </c:pt>
                <c:pt idx="4">
                  <c:v>371.2</c:v>
                </c:pt>
              </c:numCache>
            </c:numRef>
          </c:val>
          <c:smooth val="0"/>
          <c:extLst>
            <c:ext xmlns:c16="http://schemas.microsoft.com/office/drawing/2014/chart" uri="{C3380CC4-5D6E-409C-BE32-E72D297353CC}">
              <c16:uniqueId val="{00000001-8F29-4609-B536-6C9D9640318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【180.68】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【860.68】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熊本県　長洲町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個別排水処理</v>
      </c>
      <c r="Q8" s="48"/>
      <c r="R8" s="48"/>
      <c r="S8" s="48"/>
      <c r="T8" s="48"/>
      <c r="U8" s="48"/>
      <c r="V8" s="48"/>
      <c r="W8" s="48" t="str">
        <f>データ!L6</f>
        <v>L3</v>
      </c>
      <c r="X8" s="48"/>
      <c r="Y8" s="48"/>
      <c r="Z8" s="48"/>
      <c r="AA8" s="48"/>
      <c r="AB8" s="48"/>
      <c r="AC8" s="48"/>
      <c r="AD8" s="49" t="str">
        <f>データ!$M$6</f>
        <v>非設置</v>
      </c>
      <c r="AE8" s="49"/>
      <c r="AF8" s="49"/>
      <c r="AG8" s="49"/>
      <c r="AH8" s="49"/>
      <c r="AI8" s="49"/>
      <c r="AJ8" s="49"/>
      <c r="AK8" s="3"/>
      <c r="AL8" s="50">
        <f>データ!S6</f>
        <v>16113</v>
      </c>
      <c r="AM8" s="50"/>
      <c r="AN8" s="50"/>
      <c r="AO8" s="50"/>
      <c r="AP8" s="50"/>
      <c r="AQ8" s="50"/>
      <c r="AR8" s="50"/>
      <c r="AS8" s="50"/>
      <c r="AT8" s="45">
        <f>データ!T6</f>
        <v>19.440000000000001</v>
      </c>
      <c r="AU8" s="45"/>
      <c r="AV8" s="45"/>
      <c r="AW8" s="45"/>
      <c r="AX8" s="45"/>
      <c r="AY8" s="45"/>
      <c r="AZ8" s="45"/>
      <c r="BA8" s="45"/>
      <c r="BB8" s="45">
        <f>データ!U6</f>
        <v>828.86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20.82</v>
      </c>
      <c r="J10" s="45"/>
      <c r="K10" s="45"/>
      <c r="L10" s="45"/>
      <c r="M10" s="45"/>
      <c r="N10" s="45"/>
      <c r="O10" s="45"/>
      <c r="P10" s="45">
        <f>データ!P6</f>
        <v>0.88</v>
      </c>
      <c r="Q10" s="45"/>
      <c r="R10" s="45"/>
      <c r="S10" s="45"/>
      <c r="T10" s="45"/>
      <c r="U10" s="45"/>
      <c r="V10" s="45"/>
      <c r="W10" s="45">
        <f>データ!Q6</f>
        <v>100</v>
      </c>
      <c r="X10" s="45"/>
      <c r="Y10" s="45"/>
      <c r="Z10" s="45"/>
      <c r="AA10" s="45"/>
      <c r="AB10" s="45"/>
      <c r="AC10" s="45"/>
      <c r="AD10" s="50">
        <f>データ!R6</f>
        <v>3460</v>
      </c>
      <c r="AE10" s="50"/>
      <c r="AF10" s="50"/>
      <c r="AG10" s="50"/>
      <c r="AH10" s="50"/>
      <c r="AI10" s="50"/>
      <c r="AJ10" s="50"/>
      <c r="AK10" s="2"/>
      <c r="AL10" s="50">
        <f>データ!V6</f>
        <v>142</v>
      </c>
      <c r="AM10" s="50"/>
      <c r="AN10" s="50"/>
      <c r="AO10" s="50"/>
      <c r="AP10" s="50"/>
      <c r="AQ10" s="50"/>
      <c r="AR10" s="50"/>
      <c r="AS10" s="50"/>
      <c r="AT10" s="45">
        <f>データ!W6</f>
        <v>0.03</v>
      </c>
      <c r="AU10" s="45"/>
      <c r="AV10" s="45"/>
      <c r="AW10" s="45"/>
      <c r="AX10" s="45"/>
      <c r="AY10" s="45"/>
      <c r="AZ10" s="45"/>
      <c r="BA10" s="45"/>
      <c r="BB10" s="45">
        <f>データ!X6</f>
        <v>4733.33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107</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【91.71】</v>
      </c>
      <c r="F85" s="26" t="str">
        <f>データ!AT6</f>
        <v>【180.68】</v>
      </c>
      <c r="G85" s="26" t="str">
        <f>データ!BE6</f>
        <v>【273.97】</v>
      </c>
      <c r="H85" s="26" t="str">
        <f>データ!BP6</f>
        <v>【860.68】</v>
      </c>
      <c r="I85" s="26" t="str">
        <f>データ!CA6</f>
        <v>【52.12】</v>
      </c>
      <c r="J85" s="26" t="str">
        <f>データ!CL6</f>
        <v>【299.14】</v>
      </c>
      <c r="K85" s="26" t="str">
        <f>データ!CW6</f>
        <v>【50.35】</v>
      </c>
      <c r="L85" s="26" t="str">
        <f>データ!DH6</f>
        <v>【81.14】</v>
      </c>
      <c r="M85" s="26" t="str">
        <f>データ!DS6</f>
        <v>【38.00】</v>
      </c>
      <c r="N85" s="26" t="str">
        <f>データ!ED6</f>
        <v>【-】</v>
      </c>
      <c r="O85" s="26" t="str">
        <f>データ!EO6</f>
        <v>【-】</v>
      </c>
    </row>
  </sheetData>
  <sheetProtection algorithmName="SHA-512" hashValue="8X1Kcss9YACG7OSBXIUnpNp0FcrFZjGVruKm+yo+6VCvnnx7IuatbCQnXFXjujAY9gD1H//9RNsgRotvovZQ4A==" saltValue="mg79MoHCdvhH4/DscfYah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54</v>
      </c>
      <c r="B4" s="30"/>
      <c r="C4" s="30"/>
      <c r="D4" s="30"/>
      <c r="E4" s="30"/>
      <c r="F4" s="30"/>
      <c r="G4" s="30"/>
      <c r="H4" s="79"/>
      <c r="I4" s="80"/>
      <c r="J4" s="80"/>
      <c r="K4" s="80"/>
      <c r="L4" s="80"/>
      <c r="M4" s="80"/>
      <c r="N4" s="80"/>
      <c r="O4" s="80"/>
      <c r="P4" s="80"/>
      <c r="Q4" s="80"/>
      <c r="R4" s="80"/>
      <c r="S4" s="80"/>
      <c r="T4" s="80"/>
      <c r="U4" s="80"/>
      <c r="V4" s="80"/>
      <c r="W4" s="80"/>
      <c r="X4" s="81"/>
      <c r="Y4" s="75" t="s">
        <v>55</v>
      </c>
      <c r="Z4" s="75"/>
      <c r="AA4" s="75"/>
      <c r="AB4" s="75"/>
      <c r="AC4" s="75"/>
      <c r="AD4" s="75"/>
      <c r="AE4" s="75"/>
      <c r="AF4" s="75"/>
      <c r="AG4" s="75"/>
      <c r="AH4" s="75"/>
      <c r="AI4" s="75"/>
      <c r="AJ4" s="75" t="s">
        <v>56</v>
      </c>
      <c r="AK4" s="75"/>
      <c r="AL4" s="75"/>
      <c r="AM4" s="75"/>
      <c r="AN4" s="75"/>
      <c r="AO4" s="75"/>
      <c r="AP4" s="75"/>
      <c r="AQ4" s="75"/>
      <c r="AR4" s="75"/>
      <c r="AS4" s="75"/>
      <c r="AT4" s="75"/>
      <c r="AU4" s="75" t="s">
        <v>57</v>
      </c>
      <c r="AV4" s="75"/>
      <c r="AW4" s="75"/>
      <c r="AX4" s="75"/>
      <c r="AY4" s="75"/>
      <c r="AZ4" s="75"/>
      <c r="BA4" s="75"/>
      <c r="BB4" s="75"/>
      <c r="BC4" s="75"/>
      <c r="BD4" s="75"/>
      <c r="BE4" s="75"/>
      <c r="BF4" s="75" t="s">
        <v>58</v>
      </c>
      <c r="BG4" s="75"/>
      <c r="BH4" s="75"/>
      <c r="BI4" s="75"/>
      <c r="BJ4" s="75"/>
      <c r="BK4" s="75"/>
      <c r="BL4" s="75"/>
      <c r="BM4" s="75"/>
      <c r="BN4" s="75"/>
      <c r="BO4" s="75"/>
      <c r="BP4" s="75"/>
      <c r="BQ4" s="75" t="s">
        <v>59</v>
      </c>
      <c r="BR4" s="75"/>
      <c r="BS4" s="75"/>
      <c r="BT4" s="75"/>
      <c r="BU4" s="75"/>
      <c r="BV4" s="75"/>
      <c r="BW4" s="75"/>
      <c r="BX4" s="75"/>
      <c r="BY4" s="75"/>
      <c r="BZ4" s="75"/>
      <c r="CA4" s="75"/>
      <c r="CB4" s="75" t="s">
        <v>60</v>
      </c>
      <c r="CC4" s="75"/>
      <c r="CD4" s="75"/>
      <c r="CE4" s="75"/>
      <c r="CF4" s="75"/>
      <c r="CG4" s="75"/>
      <c r="CH4" s="75"/>
      <c r="CI4" s="75"/>
      <c r="CJ4" s="75"/>
      <c r="CK4" s="75"/>
      <c r="CL4" s="75"/>
      <c r="CM4" s="75" t="s">
        <v>61</v>
      </c>
      <c r="CN4" s="75"/>
      <c r="CO4" s="75"/>
      <c r="CP4" s="75"/>
      <c r="CQ4" s="75"/>
      <c r="CR4" s="75"/>
      <c r="CS4" s="75"/>
      <c r="CT4" s="75"/>
      <c r="CU4" s="75"/>
      <c r="CV4" s="75"/>
      <c r="CW4" s="75"/>
      <c r="CX4" s="75" t="s">
        <v>62</v>
      </c>
      <c r="CY4" s="75"/>
      <c r="CZ4" s="75"/>
      <c r="DA4" s="75"/>
      <c r="DB4" s="75"/>
      <c r="DC4" s="75"/>
      <c r="DD4" s="75"/>
      <c r="DE4" s="75"/>
      <c r="DF4" s="75"/>
      <c r="DG4" s="75"/>
      <c r="DH4" s="75"/>
      <c r="DI4" s="75" t="s">
        <v>63</v>
      </c>
      <c r="DJ4" s="75"/>
      <c r="DK4" s="75"/>
      <c r="DL4" s="75"/>
      <c r="DM4" s="75"/>
      <c r="DN4" s="75"/>
      <c r="DO4" s="75"/>
      <c r="DP4" s="75"/>
      <c r="DQ4" s="75"/>
      <c r="DR4" s="75"/>
      <c r="DS4" s="75"/>
      <c r="DT4" s="75" t="s">
        <v>64</v>
      </c>
      <c r="DU4" s="75"/>
      <c r="DV4" s="75"/>
      <c r="DW4" s="75"/>
      <c r="DX4" s="75"/>
      <c r="DY4" s="75"/>
      <c r="DZ4" s="75"/>
      <c r="EA4" s="75"/>
      <c r="EB4" s="75"/>
      <c r="EC4" s="75"/>
      <c r="ED4" s="75"/>
      <c r="EE4" s="75" t="s">
        <v>65</v>
      </c>
      <c r="EF4" s="75"/>
      <c r="EG4" s="75"/>
      <c r="EH4" s="75"/>
      <c r="EI4" s="75"/>
      <c r="EJ4" s="75"/>
      <c r="EK4" s="75"/>
      <c r="EL4" s="75"/>
      <c r="EM4" s="75"/>
      <c r="EN4" s="75"/>
      <c r="EO4" s="75"/>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433683</v>
      </c>
      <c r="D6" s="33">
        <f t="shared" si="3"/>
        <v>46</v>
      </c>
      <c r="E6" s="33">
        <f t="shared" si="3"/>
        <v>18</v>
      </c>
      <c r="F6" s="33">
        <f t="shared" si="3"/>
        <v>1</v>
      </c>
      <c r="G6" s="33">
        <f t="shared" si="3"/>
        <v>0</v>
      </c>
      <c r="H6" s="33" t="str">
        <f t="shared" si="3"/>
        <v>熊本県　長洲町</v>
      </c>
      <c r="I6" s="33" t="str">
        <f t="shared" si="3"/>
        <v>法適用</v>
      </c>
      <c r="J6" s="33" t="str">
        <f t="shared" si="3"/>
        <v>下水道事業</v>
      </c>
      <c r="K6" s="33" t="str">
        <f t="shared" si="3"/>
        <v>個別排水処理</v>
      </c>
      <c r="L6" s="33" t="str">
        <f t="shared" si="3"/>
        <v>L3</v>
      </c>
      <c r="M6" s="33" t="str">
        <f t="shared" si="3"/>
        <v>非設置</v>
      </c>
      <c r="N6" s="34" t="str">
        <f t="shared" si="3"/>
        <v>-</v>
      </c>
      <c r="O6" s="34">
        <f t="shared" si="3"/>
        <v>20.82</v>
      </c>
      <c r="P6" s="34">
        <f t="shared" si="3"/>
        <v>0.88</v>
      </c>
      <c r="Q6" s="34">
        <f t="shared" si="3"/>
        <v>100</v>
      </c>
      <c r="R6" s="34">
        <f t="shared" si="3"/>
        <v>3460</v>
      </c>
      <c r="S6" s="34">
        <f t="shared" si="3"/>
        <v>16113</v>
      </c>
      <c r="T6" s="34">
        <f t="shared" si="3"/>
        <v>19.440000000000001</v>
      </c>
      <c r="U6" s="34">
        <f t="shared" si="3"/>
        <v>828.86</v>
      </c>
      <c r="V6" s="34">
        <f t="shared" si="3"/>
        <v>142</v>
      </c>
      <c r="W6" s="34">
        <f t="shared" si="3"/>
        <v>0.03</v>
      </c>
      <c r="X6" s="34">
        <f t="shared" si="3"/>
        <v>4733.33</v>
      </c>
      <c r="Y6" s="35" t="str">
        <f>IF(Y7="",NA(),Y7)</f>
        <v>-</v>
      </c>
      <c r="Z6" s="35" t="str">
        <f t="shared" ref="Z6:AH6" si="4">IF(Z7="",NA(),Z7)</f>
        <v>-</v>
      </c>
      <c r="AA6" s="35" t="str">
        <f t="shared" si="4"/>
        <v>-</v>
      </c>
      <c r="AB6" s="35">
        <f t="shared" si="4"/>
        <v>52.24</v>
      </c>
      <c r="AC6" s="35">
        <f t="shared" si="4"/>
        <v>54.62</v>
      </c>
      <c r="AD6" s="35" t="str">
        <f t="shared" si="4"/>
        <v>-</v>
      </c>
      <c r="AE6" s="35" t="str">
        <f t="shared" si="4"/>
        <v>-</v>
      </c>
      <c r="AF6" s="35" t="str">
        <f t="shared" si="4"/>
        <v>-</v>
      </c>
      <c r="AG6" s="35">
        <f t="shared" si="4"/>
        <v>109.03</v>
      </c>
      <c r="AH6" s="35">
        <f t="shared" si="4"/>
        <v>105.3</v>
      </c>
      <c r="AI6" s="34" t="str">
        <f>IF(AI7="","",IF(AI7="-","【-】","【"&amp;SUBSTITUTE(TEXT(AI7,"#,##0.00"),"-","△")&amp;"】"))</f>
        <v>【91.71】</v>
      </c>
      <c r="AJ6" s="35" t="str">
        <f>IF(AJ7="",NA(),AJ7)</f>
        <v>-</v>
      </c>
      <c r="AK6" s="35" t="str">
        <f t="shared" ref="AK6:AS6" si="5">IF(AK7="",NA(),AK7)</f>
        <v>-</v>
      </c>
      <c r="AL6" s="35" t="str">
        <f t="shared" si="5"/>
        <v>-</v>
      </c>
      <c r="AM6" s="35">
        <f t="shared" si="5"/>
        <v>127.67</v>
      </c>
      <c r="AN6" s="35">
        <f t="shared" si="5"/>
        <v>241.21</v>
      </c>
      <c r="AO6" s="35" t="str">
        <f t="shared" si="5"/>
        <v>-</v>
      </c>
      <c r="AP6" s="35" t="str">
        <f t="shared" si="5"/>
        <v>-</v>
      </c>
      <c r="AQ6" s="35" t="str">
        <f t="shared" si="5"/>
        <v>-</v>
      </c>
      <c r="AR6" s="35">
        <f t="shared" si="5"/>
        <v>34.340000000000003</v>
      </c>
      <c r="AS6" s="35">
        <f t="shared" si="5"/>
        <v>40.119999999999997</v>
      </c>
      <c r="AT6" s="34" t="str">
        <f>IF(AT7="","",IF(AT7="-","【-】","【"&amp;SUBSTITUTE(TEXT(AT7,"#,##0.00"),"-","△")&amp;"】"))</f>
        <v>【180.68】</v>
      </c>
      <c r="AU6" s="35" t="str">
        <f>IF(AU7="",NA(),AU7)</f>
        <v>-</v>
      </c>
      <c r="AV6" s="35" t="str">
        <f t="shared" ref="AV6:BD6" si="6">IF(AV7="",NA(),AV7)</f>
        <v>-</v>
      </c>
      <c r="AW6" s="35" t="str">
        <f t="shared" si="6"/>
        <v>-</v>
      </c>
      <c r="AX6" s="35">
        <f t="shared" si="6"/>
        <v>-65.14</v>
      </c>
      <c r="AY6" s="35">
        <f t="shared" si="6"/>
        <v>-74.88</v>
      </c>
      <c r="AZ6" s="35" t="str">
        <f t="shared" si="6"/>
        <v>-</v>
      </c>
      <c r="BA6" s="35" t="str">
        <f t="shared" si="6"/>
        <v>-</v>
      </c>
      <c r="BB6" s="35" t="str">
        <f t="shared" si="6"/>
        <v>-</v>
      </c>
      <c r="BC6" s="35">
        <f t="shared" si="6"/>
        <v>202.79</v>
      </c>
      <c r="BD6" s="35">
        <f t="shared" si="6"/>
        <v>255.28</v>
      </c>
      <c r="BE6" s="34" t="str">
        <f>IF(BE7="","",IF(BE7="-","【-】","【"&amp;SUBSTITUTE(TEXT(BE7,"#,##0.00"),"-","△")&amp;"】"))</f>
        <v>【273.97】</v>
      </c>
      <c r="BF6" s="35" t="str">
        <f>IF(BF7="",NA(),BF7)</f>
        <v>-</v>
      </c>
      <c r="BG6" s="35" t="str">
        <f t="shared" ref="BG6:BO6" si="7">IF(BG7="",NA(),BG7)</f>
        <v>-</v>
      </c>
      <c r="BH6" s="35" t="str">
        <f t="shared" si="7"/>
        <v>-</v>
      </c>
      <c r="BI6" s="35">
        <f t="shared" si="7"/>
        <v>1047.57</v>
      </c>
      <c r="BJ6" s="35">
        <f t="shared" si="7"/>
        <v>1072.49</v>
      </c>
      <c r="BK6" s="35" t="str">
        <f t="shared" si="7"/>
        <v>-</v>
      </c>
      <c r="BL6" s="35" t="str">
        <f t="shared" si="7"/>
        <v>-</v>
      </c>
      <c r="BM6" s="35" t="str">
        <f t="shared" si="7"/>
        <v>-</v>
      </c>
      <c r="BN6" s="35">
        <f t="shared" si="7"/>
        <v>768.3</v>
      </c>
      <c r="BO6" s="35">
        <f t="shared" si="7"/>
        <v>918.36</v>
      </c>
      <c r="BP6" s="34" t="str">
        <f>IF(BP7="","",IF(BP7="-","【-】","【"&amp;SUBSTITUTE(TEXT(BP7,"#,##0.00"),"-","△")&amp;"】"))</f>
        <v>【860.68】</v>
      </c>
      <c r="BQ6" s="35" t="str">
        <f>IF(BQ7="",NA(),BQ7)</f>
        <v>-</v>
      </c>
      <c r="BR6" s="35" t="str">
        <f t="shared" ref="BR6:BZ6" si="8">IF(BR7="",NA(),BR7)</f>
        <v>-</v>
      </c>
      <c r="BS6" s="35" t="str">
        <f t="shared" si="8"/>
        <v>-</v>
      </c>
      <c r="BT6" s="35">
        <f t="shared" si="8"/>
        <v>44.71</v>
      </c>
      <c r="BU6" s="35">
        <f t="shared" si="8"/>
        <v>45.66</v>
      </c>
      <c r="BV6" s="35" t="str">
        <f t="shared" si="8"/>
        <v>-</v>
      </c>
      <c r="BW6" s="35" t="str">
        <f t="shared" si="8"/>
        <v>-</v>
      </c>
      <c r="BX6" s="35" t="str">
        <f t="shared" si="8"/>
        <v>-</v>
      </c>
      <c r="BY6" s="35">
        <f t="shared" si="8"/>
        <v>53.36</v>
      </c>
      <c r="BZ6" s="35">
        <f t="shared" si="8"/>
        <v>50.94</v>
      </c>
      <c r="CA6" s="34" t="str">
        <f>IF(CA7="","",IF(CA7="-","【-】","【"&amp;SUBSTITUTE(TEXT(CA7,"#,##0.00"),"-","△")&amp;"】"))</f>
        <v>【52.12】</v>
      </c>
      <c r="CB6" s="35" t="str">
        <f>IF(CB7="",NA(),CB7)</f>
        <v>-</v>
      </c>
      <c r="CC6" s="35" t="str">
        <f t="shared" ref="CC6:CK6" si="9">IF(CC7="",NA(),CC7)</f>
        <v>-</v>
      </c>
      <c r="CD6" s="35" t="str">
        <f t="shared" si="9"/>
        <v>-</v>
      </c>
      <c r="CE6" s="35">
        <f t="shared" si="9"/>
        <v>379.68</v>
      </c>
      <c r="CF6" s="35">
        <f t="shared" si="9"/>
        <v>368.56</v>
      </c>
      <c r="CG6" s="35" t="str">
        <f t="shared" si="9"/>
        <v>-</v>
      </c>
      <c r="CH6" s="35" t="str">
        <f t="shared" si="9"/>
        <v>-</v>
      </c>
      <c r="CI6" s="35" t="str">
        <f t="shared" si="9"/>
        <v>-</v>
      </c>
      <c r="CJ6" s="35">
        <f t="shared" si="9"/>
        <v>347.38</v>
      </c>
      <c r="CK6" s="35">
        <f t="shared" si="9"/>
        <v>371.2</v>
      </c>
      <c r="CL6" s="34" t="str">
        <f>IF(CL7="","",IF(CL7="-","【-】","【"&amp;SUBSTITUTE(TEXT(CL7,"#,##0.00"),"-","△")&amp;"】"))</f>
        <v>【299.14】</v>
      </c>
      <c r="CM6" s="35" t="str">
        <f>IF(CM7="",NA(),CM7)</f>
        <v>-</v>
      </c>
      <c r="CN6" s="35" t="str">
        <f t="shared" ref="CN6:CV6" si="10">IF(CN7="",NA(),CN7)</f>
        <v>-</v>
      </c>
      <c r="CO6" s="35" t="str">
        <f t="shared" si="10"/>
        <v>-</v>
      </c>
      <c r="CP6" s="35">
        <f t="shared" si="10"/>
        <v>48.15</v>
      </c>
      <c r="CQ6" s="35" t="str">
        <f t="shared" si="10"/>
        <v>-</v>
      </c>
      <c r="CR6" s="35" t="str">
        <f t="shared" si="10"/>
        <v>-</v>
      </c>
      <c r="CS6" s="35" t="str">
        <f t="shared" si="10"/>
        <v>-</v>
      </c>
      <c r="CT6" s="35" t="str">
        <f t="shared" si="10"/>
        <v>-</v>
      </c>
      <c r="CU6" s="35">
        <f t="shared" si="10"/>
        <v>49.31</v>
      </c>
      <c r="CV6" s="35">
        <f t="shared" si="10"/>
        <v>47.29</v>
      </c>
      <c r="CW6" s="34" t="str">
        <f>IF(CW7="","",IF(CW7="-","【-】","【"&amp;SUBSTITUTE(TEXT(CW7,"#,##0.00"),"-","△")&amp;"】"))</f>
        <v>【50.35】</v>
      </c>
      <c r="CX6" s="35" t="str">
        <f>IF(CX7="",NA(),CX7)</f>
        <v>-</v>
      </c>
      <c r="CY6" s="35" t="str">
        <f t="shared" ref="CY6:DG6" si="11">IF(CY7="",NA(),CY7)</f>
        <v>-</v>
      </c>
      <c r="CZ6" s="35" t="str">
        <f t="shared" si="11"/>
        <v>-</v>
      </c>
      <c r="DA6" s="35">
        <f t="shared" si="11"/>
        <v>91.6</v>
      </c>
      <c r="DB6" s="35">
        <f t="shared" si="11"/>
        <v>92.25</v>
      </c>
      <c r="DC6" s="35" t="str">
        <f t="shared" si="11"/>
        <v>-</v>
      </c>
      <c r="DD6" s="35" t="str">
        <f t="shared" si="11"/>
        <v>-</v>
      </c>
      <c r="DE6" s="35" t="str">
        <f t="shared" si="11"/>
        <v>-</v>
      </c>
      <c r="DF6" s="35">
        <f t="shared" si="11"/>
        <v>57.28</v>
      </c>
      <c r="DG6" s="35">
        <f t="shared" si="11"/>
        <v>57.74</v>
      </c>
      <c r="DH6" s="34" t="str">
        <f>IF(DH7="","",IF(DH7="-","【-】","【"&amp;SUBSTITUTE(TEXT(DH7,"#,##0.00"),"-","△")&amp;"】"))</f>
        <v>【81.14】</v>
      </c>
      <c r="DI6" s="35" t="str">
        <f>IF(DI7="",NA(),DI7)</f>
        <v>-</v>
      </c>
      <c r="DJ6" s="35" t="str">
        <f t="shared" ref="DJ6:DR6" si="12">IF(DJ7="",NA(),DJ7)</f>
        <v>-</v>
      </c>
      <c r="DK6" s="35" t="str">
        <f t="shared" si="12"/>
        <v>-</v>
      </c>
      <c r="DL6" s="35">
        <f t="shared" si="12"/>
        <v>3.91</v>
      </c>
      <c r="DM6" s="35">
        <f t="shared" si="12"/>
        <v>7.07</v>
      </c>
      <c r="DN6" s="35" t="str">
        <f t="shared" si="12"/>
        <v>-</v>
      </c>
      <c r="DO6" s="35" t="str">
        <f t="shared" si="12"/>
        <v>-</v>
      </c>
      <c r="DP6" s="35" t="str">
        <f t="shared" si="12"/>
        <v>-</v>
      </c>
      <c r="DQ6" s="35">
        <f t="shared" si="12"/>
        <v>9.51</v>
      </c>
      <c r="DR6" s="35">
        <f t="shared" si="12"/>
        <v>14.11</v>
      </c>
      <c r="DS6" s="34" t="str">
        <f>IF(DS7="","",IF(DS7="-","【-】","【"&amp;SUBSTITUTE(TEXT(DS7,"#,##0.00"),"-","△")&amp;"】"))</f>
        <v>【38.00】</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2018</v>
      </c>
      <c r="C7" s="37">
        <v>433683</v>
      </c>
      <c r="D7" s="37">
        <v>46</v>
      </c>
      <c r="E7" s="37">
        <v>18</v>
      </c>
      <c r="F7" s="37">
        <v>1</v>
      </c>
      <c r="G7" s="37">
        <v>0</v>
      </c>
      <c r="H7" s="37" t="s">
        <v>95</v>
      </c>
      <c r="I7" s="37" t="s">
        <v>96</v>
      </c>
      <c r="J7" s="37" t="s">
        <v>97</v>
      </c>
      <c r="K7" s="37" t="s">
        <v>98</v>
      </c>
      <c r="L7" s="37" t="s">
        <v>99</v>
      </c>
      <c r="M7" s="37" t="s">
        <v>100</v>
      </c>
      <c r="N7" s="38" t="s">
        <v>101</v>
      </c>
      <c r="O7" s="38">
        <v>20.82</v>
      </c>
      <c r="P7" s="38">
        <v>0.88</v>
      </c>
      <c r="Q7" s="38">
        <v>100</v>
      </c>
      <c r="R7" s="38">
        <v>3460</v>
      </c>
      <c r="S7" s="38">
        <v>16113</v>
      </c>
      <c r="T7" s="38">
        <v>19.440000000000001</v>
      </c>
      <c r="U7" s="38">
        <v>828.86</v>
      </c>
      <c r="V7" s="38">
        <v>142</v>
      </c>
      <c r="W7" s="38">
        <v>0.03</v>
      </c>
      <c r="X7" s="38">
        <v>4733.33</v>
      </c>
      <c r="Y7" s="38" t="s">
        <v>101</v>
      </c>
      <c r="Z7" s="38" t="s">
        <v>101</v>
      </c>
      <c r="AA7" s="38" t="s">
        <v>101</v>
      </c>
      <c r="AB7" s="38">
        <v>52.24</v>
      </c>
      <c r="AC7" s="38">
        <v>54.62</v>
      </c>
      <c r="AD7" s="38" t="s">
        <v>101</v>
      </c>
      <c r="AE7" s="38" t="s">
        <v>101</v>
      </c>
      <c r="AF7" s="38" t="s">
        <v>101</v>
      </c>
      <c r="AG7" s="38">
        <v>109.03</v>
      </c>
      <c r="AH7" s="38">
        <v>105.3</v>
      </c>
      <c r="AI7" s="38">
        <v>91.71</v>
      </c>
      <c r="AJ7" s="38" t="s">
        <v>101</v>
      </c>
      <c r="AK7" s="38" t="s">
        <v>101</v>
      </c>
      <c r="AL7" s="38" t="s">
        <v>101</v>
      </c>
      <c r="AM7" s="38">
        <v>127.67</v>
      </c>
      <c r="AN7" s="38">
        <v>241.21</v>
      </c>
      <c r="AO7" s="38" t="s">
        <v>101</v>
      </c>
      <c r="AP7" s="38" t="s">
        <v>101</v>
      </c>
      <c r="AQ7" s="38" t="s">
        <v>101</v>
      </c>
      <c r="AR7" s="38">
        <v>34.340000000000003</v>
      </c>
      <c r="AS7" s="38">
        <v>40.119999999999997</v>
      </c>
      <c r="AT7" s="38">
        <v>180.68</v>
      </c>
      <c r="AU7" s="38" t="s">
        <v>101</v>
      </c>
      <c r="AV7" s="38" t="s">
        <v>101</v>
      </c>
      <c r="AW7" s="38" t="s">
        <v>101</v>
      </c>
      <c r="AX7" s="38">
        <v>-65.14</v>
      </c>
      <c r="AY7" s="38">
        <v>-74.88</v>
      </c>
      <c r="AZ7" s="38" t="s">
        <v>101</v>
      </c>
      <c r="BA7" s="38" t="s">
        <v>101</v>
      </c>
      <c r="BB7" s="38" t="s">
        <v>101</v>
      </c>
      <c r="BC7" s="38">
        <v>202.79</v>
      </c>
      <c r="BD7" s="38">
        <v>255.28</v>
      </c>
      <c r="BE7" s="38">
        <v>273.97000000000003</v>
      </c>
      <c r="BF7" s="38" t="s">
        <v>101</v>
      </c>
      <c r="BG7" s="38" t="s">
        <v>101</v>
      </c>
      <c r="BH7" s="38" t="s">
        <v>101</v>
      </c>
      <c r="BI7" s="38">
        <v>1047.57</v>
      </c>
      <c r="BJ7" s="38">
        <v>1072.49</v>
      </c>
      <c r="BK7" s="38" t="s">
        <v>101</v>
      </c>
      <c r="BL7" s="38" t="s">
        <v>101</v>
      </c>
      <c r="BM7" s="38" t="s">
        <v>101</v>
      </c>
      <c r="BN7" s="38">
        <v>768.3</v>
      </c>
      <c r="BO7" s="38">
        <v>918.36</v>
      </c>
      <c r="BP7" s="38">
        <v>860.68</v>
      </c>
      <c r="BQ7" s="38" t="s">
        <v>101</v>
      </c>
      <c r="BR7" s="38" t="s">
        <v>101</v>
      </c>
      <c r="BS7" s="38" t="s">
        <v>101</v>
      </c>
      <c r="BT7" s="38">
        <v>44.71</v>
      </c>
      <c r="BU7" s="38">
        <v>45.66</v>
      </c>
      <c r="BV7" s="38" t="s">
        <v>101</v>
      </c>
      <c r="BW7" s="38" t="s">
        <v>101</v>
      </c>
      <c r="BX7" s="38" t="s">
        <v>101</v>
      </c>
      <c r="BY7" s="38">
        <v>53.36</v>
      </c>
      <c r="BZ7" s="38">
        <v>50.94</v>
      </c>
      <c r="CA7" s="38">
        <v>52.12</v>
      </c>
      <c r="CB7" s="38" t="s">
        <v>101</v>
      </c>
      <c r="CC7" s="38" t="s">
        <v>101</v>
      </c>
      <c r="CD7" s="38" t="s">
        <v>101</v>
      </c>
      <c r="CE7" s="38">
        <v>379.68</v>
      </c>
      <c r="CF7" s="38">
        <v>368.56</v>
      </c>
      <c r="CG7" s="38" t="s">
        <v>101</v>
      </c>
      <c r="CH7" s="38" t="s">
        <v>101</v>
      </c>
      <c r="CI7" s="38" t="s">
        <v>101</v>
      </c>
      <c r="CJ7" s="38">
        <v>347.38</v>
      </c>
      <c r="CK7" s="38">
        <v>371.2</v>
      </c>
      <c r="CL7" s="38">
        <v>299.14</v>
      </c>
      <c r="CM7" s="38" t="s">
        <v>101</v>
      </c>
      <c r="CN7" s="38" t="s">
        <v>101</v>
      </c>
      <c r="CO7" s="38" t="s">
        <v>101</v>
      </c>
      <c r="CP7" s="38">
        <v>48.15</v>
      </c>
      <c r="CQ7" s="38" t="s">
        <v>101</v>
      </c>
      <c r="CR7" s="38" t="s">
        <v>101</v>
      </c>
      <c r="CS7" s="38" t="s">
        <v>101</v>
      </c>
      <c r="CT7" s="38" t="s">
        <v>101</v>
      </c>
      <c r="CU7" s="38">
        <v>49.31</v>
      </c>
      <c r="CV7" s="38">
        <v>47.29</v>
      </c>
      <c r="CW7" s="38">
        <v>50.35</v>
      </c>
      <c r="CX7" s="38" t="s">
        <v>101</v>
      </c>
      <c r="CY7" s="38" t="s">
        <v>101</v>
      </c>
      <c r="CZ7" s="38" t="s">
        <v>101</v>
      </c>
      <c r="DA7" s="38">
        <v>91.6</v>
      </c>
      <c r="DB7" s="38">
        <v>92.25</v>
      </c>
      <c r="DC7" s="38" t="s">
        <v>101</v>
      </c>
      <c r="DD7" s="38" t="s">
        <v>101</v>
      </c>
      <c r="DE7" s="38" t="s">
        <v>101</v>
      </c>
      <c r="DF7" s="38">
        <v>57.28</v>
      </c>
      <c r="DG7" s="38">
        <v>57.74</v>
      </c>
      <c r="DH7" s="38">
        <v>81.14</v>
      </c>
      <c r="DI7" s="38" t="s">
        <v>101</v>
      </c>
      <c r="DJ7" s="38" t="s">
        <v>101</v>
      </c>
      <c r="DK7" s="38" t="s">
        <v>101</v>
      </c>
      <c r="DL7" s="38">
        <v>3.91</v>
      </c>
      <c r="DM7" s="38">
        <v>7.07</v>
      </c>
      <c r="DN7" s="38" t="s">
        <v>101</v>
      </c>
      <c r="DO7" s="38" t="s">
        <v>101</v>
      </c>
      <c r="DP7" s="38" t="s">
        <v>101</v>
      </c>
      <c r="DQ7" s="38">
        <v>9.51</v>
      </c>
      <c r="DR7" s="38">
        <v>14.11</v>
      </c>
      <c r="DS7" s="38">
        <v>38</v>
      </c>
      <c r="DT7" s="38" t="s">
        <v>101</v>
      </c>
      <c r="DU7" s="38" t="s">
        <v>101</v>
      </c>
      <c r="DV7" s="38" t="s">
        <v>101</v>
      </c>
      <c r="DW7" s="38" t="s">
        <v>101</v>
      </c>
      <c r="DX7" s="38" t="s">
        <v>101</v>
      </c>
      <c r="DY7" s="38" t="s">
        <v>101</v>
      </c>
      <c r="DZ7" s="38" t="s">
        <v>101</v>
      </c>
      <c r="EA7" s="38" t="s">
        <v>101</v>
      </c>
      <c r="EB7" s="38" t="s">
        <v>101</v>
      </c>
      <c r="EC7" s="38" t="s">
        <v>101</v>
      </c>
      <c r="ED7" s="38" t="s">
        <v>101</v>
      </c>
      <c r="EE7" s="38" t="s">
        <v>101</v>
      </c>
      <c r="EF7" s="38" t="s">
        <v>101</v>
      </c>
      <c r="EG7" s="38" t="s">
        <v>101</v>
      </c>
      <c r="EH7" s="38" t="s">
        <v>101</v>
      </c>
      <c r="EI7" s="38" t="s">
        <v>101</v>
      </c>
      <c r="EJ7" s="38" t="s">
        <v>101</v>
      </c>
      <c r="EK7" s="38" t="s">
        <v>101</v>
      </c>
      <c r="EL7" s="38" t="s">
        <v>101</v>
      </c>
      <c r="EM7" s="38" t="s">
        <v>101</v>
      </c>
      <c r="EN7" s="38" t="s">
        <v>101</v>
      </c>
      <c r="EO7" s="38" t="s">
        <v>101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n269</cp:lastModifiedBy>
  <dcterms:created xsi:type="dcterms:W3CDTF">2019-12-05T04:58:40Z</dcterms:created>
  <dcterms:modified xsi:type="dcterms:W3CDTF">2020-02-14T00:01:59Z</dcterms:modified>
  <cp:category/>
</cp:coreProperties>
</file>