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0.1.1.14\10704_下水道課\データ\02＿庶務関係事務\05＿決算関係（庶務担当分）\経営比較分析表\Ｈ31(Ｈ30分析)\"/>
    </mc:Choice>
  </mc:AlternateContent>
  <xr:revisionPtr revIDLastSave="0" documentId="13_ncr:1_{FA071EAC-6F2F-4F5F-AE60-B2798612CAFD}" xr6:coauthVersionLast="41" xr6:coauthVersionMax="41" xr10:uidLastSave="{00000000-0000-0000-0000-000000000000}"/>
  <workbookProtection workbookAlgorithmName="SHA-512" workbookHashValue="RjzC3NWyOREuq0+cTAViJ8tZBkTL2eLldJHi02aVy1LXQHsfzIvUiVVwWVhXy8ODy2XPIhEEddxUR/wYgzyedw==" workbookSaltValue="xQKvyaCnSXoyvYioxyHJ0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W10" i="4"/>
  <c r="P10" i="4"/>
  <c r="BB8" i="4"/>
  <c r="AT8" i="4"/>
  <c r="AL8" i="4"/>
  <c r="AD8" i="4"/>
  <c r="W8" i="4"/>
  <c r="P8" i="4"/>
  <c r="B8" i="4"/>
  <c r="B6" i="4"/>
  <c r="C10" i="5" l="1"/>
  <c r="D10" i="5"/>
  <c r="E10" i="5"/>
  <c r="B10" i="5"/>
</calcChain>
</file>

<file path=xl/sharedStrings.xml><?xml version="1.0" encoding="utf-8"?>
<sst xmlns="http://schemas.openxmlformats.org/spreadsheetml/2006/main" count="245" uniqueCount="110">
  <si>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</si>
  <si>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</si>
  <si>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</si>
  <si>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</si>
  <si>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</si>
  <si>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</si>
  <si>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</si>
  <si>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</si>
  <si>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</si>
  <si>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</si>
  <si>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</si>
  <si>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</si>
  <si>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</si>
  <si>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</si>
  <si>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</si>
  <si>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</si>
  <si>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</si>
  <si>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</si>
  <si>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</si>
  <si>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</si>
  <si>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</si>
  <si>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</si>
  <si>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</si>
  <si>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</si>
  <si>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</si>
  <si>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</si>
  <si>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</si>
  <si>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</si>
  <si>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</si>
  <si>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</si>
  <si>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</si>
  <si>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</si>
  <si>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</si>
  <si>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</si>
  <si>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</si>
  <si>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</si>
  <si>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</si>
  <si>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</si>
  <si>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</si>
  <si>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</si>
  <si>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</si>
  <si>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</si>
  <si>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</si>
  <si>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</si>
  <si>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</si>
  <si>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</si>
  <si>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</si>
  <si>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</si>
  <si>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</si>
  <si>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</si>
  <si>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</si>
  <si>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</si>
  <si>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</si>
  <si>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</si>
  <si>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</si>
  <si>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</si>
  <si>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</si>
  <si>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</si>
  <si>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</si>
  <si>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</si>
  <si>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</si>
  <si>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</si>
  <si>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</si>
  <si>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</si>
  <si>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</si>
  <si>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</si>
  <si>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</si>
  <si>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</si>
  <si>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</si>
  <si>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</si>
  <si>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</si>
  <si>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</si>
  <si>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</si>
  <si>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</si>
  <si>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</si>
  <si>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</si>
  <si>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</si>
  <si>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</si>
  <si>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</si>
  <si>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</si>
  <si>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</si>
  <si>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</si>
  <si>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</si>
  <si>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</si>
  <si>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</si>
  <si>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</si>
  <si>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</si>
  <si>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</si>
  <si>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</si>
  <si>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</si>
  <si>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</si>
  <si>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</si>
  <si>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</si>
  <si>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</si>
  <si>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</si>
  <si>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</si>
  <si>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</si>
  <si>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</si>
  <si>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</si>
  <si>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</si>
  <si>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</si>
  <si>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</si>
  <si>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</si>
  <si>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</si>
  <si>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</si>
  <si>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</si>
  <si>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</si>
  <si>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4年の供用開始から27年が経過し、電気設備・機械設備の改築・更新が必要な時期になっています。施設の不具合による機能停止等を防ぐため、長寿命化計画やストックマネジメント計画に基づき、改築・更新を計画的に進めていきます。また、老朽化対策と合わせて、耐震化も進めていきます。</t>
    <rPh sb="1" eb="3">
      <t>ヘイセイ</t>
    </rPh>
    <rPh sb="4" eb="5">
      <t>ネン</t>
    </rPh>
    <rPh sb="6" eb="8">
      <t>キョウヨウ</t>
    </rPh>
    <rPh sb="8" eb="10">
      <t>カイシ</t>
    </rPh>
    <rPh sb="14" eb="15">
      <t>ネン</t>
    </rPh>
    <rPh sb="16" eb="18">
      <t>ケイカ</t>
    </rPh>
    <rPh sb="20" eb="22">
      <t>デンキ</t>
    </rPh>
    <rPh sb="22" eb="24">
      <t>セツビ</t>
    </rPh>
    <rPh sb="30" eb="32">
      <t>カイチク</t>
    </rPh>
    <rPh sb="33" eb="35">
      <t>コウシン</t>
    </rPh>
    <rPh sb="49" eb="51">
      <t>シセツ</t>
    </rPh>
    <rPh sb="52" eb="55">
      <t>フグアイ</t>
    </rPh>
    <rPh sb="58" eb="60">
      <t>キノウ</t>
    </rPh>
    <rPh sb="60" eb="62">
      <t>テイシ</t>
    </rPh>
    <rPh sb="62" eb="63">
      <t>トウ</t>
    </rPh>
    <rPh sb="64" eb="65">
      <t>フセ</t>
    </rPh>
    <rPh sb="69" eb="73">
      <t>チョウジュミョウカ</t>
    </rPh>
    <rPh sb="73" eb="75">
      <t>ケイカク</t>
    </rPh>
    <rPh sb="86" eb="88">
      <t>ケイカク</t>
    </rPh>
    <rPh sb="89" eb="90">
      <t>モト</t>
    </rPh>
    <rPh sb="93" eb="95">
      <t>カイチク</t>
    </rPh>
    <rPh sb="96" eb="98">
      <t>コウシン</t>
    </rPh>
    <rPh sb="99" eb="102">
      <t>ケイカクテキ</t>
    </rPh>
    <rPh sb="103" eb="104">
      <t>スス</t>
    </rPh>
    <rPh sb="114" eb="117">
      <t>ロウキュウカ</t>
    </rPh>
    <rPh sb="117" eb="119">
      <t>タイサク</t>
    </rPh>
    <rPh sb="120" eb="121">
      <t>ア</t>
    </rPh>
    <rPh sb="125" eb="128">
      <t>タイシンカ</t>
    </rPh>
    <rPh sb="129" eb="130">
      <t>スス</t>
    </rPh>
    <phoneticPr fontId="4"/>
  </si>
  <si>
    <r>
      <t>　本市の特定環境保全公共下水道事業は、単独処理場1か所と汚水中継ポンプ場4か所があります。
　本市では、ほかに公共下水道事業、農業集落排水事業も実施していますが、3事業とも同一の料金体系としています。
　平成27年度から地方公営企業会計に移行し、4回目の決算となりましたが、①経常収支比率は、前年度比9.90％増加したものの、100％未満で単年度収支が4期連続の赤字となりました。⑤経費回収率は経常費用の減により0.28％向上しましたが、依然として汚水処理費用を使用料収入で賄えていない状況であり、一般会計からの繰入金に依存した経営となっています。
　累積欠損金が年間営業収益の何％になっているかを表す②累積欠損金比率は、258.43％となり損益収支が悪化している状況です。これは、当年度の総費用が総収益を上回るため欠損金が発生しており、その欠損金を補填する剰余金もないためです。累積欠損金を解消するために、令和元年9月分から下水道使用料の値上げを行いました。今後も建設費や維持管理費について効率的、計画的に取り組むことによるコストを抑制する必要があります。</t>
    </r>
    <r>
      <rPr>
        <sz val="11"/>
        <color rgb="FFFF0000"/>
        <rFont val="ＭＳ ゴシック"/>
        <family val="3"/>
        <charset val="128"/>
      </rPr>
      <t xml:space="preserve">
</t>
    </r>
    <r>
      <rPr>
        <sz val="11"/>
        <color theme="1"/>
        <rFont val="ＭＳ ゴシック"/>
        <family val="3"/>
        <charset val="128"/>
      </rPr>
      <t xml:space="preserve">　④企業債残高対事業規模比率は、企業債残高の減により、117.43％の減となっているものの類似団体平均値より高い状況です。
</t>
    </r>
    <rPh sb="1" eb="3">
      <t>ホンシ</t>
    </rPh>
    <rPh sb="4" eb="6">
      <t>トクテイ</t>
    </rPh>
    <rPh sb="6" eb="8">
      <t>カンキョウ</t>
    </rPh>
    <rPh sb="8" eb="10">
      <t>ホゼン</t>
    </rPh>
    <rPh sb="10" eb="12">
      <t>コウキョウ</t>
    </rPh>
    <rPh sb="12" eb="15">
      <t>ゲスイドウ</t>
    </rPh>
    <rPh sb="15" eb="17">
      <t>ジギョウ</t>
    </rPh>
    <rPh sb="19" eb="21">
      <t>タンドク</t>
    </rPh>
    <rPh sb="21" eb="23">
      <t>ショリ</t>
    </rPh>
    <rPh sb="23" eb="24">
      <t>ジョウ</t>
    </rPh>
    <rPh sb="28" eb="30">
      <t>オスイ</t>
    </rPh>
    <rPh sb="30" eb="32">
      <t>チュウケイ</t>
    </rPh>
    <rPh sb="35" eb="36">
      <t>ジョウ</t>
    </rPh>
    <rPh sb="38" eb="39">
      <t>ショ</t>
    </rPh>
    <rPh sb="63" eb="65">
      <t>ノウギョウ</t>
    </rPh>
    <rPh sb="65" eb="67">
      <t>シュウラク</t>
    </rPh>
    <rPh sb="67" eb="69">
      <t>ハイスイ</t>
    </rPh>
    <rPh sb="156" eb="157">
      <t>クワ</t>
    </rPh>
    <rPh sb="211" eb="213">
      <t>イゼン</t>
    </rPh>
    <rPh sb="339" eb="342">
      <t>ケッソンキン</t>
    </rPh>
    <rPh sb="343" eb="345">
      <t>カイショウ</t>
    </rPh>
    <rPh sb="346" eb="348">
      <t>ヒヨウ</t>
    </rPh>
    <rPh sb="350" eb="352">
      <t>シュウエキ</t>
    </rPh>
    <rPh sb="390" eb="392">
      <t>ルイセキ</t>
    </rPh>
    <rPh sb="413" eb="416">
      <t>ゲスイドウ</t>
    </rPh>
    <rPh sb="430" eb="432">
      <t>コンゴ</t>
    </rPh>
    <phoneticPr fontId="4"/>
  </si>
  <si>
    <t>　本事業については、事業の収支状況が下水道事業会計全体の収支を悪化させることがないようにコスト抑制に努めます。
　安定した下水道事業サービスの持続と施設の老朽化へ対応するためには使用料値上げが不可避であり、令和元年9月分から使用料値上げを行いました。さらに今後の老朽化対策に備え、平成30年度から2か年かけてストックマネジメント（資産の老朽化と更新にかかる計画）を策定し、更新事業を計画的に進めていく予定です。
　本市は今後数年は人口増が見込まれますが、いずれ人口が減少していくことが予想されるため将来を見据えた経営が必要と考えています。持続可能な下水道事業経営のため、平成30年度に策定した「下水道事業経営戦略」に基づき、経営基盤の強化と財政マネジメントの向上を目指します。</t>
    <rPh sb="1" eb="2">
      <t>ホン</t>
    </rPh>
    <rPh sb="2" eb="4">
      <t>ジギョウ</t>
    </rPh>
    <rPh sb="10" eb="12">
      <t>ジギョウ</t>
    </rPh>
    <rPh sb="13" eb="15">
      <t>シュウシ</t>
    </rPh>
    <rPh sb="15" eb="17">
      <t>ジョウキョウ</t>
    </rPh>
    <rPh sb="18" eb="21">
      <t>ゲスイドウ</t>
    </rPh>
    <rPh sb="21" eb="23">
      <t>ジギョウ</t>
    </rPh>
    <rPh sb="23" eb="25">
      <t>カイケイ</t>
    </rPh>
    <rPh sb="25" eb="27">
      <t>ゼンタイ</t>
    </rPh>
    <rPh sb="28" eb="30">
      <t>シュウシ</t>
    </rPh>
    <rPh sb="31" eb="33">
      <t>アッカ</t>
    </rPh>
    <rPh sb="47" eb="49">
      <t>ヨクセイ</t>
    </rPh>
    <rPh sb="50" eb="51">
      <t>ツト</t>
    </rPh>
    <rPh sb="57" eb="59">
      <t>アンテイ</t>
    </rPh>
    <rPh sb="61" eb="64">
      <t>ゲスイドウ</t>
    </rPh>
    <rPh sb="64" eb="66">
      <t>ジギョウ</t>
    </rPh>
    <rPh sb="71" eb="73">
      <t>ジゾク</t>
    </rPh>
    <rPh sb="74" eb="76">
      <t>シセツ</t>
    </rPh>
    <rPh sb="77" eb="80">
      <t>ロウキュウカ</t>
    </rPh>
    <rPh sb="81" eb="83">
      <t>タイオウ</t>
    </rPh>
    <rPh sb="89" eb="92">
      <t>シヨウリョウ</t>
    </rPh>
    <rPh sb="92" eb="94">
      <t>ネア</t>
    </rPh>
    <rPh sb="96" eb="99">
      <t>フカヒ</t>
    </rPh>
    <rPh sb="128" eb="130">
      <t>コンゴ</t>
    </rPh>
    <rPh sb="131" eb="133">
      <t>ロウキュウ</t>
    </rPh>
    <rPh sb="133" eb="134">
      <t>カ</t>
    </rPh>
    <rPh sb="134" eb="136">
      <t>タイサク</t>
    </rPh>
    <rPh sb="137" eb="138">
      <t>ソナ</t>
    </rPh>
    <rPh sb="207" eb="209">
      <t>ホンシ</t>
    </rPh>
    <rPh sb="210" eb="212">
      <t>コンゴ</t>
    </rPh>
    <rPh sb="212" eb="214">
      <t>スウネン</t>
    </rPh>
    <rPh sb="215" eb="218">
      <t>ジンコウゾウ</t>
    </rPh>
    <rPh sb="219" eb="221">
      <t>ミコ</t>
    </rPh>
    <rPh sb="230" eb="232">
      <t>ジンコウ</t>
    </rPh>
    <rPh sb="233" eb="235">
      <t>ゲンショウ</t>
    </rPh>
    <rPh sb="242" eb="244">
      <t>ヨソウ</t>
    </rPh>
    <rPh sb="249" eb="251">
      <t>ショウライ</t>
    </rPh>
    <rPh sb="252" eb="254">
      <t>ミス</t>
    </rPh>
    <rPh sb="256" eb="258">
      <t>ケイエイ</t>
    </rPh>
    <rPh sb="259" eb="261">
      <t>ヒツヨウ</t>
    </rPh>
    <rPh sb="262" eb="263">
      <t>カンガ</t>
    </rPh>
    <rPh sb="285" eb="287">
      <t>ヘイセイ</t>
    </rPh>
    <rPh sb="292" eb="294">
      <t>サクテイ</t>
    </rPh>
    <rPh sb="297" eb="300">
      <t>ゲスイドウ</t>
    </rPh>
    <rPh sb="300" eb="302">
      <t>ジギョウ</t>
    </rPh>
    <rPh sb="302" eb="304">
      <t>ケイエイ</t>
    </rPh>
    <rPh sb="304" eb="306">
      <t>センリャク</t>
    </rPh>
    <rPh sb="308" eb="309">
      <t>モト</t>
    </rPh>
    <rPh sb="312" eb="314">
      <t>ケイエイ</t>
    </rPh>
    <rPh sb="314" eb="316">
      <t>キバン</t>
    </rPh>
    <rPh sb="317" eb="319">
      <t>キョウカ</t>
    </rPh>
    <rPh sb="320" eb="322">
      <t>ザイセイ</t>
    </rPh>
    <rPh sb="329" eb="331">
      <t>コウジョウ</t>
    </rPh>
    <rPh sb="332" eb="33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</si>
</sst>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0.95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CBF-436C-B8EF-AB7352311C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7.0000000000000007E-2</c:v>
                </c:pt>
                <c:pt idx="2">
                  <c:v>0.09</c:v>
                </c:pt>
                <c:pt idx="3">
                  <c:v>0.09</c:v>
                </c:pt>
                <c:pt idx="4">
                  <c:v>0.13</c:v>
                </c:pt>
              </c:numCache>
            </c:numRef>
          </c:val>
          <c:smooth val="0"/>
          <c:extLst>
            <c:ext xmlns:c16="http://schemas.microsoft.com/office/drawing/2014/chart" uri="{C3380CC4-5D6E-409C-BE32-E72D297353CC}">
              <c16:uniqueId val="{00000001-7CBF-436C-B8EF-AB7352311C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61.34</c:v>
                </c:pt>
                <c:pt idx="2">
                  <c:v>59.89</c:v>
                </c:pt>
                <c:pt idx="3">
                  <c:v>63.9</c:v>
                </c:pt>
                <c:pt idx="4">
                  <c:v>65.03</c:v>
                </c:pt>
              </c:numCache>
            </c:numRef>
          </c:val>
          <c:extLst>
            <c:ext xmlns:c16="http://schemas.microsoft.com/office/drawing/2014/chart" uri="{C3380CC4-5D6E-409C-BE32-E72D297353CC}">
              <c16:uniqueId val="{00000000-3BE4-4234-B9AE-1E40A7528F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41.35</c:v>
                </c:pt>
                <c:pt idx="2">
                  <c:v>42.9</c:v>
                </c:pt>
                <c:pt idx="3">
                  <c:v>43.36</c:v>
                </c:pt>
                <c:pt idx="4">
                  <c:v>42.56</c:v>
                </c:pt>
              </c:numCache>
            </c:numRef>
          </c:val>
          <c:smooth val="0"/>
          <c:extLst>
            <c:ext xmlns:c16="http://schemas.microsoft.com/office/drawing/2014/chart" uri="{C3380CC4-5D6E-409C-BE32-E72D297353CC}">
              <c16:uniqueId val="{00000001-3BE4-4234-B9AE-1E40A7528F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84.36</c:v>
                </c:pt>
                <c:pt idx="2">
                  <c:v>84.61</c:v>
                </c:pt>
                <c:pt idx="3">
                  <c:v>82.58</c:v>
                </c:pt>
                <c:pt idx="4">
                  <c:v>82.94</c:v>
                </c:pt>
              </c:numCache>
            </c:numRef>
          </c:val>
          <c:extLst>
            <c:ext xmlns:c16="http://schemas.microsoft.com/office/drawing/2014/chart" uri="{C3380CC4-5D6E-409C-BE32-E72D297353CC}">
              <c16:uniqueId val="{00000000-DC12-46E7-B776-F1297755BE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82.9</c:v>
                </c:pt>
                <c:pt idx="2">
                  <c:v>83.5</c:v>
                </c:pt>
                <c:pt idx="3">
                  <c:v>83.06</c:v>
                </c:pt>
                <c:pt idx="4">
                  <c:v>83.32</c:v>
                </c:pt>
              </c:numCache>
            </c:numRef>
          </c:val>
          <c:smooth val="0"/>
          <c:extLst>
            <c:ext xmlns:c16="http://schemas.microsoft.com/office/drawing/2014/chart" uri="{C3380CC4-5D6E-409C-BE32-E72D297353CC}">
              <c16:uniqueId val="{00000001-DC12-46E7-B776-F1297755BE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71.45</c:v>
                </c:pt>
                <c:pt idx="2">
                  <c:v>71.42</c:v>
                </c:pt>
                <c:pt idx="3">
                  <c:v>73.290000000000006</c:v>
                </c:pt>
                <c:pt idx="4">
                  <c:v>83.19</c:v>
                </c:pt>
              </c:numCache>
            </c:numRef>
          </c:val>
          <c:extLst>
            <c:ext xmlns:c16="http://schemas.microsoft.com/office/drawing/2014/chart" uri="{C3380CC4-5D6E-409C-BE32-E72D297353CC}">
              <c16:uniqueId val="{00000000-C8AF-4217-9418-CB7C216CFB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100.94</c:v>
                </c:pt>
                <c:pt idx="2">
                  <c:v>100.85</c:v>
                </c:pt>
                <c:pt idx="3">
                  <c:v>102.13</c:v>
                </c:pt>
                <c:pt idx="4">
                  <c:v>101.72</c:v>
                </c:pt>
              </c:numCache>
            </c:numRef>
          </c:val>
          <c:smooth val="0"/>
          <c:extLst>
            <c:ext xmlns:c16="http://schemas.microsoft.com/office/drawing/2014/chart" uri="{C3380CC4-5D6E-409C-BE32-E72D297353CC}">
              <c16:uniqueId val="{00000001-C8AF-4217-9418-CB7C216CFB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3.31</c:v>
                </c:pt>
                <c:pt idx="2">
                  <c:v>6.4</c:v>
                </c:pt>
                <c:pt idx="3">
                  <c:v>9.35</c:v>
                </c:pt>
                <c:pt idx="4">
                  <c:v>12.17</c:v>
                </c:pt>
              </c:numCache>
            </c:numRef>
          </c:val>
          <c:extLst>
            <c:ext xmlns:c16="http://schemas.microsoft.com/office/drawing/2014/chart" uri="{C3380CC4-5D6E-409C-BE32-E72D297353CC}">
              <c16:uniqueId val="{00000000-9817-432E-BB5C-F2B418ABB8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22.79</c:v>
                </c:pt>
                <c:pt idx="2">
                  <c:v>22.77</c:v>
                </c:pt>
                <c:pt idx="3">
                  <c:v>23.93</c:v>
                </c:pt>
                <c:pt idx="4">
                  <c:v>24.68</c:v>
                </c:pt>
              </c:numCache>
            </c:numRef>
          </c:val>
          <c:smooth val="0"/>
          <c:extLst>
            <c:ext xmlns:c16="http://schemas.microsoft.com/office/drawing/2014/chart" uri="{C3380CC4-5D6E-409C-BE32-E72D297353CC}">
              <c16:uniqueId val="{00000001-9817-432E-BB5C-F2B418ABB8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2E2-440E-9820-337FCD04321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F2E2-440E-9820-337FCD04321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81.760000000000005</c:v>
                </c:pt>
                <c:pt idx="2">
                  <c:v>90.38</c:v>
                </c:pt>
                <c:pt idx="3">
                  <c:v>231.89</c:v>
                </c:pt>
                <c:pt idx="4">
                  <c:v>258.43</c:v>
                </c:pt>
              </c:numCache>
            </c:numRef>
          </c:val>
          <c:extLst>
            <c:ext xmlns:c16="http://schemas.microsoft.com/office/drawing/2014/chart" uri="{C3380CC4-5D6E-409C-BE32-E72D297353CC}">
              <c16:uniqueId val="{00000000-4E0C-492A-B390-E77160E503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101.85</c:v>
                </c:pt>
                <c:pt idx="2">
                  <c:v>110.77</c:v>
                </c:pt>
                <c:pt idx="3">
                  <c:v>109.51</c:v>
                </c:pt>
                <c:pt idx="4">
                  <c:v>112.88</c:v>
                </c:pt>
              </c:numCache>
            </c:numRef>
          </c:val>
          <c:smooth val="0"/>
          <c:extLst>
            <c:ext xmlns:c16="http://schemas.microsoft.com/office/drawing/2014/chart" uri="{C3380CC4-5D6E-409C-BE32-E72D297353CC}">
              <c16:uniqueId val="{00000001-4E0C-492A-B390-E77160E503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65.12</c:v>
                </c:pt>
                <c:pt idx="2">
                  <c:v>97.38</c:v>
                </c:pt>
                <c:pt idx="3">
                  <c:v>74.03</c:v>
                </c:pt>
                <c:pt idx="4">
                  <c:v>71.98</c:v>
                </c:pt>
              </c:numCache>
            </c:numRef>
          </c:val>
          <c:extLst>
            <c:ext xmlns:c16="http://schemas.microsoft.com/office/drawing/2014/chart" uri="{C3380CC4-5D6E-409C-BE32-E72D297353CC}">
              <c16:uniqueId val="{00000000-AEEE-43A5-9BD1-A3A258A0098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49.07</c:v>
                </c:pt>
                <c:pt idx="2">
                  <c:v>46.78</c:v>
                </c:pt>
                <c:pt idx="3">
                  <c:v>47.44</c:v>
                </c:pt>
                <c:pt idx="4">
                  <c:v>49.18</c:v>
                </c:pt>
              </c:numCache>
            </c:numRef>
          </c:val>
          <c:smooth val="0"/>
          <c:extLst>
            <c:ext xmlns:c16="http://schemas.microsoft.com/office/drawing/2014/chart" uri="{C3380CC4-5D6E-409C-BE32-E72D297353CC}">
              <c16:uniqueId val="{00000001-AEEE-43A5-9BD1-A3A258A0098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1030.1099999999999</c:v>
                </c:pt>
                <c:pt idx="2">
                  <c:v>2290.16</c:v>
                </c:pt>
                <c:pt idx="3">
                  <c:v>2093.17</c:v>
                </c:pt>
                <c:pt idx="4">
                  <c:v>1975.74</c:v>
                </c:pt>
              </c:numCache>
            </c:numRef>
          </c:val>
          <c:extLst>
            <c:ext xmlns:c16="http://schemas.microsoft.com/office/drawing/2014/chart" uri="{C3380CC4-5D6E-409C-BE32-E72D297353CC}">
              <c16:uniqueId val="{00000000-8BF2-430F-BB67-B94AC50FE9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8BF2-430F-BB67-B94AC50FE9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74.61</c:v>
                </c:pt>
                <c:pt idx="2">
                  <c:v>60.8</c:v>
                </c:pt>
                <c:pt idx="3">
                  <c:v>76.92</c:v>
                </c:pt>
                <c:pt idx="4">
                  <c:v>77.2</c:v>
                </c:pt>
              </c:numCache>
            </c:numRef>
          </c:val>
          <c:extLst>
            <c:ext xmlns:c16="http://schemas.microsoft.com/office/drawing/2014/chart" uri="{C3380CC4-5D6E-409C-BE32-E72D297353CC}">
              <c16:uniqueId val="{00000000-351A-432F-AB4F-437485E921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66.22</c:v>
                </c:pt>
                <c:pt idx="2">
                  <c:v>69.87</c:v>
                </c:pt>
                <c:pt idx="3">
                  <c:v>74.3</c:v>
                </c:pt>
                <c:pt idx="4">
                  <c:v>72.260000000000005</c:v>
                </c:pt>
              </c:numCache>
            </c:numRef>
          </c:val>
          <c:smooth val="0"/>
          <c:extLst>
            <c:ext xmlns:c16="http://schemas.microsoft.com/office/drawing/2014/chart" uri="{C3380CC4-5D6E-409C-BE32-E72D297353CC}">
              <c16:uniqueId val="{00000001-351A-432F-AB4F-437485E921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153.31</c:v>
                </c:pt>
                <c:pt idx="2">
                  <c:v>160.6</c:v>
                </c:pt>
                <c:pt idx="3">
                  <c:v>150</c:v>
                </c:pt>
                <c:pt idx="4">
                  <c:v>150</c:v>
                </c:pt>
              </c:numCache>
            </c:numRef>
          </c:val>
          <c:extLst>
            <c:ext xmlns:c16="http://schemas.microsoft.com/office/drawing/2014/chart" uri="{C3380CC4-5D6E-409C-BE32-E72D297353CC}">
              <c16:uniqueId val="{00000000-F35C-4F29-B762-9F13D91181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246.72</c:v>
                </c:pt>
                <c:pt idx="2">
                  <c:v>234.96</c:v>
                </c:pt>
                <c:pt idx="3">
                  <c:v>221.81</c:v>
                </c:pt>
                <c:pt idx="4">
                  <c:v>230.02</c:v>
                </c:pt>
              </c:numCache>
            </c:numRef>
          </c:val>
          <c:smooth val="0"/>
          <c:extLst>
            <c:ext xmlns:c16="http://schemas.microsoft.com/office/drawing/2014/chart" uri="{C3380CC4-5D6E-409C-BE32-E72D297353CC}">
              <c16:uniqueId val="{00000001-F35C-4F29-B762-9F13D91181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7" zoomScaleNormal="100" workbookViewId="0">
      <selection activeCell="BL66" sqref="BL66:BZ82"/>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合志市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62215</v>
      </c>
      <c r="AM8" s="50"/>
      <c r="AN8" s="50"/>
      <c r="AO8" s="50"/>
      <c r="AP8" s="50"/>
      <c r="AQ8" s="50"/>
      <c r="AR8" s="50"/>
      <c r="AS8" s="50"/>
      <c r="AT8" s="45">
        <f>データ!T6</f>
        <v>53.19</v>
      </c>
      <c r="AU8" s="45"/>
      <c r="AV8" s="45"/>
      <c r="AW8" s="45"/>
      <c r="AX8" s="45"/>
      <c r="AY8" s="45"/>
      <c r="AZ8" s="45"/>
      <c r="BA8" s="45"/>
      <c r="BB8" s="45">
        <f>データ!U6</f>
        <v>1169.67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53.66</v>
      </c>
      <c r="J10" s="45"/>
      <c r="K10" s="45"/>
      <c r="L10" s="45"/>
      <c r="M10" s="45"/>
      <c r="N10" s="45"/>
      <c r="O10" s="45"/>
      <c r="P10" s="45">
        <f>データ!P6</f>
        <v>18.5</v>
      </c>
      <c r="Q10" s="45"/>
      <c r="R10" s="45"/>
      <c r="S10" s="45"/>
      <c r="T10" s="45"/>
      <c r="U10" s="45"/>
      <c r="V10" s="45"/>
      <c r="W10" s="45">
        <f>データ!Q6</f>
        <v>105.31</v>
      </c>
      <c r="X10" s="45"/>
      <c r="Y10" s="45"/>
      <c r="Z10" s="45"/>
      <c r="AA10" s="45"/>
      <c r="AB10" s="45"/>
      <c r="AC10" s="45"/>
      <c r="AD10" s="50">
        <f>データ!R6</f>
        <v>2310</v>
      </c>
      <c r="AE10" s="50"/>
      <c r="AF10" s="50"/>
      <c r="AG10" s="50"/>
      <c r="AH10" s="50"/>
      <c r="AI10" s="50"/>
      <c r="AJ10" s="50"/>
      <c r="AK10" s="2"/>
      <c r="AL10" s="50">
        <f>データ!V6</f>
        <v>11532</v>
      </c>
      <c r="AM10" s="50"/>
      <c r="AN10" s="50"/>
      <c r="AO10" s="50"/>
      <c r="AP10" s="50"/>
      <c r="AQ10" s="50"/>
      <c r="AR10" s="50"/>
      <c r="AS10" s="50"/>
      <c r="AT10" s="45">
        <f>データ!W6</f>
        <v>3.86</v>
      </c>
      <c r="AU10" s="45"/>
      <c r="AV10" s="45"/>
      <c r="AW10" s="45"/>
      <c r="AX10" s="45"/>
      <c r="AY10" s="45"/>
      <c r="AZ10" s="45"/>
      <c r="BA10" s="45"/>
      <c r="BB10" s="45">
        <f>データ!X6</f>
        <v>2987.56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107</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109</v>
      </c>
      <c r="BM66" s="84"/>
      <c r="BN66" s="84"/>
      <c r="BO66" s="84"/>
      <c r="BP66" s="84"/>
      <c r="BQ66" s="84"/>
      <c r="BR66" s="84"/>
      <c r="BS66" s="84"/>
      <c r="BT66" s="84"/>
      <c r="BU66" s="84"/>
      <c r="BV66" s="84"/>
      <c r="BW66" s="84"/>
      <c r="BX66" s="84"/>
      <c r="BY66" s="84"/>
      <c r="BZ66" s="8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6"/>
      <c r="BM82" s="87"/>
      <c r="BN82" s="87"/>
      <c r="BO82" s="87"/>
      <c r="BP82" s="87"/>
      <c r="BQ82" s="87"/>
      <c r="BR82" s="87"/>
      <c r="BS82" s="87"/>
      <c r="BT82" s="87"/>
      <c r="BU82" s="87"/>
      <c r="BV82" s="87"/>
      <c r="BW82" s="87"/>
      <c r="BX82" s="87"/>
      <c r="BY82" s="87"/>
      <c r="BZ82" s="8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ahdl557Y5U2GgWajjruHlxKJQP1ahavFZ9EFGySTxBAzi3JLguyX4Jt26moyIBPCH51EdFVW7VV2EO78gI4SPQ==" saltValue="C2iUShpg9BznOWKpJhw1z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5546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432164</v>
      </c>
      <c r="D6" s="33">
        <f t="shared" si="3"/>
        <v>46</v>
      </c>
      <c r="E6" s="33">
        <f t="shared" si="3"/>
        <v>17</v>
      </c>
      <c r="F6" s="33">
        <f t="shared" si="3"/>
        <v>4</v>
      </c>
      <c r="G6" s="33">
        <f t="shared" si="3"/>
        <v>0</v>
      </c>
      <c r="H6" s="33" t="str">
        <f t="shared" si="3"/>
        <v>熊本県　合志市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53.66</v>
      </c>
      <c r="P6" s="34">
        <f t="shared" si="3"/>
        <v>18.5</v>
      </c>
      <c r="Q6" s="34">
        <f t="shared" si="3"/>
        <v>105.31</v>
      </c>
      <c r="R6" s="34">
        <f t="shared" si="3"/>
        <v>2310</v>
      </c>
      <c r="S6" s="34">
        <f t="shared" si="3"/>
        <v>62215</v>
      </c>
      <c r="T6" s="34">
        <f t="shared" si="3"/>
        <v>53.19</v>
      </c>
      <c r="U6" s="34">
        <f t="shared" si="3"/>
        <v>1169.67</v>
      </c>
      <c r="V6" s="34">
        <f t="shared" si="3"/>
        <v>11532</v>
      </c>
      <c r="W6" s="34">
        <f t="shared" si="3"/>
        <v>3.86</v>
      </c>
      <c r="X6" s="34">
        <f t="shared" si="3"/>
        <v>2987.56</v>
      </c>
      <c r="Y6" s="35" t="str">
        <f>IF(Y7="",NA(),Y7)</f>
        <v>-</v>
      </c>
      <c r="Z6" s="35">
        <f t="shared" ref="Z6:AH6" si="4">IF(Z7="",NA(),Z7)</f>
        <v>71.45</v>
      </c>
      <c r="AA6" s="35">
        <f t="shared" si="4"/>
        <v>71.42</v>
      </c>
      <c r="AB6" s="35">
        <f t="shared" si="4"/>
        <v>73.290000000000006</v>
      </c>
      <c r="AC6" s="35">
        <f t="shared" si="4"/>
        <v>83.19</v>
      </c>
      <c r="AD6" s="35" t="str">
        <f t="shared" si="4"/>
        <v>-</v>
      </c>
      <c r="AE6" s="35">
        <f t="shared" si="4"/>
        <v>100.94</v>
      </c>
      <c r="AF6" s="35">
        <f t="shared" si="4"/>
        <v>100.85</v>
      </c>
      <c r="AG6" s="35">
        <f t="shared" si="4"/>
        <v>102.13</v>
      </c>
      <c r="AH6" s="35">
        <f t="shared" si="4"/>
        <v>101.72</v>
      </c>
      <c r="AI6" s="34" t="str">
        <f>IF(AI7="","",IF(AI7="-","【-】","【"&amp;SUBSTITUTE(TEXT(AI7,"#,##0.00"),"-","△")&amp;"】"))</f>
        <v>【101.92】</v>
      </c>
      <c r="AJ6" s="35" t="str">
        <f>IF(AJ7="",NA(),AJ7)</f>
        <v>-</v>
      </c>
      <c r="AK6" s="35">
        <f t="shared" ref="AK6:AS6" si="5">IF(AK7="",NA(),AK7)</f>
        <v>81.760000000000005</v>
      </c>
      <c r="AL6" s="35">
        <f t="shared" si="5"/>
        <v>90.38</v>
      </c>
      <c r="AM6" s="35">
        <f t="shared" si="5"/>
        <v>231.89</v>
      </c>
      <c r="AN6" s="35">
        <f t="shared" si="5"/>
        <v>258.43</v>
      </c>
      <c r="AO6" s="35" t="str">
        <f t="shared" si="5"/>
        <v>-</v>
      </c>
      <c r="AP6" s="35">
        <f t="shared" si="5"/>
        <v>101.85</v>
      </c>
      <c r="AQ6" s="35">
        <f t="shared" si="5"/>
        <v>110.77</v>
      </c>
      <c r="AR6" s="35">
        <f t="shared" si="5"/>
        <v>109.51</v>
      </c>
      <c r="AS6" s="35">
        <f t="shared" si="5"/>
        <v>112.88</v>
      </c>
      <c r="AT6" s="34" t="str">
        <f>IF(AT7="","",IF(AT7="-","【-】","【"&amp;SUBSTITUTE(TEXT(AT7,"#,##0.00"),"-","△")&amp;"】"))</f>
        <v>【88.06】</v>
      </c>
      <c r="AU6" s="35" t="str">
        <f>IF(AU7="",NA(),AU7)</f>
        <v>-</v>
      </c>
      <c r="AV6" s="35">
        <f t="shared" ref="AV6:BD6" si="6">IF(AV7="",NA(),AV7)</f>
        <v>65.12</v>
      </c>
      <c r="AW6" s="35">
        <f t="shared" si="6"/>
        <v>97.38</v>
      </c>
      <c r="AX6" s="35">
        <f t="shared" si="6"/>
        <v>74.03</v>
      </c>
      <c r="AY6" s="35">
        <f t="shared" si="6"/>
        <v>71.98</v>
      </c>
      <c r="AZ6" s="35" t="str">
        <f t="shared" si="6"/>
        <v>-</v>
      </c>
      <c r="BA6" s="35">
        <f t="shared" si="6"/>
        <v>49.07</v>
      </c>
      <c r="BB6" s="35">
        <f t="shared" si="6"/>
        <v>46.78</v>
      </c>
      <c r="BC6" s="35">
        <f t="shared" si="6"/>
        <v>47.44</v>
      </c>
      <c r="BD6" s="35">
        <f t="shared" si="6"/>
        <v>49.18</v>
      </c>
      <c r="BE6" s="34" t="str">
        <f>IF(BE7="","",IF(BE7="-","【-】","【"&amp;SUBSTITUTE(TEXT(BE7,"#,##0.00"),"-","△")&amp;"】"))</f>
        <v>【54.23】</v>
      </c>
      <c r="BF6" s="35" t="str">
        <f>IF(BF7="",NA(),BF7)</f>
        <v>-</v>
      </c>
      <c r="BG6" s="35">
        <f t="shared" ref="BG6:BO6" si="7">IF(BG7="",NA(),BG7)</f>
        <v>1030.1099999999999</v>
      </c>
      <c r="BH6" s="35">
        <f t="shared" si="7"/>
        <v>2290.16</v>
      </c>
      <c r="BI6" s="35">
        <f t="shared" si="7"/>
        <v>2093.17</v>
      </c>
      <c r="BJ6" s="35">
        <f t="shared" si="7"/>
        <v>1975.74</v>
      </c>
      <c r="BK6" s="35" t="str">
        <f t="shared" si="7"/>
        <v>-</v>
      </c>
      <c r="BL6" s="35">
        <f t="shared" si="7"/>
        <v>1434.89</v>
      </c>
      <c r="BM6" s="35">
        <f t="shared" si="7"/>
        <v>1298.9100000000001</v>
      </c>
      <c r="BN6" s="35">
        <f t="shared" si="7"/>
        <v>1243.71</v>
      </c>
      <c r="BO6" s="35">
        <f t="shared" si="7"/>
        <v>1194.1500000000001</v>
      </c>
      <c r="BP6" s="34" t="str">
        <f>IF(BP7="","",IF(BP7="-","【-】","【"&amp;SUBSTITUTE(TEXT(BP7,"#,##0.00"),"-","△")&amp;"】"))</f>
        <v>【1,209.40】</v>
      </c>
      <c r="BQ6" s="35" t="str">
        <f>IF(BQ7="",NA(),BQ7)</f>
        <v>-</v>
      </c>
      <c r="BR6" s="35">
        <f t="shared" ref="BR6:BZ6" si="8">IF(BR7="",NA(),BR7)</f>
        <v>74.61</v>
      </c>
      <c r="BS6" s="35">
        <f t="shared" si="8"/>
        <v>60.8</v>
      </c>
      <c r="BT6" s="35">
        <f t="shared" si="8"/>
        <v>76.92</v>
      </c>
      <c r="BU6" s="35">
        <f t="shared" si="8"/>
        <v>77.2</v>
      </c>
      <c r="BV6" s="35" t="str">
        <f t="shared" si="8"/>
        <v>-</v>
      </c>
      <c r="BW6" s="35">
        <f t="shared" si="8"/>
        <v>66.22</v>
      </c>
      <c r="BX6" s="35">
        <f t="shared" si="8"/>
        <v>69.87</v>
      </c>
      <c r="BY6" s="35">
        <f t="shared" si="8"/>
        <v>74.3</v>
      </c>
      <c r="BZ6" s="35">
        <f t="shared" si="8"/>
        <v>72.260000000000005</v>
      </c>
      <c r="CA6" s="34" t="str">
        <f>IF(CA7="","",IF(CA7="-","【-】","【"&amp;SUBSTITUTE(TEXT(CA7,"#,##0.00"),"-","△")&amp;"】"))</f>
        <v>【74.48】</v>
      </c>
      <c r="CB6" s="35" t="str">
        <f>IF(CB7="",NA(),CB7)</f>
        <v>-</v>
      </c>
      <c r="CC6" s="35">
        <f t="shared" ref="CC6:CK6" si="9">IF(CC7="",NA(),CC7)</f>
        <v>153.31</v>
      </c>
      <c r="CD6" s="35">
        <f t="shared" si="9"/>
        <v>160.6</v>
      </c>
      <c r="CE6" s="35">
        <f t="shared" si="9"/>
        <v>150</v>
      </c>
      <c r="CF6" s="35">
        <f t="shared" si="9"/>
        <v>150</v>
      </c>
      <c r="CG6" s="35" t="str">
        <f t="shared" si="9"/>
        <v>-</v>
      </c>
      <c r="CH6" s="35">
        <f t="shared" si="9"/>
        <v>246.72</v>
      </c>
      <c r="CI6" s="35">
        <f t="shared" si="9"/>
        <v>234.96</v>
      </c>
      <c r="CJ6" s="35">
        <f t="shared" si="9"/>
        <v>221.81</v>
      </c>
      <c r="CK6" s="35">
        <f t="shared" si="9"/>
        <v>230.02</v>
      </c>
      <c r="CL6" s="34" t="str">
        <f>IF(CL7="","",IF(CL7="-","【-】","【"&amp;SUBSTITUTE(TEXT(CL7,"#,##0.00"),"-","△")&amp;"】"))</f>
        <v>【219.46】</v>
      </c>
      <c r="CM6" s="35" t="str">
        <f>IF(CM7="",NA(),CM7)</f>
        <v>-</v>
      </c>
      <c r="CN6" s="35">
        <f t="shared" ref="CN6:CV6" si="10">IF(CN7="",NA(),CN7)</f>
        <v>61.34</v>
      </c>
      <c r="CO6" s="35">
        <f t="shared" si="10"/>
        <v>59.89</v>
      </c>
      <c r="CP6" s="35">
        <f t="shared" si="10"/>
        <v>63.9</v>
      </c>
      <c r="CQ6" s="35">
        <f t="shared" si="10"/>
        <v>65.03</v>
      </c>
      <c r="CR6" s="35" t="str">
        <f t="shared" si="10"/>
        <v>-</v>
      </c>
      <c r="CS6" s="35">
        <f t="shared" si="10"/>
        <v>41.35</v>
      </c>
      <c r="CT6" s="35">
        <f t="shared" si="10"/>
        <v>42.9</v>
      </c>
      <c r="CU6" s="35">
        <f t="shared" si="10"/>
        <v>43.36</v>
      </c>
      <c r="CV6" s="35">
        <f t="shared" si="10"/>
        <v>42.56</v>
      </c>
      <c r="CW6" s="34" t="str">
        <f>IF(CW7="","",IF(CW7="-","【-】","【"&amp;SUBSTITUTE(TEXT(CW7,"#,##0.00"),"-","△")&amp;"】"))</f>
        <v>【42.82】</v>
      </c>
      <c r="CX6" s="35" t="str">
        <f>IF(CX7="",NA(),CX7)</f>
        <v>-</v>
      </c>
      <c r="CY6" s="35">
        <f t="shared" ref="CY6:DG6" si="11">IF(CY7="",NA(),CY7)</f>
        <v>84.36</v>
      </c>
      <c r="CZ6" s="35">
        <f t="shared" si="11"/>
        <v>84.61</v>
      </c>
      <c r="DA6" s="35">
        <f t="shared" si="11"/>
        <v>82.58</v>
      </c>
      <c r="DB6" s="35">
        <f t="shared" si="11"/>
        <v>82.94</v>
      </c>
      <c r="DC6" s="35" t="str">
        <f t="shared" si="11"/>
        <v>-</v>
      </c>
      <c r="DD6" s="35">
        <f t="shared" si="11"/>
        <v>82.9</v>
      </c>
      <c r="DE6" s="35">
        <f t="shared" si="11"/>
        <v>83.5</v>
      </c>
      <c r="DF6" s="35">
        <f t="shared" si="11"/>
        <v>83.06</v>
      </c>
      <c r="DG6" s="35">
        <f t="shared" si="11"/>
        <v>83.32</v>
      </c>
      <c r="DH6" s="34" t="str">
        <f>IF(DH7="","",IF(DH7="-","【-】","【"&amp;SUBSTITUTE(TEXT(DH7,"#,##0.00"),"-","△")&amp;"】"))</f>
        <v>【83.36】</v>
      </c>
      <c r="DI6" s="35" t="str">
        <f>IF(DI7="",NA(),DI7)</f>
        <v>-</v>
      </c>
      <c r="DJ6" s="35">
        <f t="shared" ref="DJ6:DR6" si="12">IF(DJ7="",NA(),DJ7)</f>
        <v>3.31</v>
      </c>
      <c r="DK6" s="35">
        <f t="shared" si="12"/>
        <v>6.4</v>
      </c>
      <c r="DL6" s="35">
        <f t="shared" si="12"/>
        <v>9.35</v>
      </c>
      <c r="DM6" s="35">
        <f t="shared" si="12"/>
        <v>12.17</v>
      </c>
      <c r="DN6" s="35" t="str">
        <f t="shared" si="12"/>
        <v>-</v>
      </c>
      <c r="DO6" s="35">
        <f t="shared" si="12"/>
        <v>22.79</v>
      </c>
      <c r="DP6" s="35">
        <f t="shared" si="12"/>
        <v>22.77</v>
      </c>
      <c r="DQ6" s="35">
        <f t="shared" si="12"/>
        <v>23.93</v>
      </c>
      <c r="DR6" s="35">
        <f t="shared" si="12"/>
        <v>24.68</v>
      </c>
      <c r="DS6" s="34" t="str">
        <f>IF(DS7="","",IF(DS7="-","【-】","【"&amp;SUBSTITUTE(TEXT(DS7,"#,##0.00"),"-","△")&amp;"】"))</f>
        <v>【24.88】</v>
      </c>
      <c r="DT6" s="35" t="str">
        <f>IF(DT7="",NA(),DT7)</f>
        <v>-</v>
      </c>
      <c r="DU6" s="34">
        <f t="shared" ref="DU6:EC6" si="13">IF(DU7="",NA(),DU7)</f>
        <v>0</v>
      </c>
      <c r="DV6" s="34">
        <f t="shared" si="13"/>
        <v>0</v>
      </c>
      <c r="DW6" s="34">
        <f t="shared" si="13"/>
        <v>0</v>
      </c>
      <c r="DX6" s="34">
        <f t="shared" si="13"/>
        <v>0</v>
      </c>
      <c r="DY6" s="35" t="str">
        <f t="shared" si="13"/>
        <v>-</v>
      </c>
      <c r="DZ6" s="35">
        <f t="shared" si="13"/>
        <v>0.04</v>
      </c>
      <c r="EA6" s="34">
        <f t="shared" si="13"/>
        <v>0</v>
      </c>
      <c r="EB6" s="34">
        <f t="shared" si="13"/>
        <v>0</v>
      </c>
      <c r="EC6" s="35">
        <f t="shared" si="13"/>
        <v>0.01</v>
      </c>
      <c r="ED6" s="34" t="str">
        <f>IF(ED7="","",IF(ED7="-","【-】","【"&amp;SUBSTITUTE(TEXT(ED7,"#,##0.00"),"-","△")&amp;"】"))</f>
        <v>【0.01】</v>
      </c>
      <c r="EE6" s="35" t="str">
        <f>IF(EE7="",NA(),EE7)</f>
        <v>-</v>
      </c>
      <c r="EF6" s="35">
        <f t="shared" ref="EF6:EN6" si="14">IF(EF7="",NA(),EF7)</f>
        <v>0.95</v>
      </c>
      <c r="EG6" s="34">
        <f t="shared" si="14"/>
        <v>0</v>
      </c>
      <c r="EH6" s="34">
        <f t="shared" si="14"/>
        <v>0</v>
      </c>
      <c r="EI6" s="34">
        <f t="shared" si="14"/>
        <v>0</v>
      </c>
      <c r="EJ6" s="35" t="str">
        <f t="shared" si="14"/>
        <v>-</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432164</v>
      </c>
      <c r="D7" s="37">
        <v>46</v>
      </c>
      <c r="E7" s="37">
        <v>17</v>
      </c>
      <c r="F7" s="37">
        <v>4</v>
      </c>
      <c r="G7" s="37">
        <v>0</v>
      </c>
      <c r="H7" s="37" t="s">
        <v>95</v>
      </c>
      <c r="I7" s="37" t="s">
        <v>96</v>
      </c>
      <c r="J7" s="37" t="s">
        <v>97</v>
      </c>
      <c r="K7" s="37" t="s">
        <v>98</v>
      </c>
      <c r="L7" s="37" t="s">
        <v>99</v>
      </c>
      <c r="M7" s="37" t="s">
        <v>100</v>
      </c>
      <c r="N7" s="38" t="s">
        <v>101</v>
      </c>
      <c r="O7" s="38">
        <v>53.66</v>
      </c>
      <c r="P7" s="38">
        <v>18.5</v>
      </c>
      <c r="Q7" s="38">
        <v>105.31</v>
      </c>
      <c r="R7" s="38">
        <v>2310</v>
      </c>
      <c r="S7" s="38">
        <v>62215</v>
      </c>
      <c r="T7" s="38">
        <v>53.19</v>
      </c>
      <c r="U7" s="38">
        <v>1169.67</v>
      </c>
      <c r="V7" s="38">
        <v>11532</v>
      </c>
      <c r="W7" s="38">
        <v>3.86</v>
      </c>
      <c r="X7" s="38">
        <v>2987.56</v>
      </c>
      <c r="Y7" s="38" t="s">
        <v>101</v>
      </c>
      <c r="Z7" s="38">
        <v>71.45</v>
      </c>
      <c r="AA7" s="38">
        <v>71.42</v>
      </c>
      <c r="AB7" s="38">
        <v>73.290000000000006</v>
      </c>
      <c r="AC7" s="38">
        <v>83.19</v>
      </c>
      <c r="AD7" s="38" t="s">
        <v>101</v>
      </c>
      <c r="AE7" s="38">
        <v>100.94</v>
      </c>
      <c r="AF7" s="38">
        <v>100.85</v>
      </c>
      <c r="AG7" s="38">
        <v>102.13</v>
      </c>
      <c r="AH7" s="38">
        <v>101.72</v>
      </c>
      <c r="AI7" s="38">
        <v>101.92</v>
      </c>
      <c r="AJ7" s="38" t="s">
        <v>101</v>
      </c>
      <c r="AK7" s="38">
        <v>81.760000000000005</v>
      </c>
      <c r="AL7" s="38">
        <v>90.38</v>
      </c>
      <c r="AM7" s="38">
        <v>231.89</v>
      </c>
      <c r="AN7" s="38">
        <v>258.43</v>
      </c>
      <c r="AO7" s="38" t="s">
        <v>101</v>
      </c>
      <c r="AP7" s="38">
        <v>101.85</v>
      </c>
      <c r="AQ7" s="38">
        <v>110.77</v>
      </c>
      <c r="AR7" s="38">
        <v>109.51</v>
      </c>
      <c r="AS7" s="38">
        <v>112.88</v>
      </c>
      <c r="AT7" s="38">
        <v>88.06</v>
      </c>
      <c r="AU7" s="38" t="s">
        <v>101</v>
      </c>
      <c r="AV7" s="38">
        <v>65.12</v>
      </c>
      <c r="AW7" s="38">
        <v>97.38</v>
      </c>
      <c r="AX7" s="38">
        <v>74.03</v>
      </c>
      <c r="AY7" s="38">
        <v>71.98</v>
      </c>
      <c r="AZ7" s="38" t="s">
        <v>101</v>
      </c>
      <c r="BA7" s="38">
        <v>49.07</v>
      </c>
      <c r="BB7" s="38">
        <v>46.78</v>
      </c>
      <c r="BC7" s="38">
        <v>47.44</v>
      </c>
      <c r="BD7" s="38">
        <v>49.18</v>
      </c>
      <c r="BE7" s="38">
        <v>54.23</v>
      </c>
      <c r="BF7" s="38" t="s">
        <v>101</v>
      </c>
      <c r="BG7" s="38">
        <v>1030.1099999999999</v>
      </c>
      <c r="BH7" s="38">
        <v>2290.16</v>
      </c>
      <c r="BI7" s="38">
        <v>2093.17</v>
      </c>
      <c r="BJ7" s="38">
        <v>1975.74</v>
      </c>
      <c r="BK7" s="38" t="s">
        <v>101</v>
      </c>
      <c r="BL7" s="38">
        <v>1434.89</v>
      </c>
      <c r="BM7" s="38">
        <v>1298.9100000000001</v>
      </c>
      <c r="BN7" s="38">
        <v>1243.71</v>
      </c>
      <c r="BO7" s="38">
        <v>1194.1500000000001</v>
      </c>
      <c r="BP7" s="38">
        <v>1209.4000000000001</v>
      </c>
      <c r="BQ7" s="38" t="s">
        <v>101</v>
      </c>
      <c r="BR7" s="38">
        <v>74.61</v>
      </c>
      <c r="BS7" s="38">
        <v>60.8</v>
      </c>
      <c r="BT7" s="38">
        <v>76.92</v>
      </c>
      <c r="BU7" s="38">
        <v>77.2</v>
      </c>
      <c r="BV7" s="38" t="s">
        <v>101</v>
      </c>
      <c r="BW7" s="38">
        <v>66.22</v>
      </c>
      <c r="BX7" s="38">
        <v>69.87</v>
      </c>
      <c r="BY7" s="38">
        <v>74.3</v>
      </c>
      <c r="BZ7" s="38">
        <v>72.260000000000005</v>
      </c>
      <c r="CA7" s="38">
        <v>74.48</v>
      </c>
      <c r="CB7" s="38" t="s">
        <v>101</v>
      </c>
      <c r="CC7" s="38">
        <v>153.31</v>
      </c>
      <c r="CD7" s="38">
        <v>160.6</v>
      </c>
      <c r="CE7" s="38">
        <v>150</v>
      </c>
      <c r="CF7" s="38">
        <v>150</v>
      </c>
      <c r="CG7" s="38" t="s">
        <v>101</v>
      </c>
      <c r="CH7" s="38">
        <v>246.72</v>
      </c>
      <c r="CI7" s="38">
        <v>234.96</v>
      </c>
      <c r="CJ7" s="38">
        <v>221.81</v>
      </c>
      <c r="CK7" s="38">
        <v>230.02</v>
      </c>
      <c r="CL7" s="38">
        <v>219.46</v>
      </c>
      <c r="CM7" s="38" t="s">
        <v>101</v>
      </c>
      <c r="CN7" s="38">
        <v>61.34</v>
      </c>
      <c r="CO7" s="38">
        <v>59.89</v>
      </c>
      <c r="CP7" s="38">
        <v>63.9</v>
      </c>
      <c r="CQ7" s="38">
        <v>65.03</v>
      </c>
      <c r="CR7" s="38" t="s">
        <v>101</v>
      </c>
      <c r="CS7" s="38">
        <v>41.35</v>
      </c>
      <c r="CT7" s="38">
        <v>42.9</v>
      </c>
      <c r="CU7" s="38">
        <v>43.36</v>
      </c>
      <c r="CV7" s="38">
        <v>42.56</v>
      </c>
      <c r="CW7" s="38">
        <v>42.82</v>
      </c>
      <c r="CX7" s="38" t="s">
        <v>101</v>
      </c>
      <c r="CY7" s="38">
        <v>84.36</v>
      </c>
      <c r="CZ7" s="38">
        <v>84.61</v>
      </c>
      <c r="DA7" s="38">
        <v>82.58</v>
      </c>
      <c r="DB7" s="38">
        <v>82.94</v>
      </c>
      <c r="DC7" s="38" t="s">
        <v>101</v>
      </c>
      <c r="DD7" s="38">
        <v>82.9</v>
      </c>
      <c r="DE7" s="38">
        <v>83.5</v>
      </c>
      <c r="DF7" s="38">
        <v>83.06</v>
      </c>
      <c r="DG7" s="38">
        <v>83.32</v>
      </c>
      <c r="DH7" s="38">
        <v>83.36</v>
      </c>
      <c r="DI7" s="38" t="s">
        <v>101</v>
      </c>
      <c r="DJ7" s="38">
        <v>3.31</v>
      </c>
      <c r="DK7" s="38">
        <v>6.4</v>
      </c>
      <c r="DL7" s="38">
        <v>9.35</v>
      </c>
      <c r="DM7" s="38">
        <v>12.17</v>
      </c>
      <c r="DN7" s="38" t="s">
        <v>101</v>
      </c>
      <c r="DO7" s="38">
        <v>22.79</v>
      </c>
      <c r="DP7" s="38">
        <v>22.77</v>
      </c>
      <c r="DQ7" s="38">
        <v>23.93</v>
      </c>
      <c r="DR7" s="38">
        <v>24.68</v>
      </c>
      <c r="DS7" s="38">
        <v>24.88</v>
      </c>
      <c r="DT7" s="38" t="s">
        <v>101</v>
      </c>
      <c r="DU7" s="38">
        <v>0</v>
      </c>
      <c r="DV7" s="38">
        <v>0</v>
      </c>
      <c r="DW7" s="38">
        <v>0</v>
      </c>
      <c r="DX7" s="38">
        <v>0</v>
      </c>
      <c r="DY7" s="38" t="s">
        <v>101</v>
      </c>
      <c r="DZ7" s="38">
        <v>0.04</v>
      </c>
      <c r="EA7" s="38">
        <v>0</v>
      </c>
      <c r="EB7" s="38">
        <v>0</v>
      </c>
      <c r="EC7" s="38">
        <v>0.01</v>
      </c>
      <c r="ED7" s="38">
        <v>0.01</v>
      </c>
      <c r="EE7" s="38" t="s">
        <v>101</v>
      </c>
      <c r="EF7" s="38">
        <v>0.95</v>
      </c>
      <c r="EG7" s="38">
        <v>0</v>
      </c>
      <c r="EH7" s="38">
        <v>0</v>
      </c>
      <c r="EI7" s="38">
        <v>0</v>
      </c>
      <c r="EJ7" s="38" t="s">
        <v>101</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2020-02-04T07:23:12Z</cp:lastPrinted>
  <dcterms:created xsi:type="dcterms:W3CDTF">2019-12-05T04:52:17Z</dcterms:created>
  <dcterms:modified xsi:type="dcterms:W3CDTF">2020-02-04T07:32:03Z</dcterms:modified>
  <cp:category/>
</cp:coreProperties>
</file>