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fs1\sections\gesomu\001 経営係\経営（通知・調査・回答関係）\H31\5020117_公営企業に係る経営比較分析表（平成３０年度決算）の分析等について\02_回答\下水道（法適）\"/>
    </mc:Choice>
  </mc:AlternateContent>
  <xr:revisionPtr revIDLastSave="0" documentId="13_ncr:1_{4A20CE0D-4318-4368-955A-C31948935840}" xr6:coauthVersionLast="41" xr6:coauthVersionMax="41" xr10:uidLastSave="{00000000-0000-0000-0000-000000000000}"/>
  <workbookProtection workbookAlgorithmName="SHA-512" workbookHashValue="g8oOHn6KCecHcQHIdgUq8eDlMTG99LbyYEqASk/wRphgJ2r7v29pEYy28cteHavmC2YEzxXtmxLKpcbKAZXoQQ==" workbookSaltValue="218XFozNWn5cF5WURKLyKg=="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AT8" i="4" s="1"/>
  <c r="S6" i="5"/>
  <c r="AL8" i="4" s="1"/>
  <c r="R6" i="5"/>
  <c r="AD10" i="4" s="1"/>
  <c r="Q6" i="5"/>
  <c r="P6" i="5"/>
  <c r="O6" i="5"/>
  <c r="N6" i="5"/>
  <c r="B10" i="4" s="1"/>
  <c r="M6" i="5"/>
  <c r="AD8" i="4" s="1"/>
  <c r="L6" i="5"/>
  <c r="W8" i="4" s="1"/>
  <c r="K6" i="5"/>
  <c r="P8" i="4" s="1"/>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I85" i="4"/>
  <c r="H85" i="4"/>
  <c r="G85" i="4"/>
  <c r="BB10" i="4"/>
  <c r="AT10" i="4"/>
  <c r="W10" i="4"/>
  <c r="P10" i="4"/>
  <c r="I10" i="4"/>
  <c r="BB8" i="4"/>
  <c r="B8" i="4"/>
  <c r="B6" i="4"/>
  <c r="C10" i="5" l="1"/>
  <c r="D10" i="5"/>
  <c r="E10" i="5"/>
  <c r="B10" i="5"/>
</calcChain>
</file>

<file path=xl/sharedStrings.xml><?xml version="1.0" encoding="utf-8"?>
<sst xmlns="http://schemas.openxmlformats.org/spreadsheetml/2006/main" count="249" uniqueCount="111">
  <si>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</si>
  <si>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</si>
  <si>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</si>
  <si>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</si>
  <si>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</si>
  <si>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</si>
  <si>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</si>
  <si>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</si>
  <si>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</si>
  <si>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</si>
  <si>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</si>
  <si>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</si>
  <si>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</si>
  <si>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</si>
  <si>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</si>
  <si>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</si>
  <si>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</si>
  <si>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</si>
  <si>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</si>
  <si>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</si>
  <si>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</si>
  <si>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</si>
  <si>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</si>
  <si>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</si>
  <si>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</si>
  <si>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</si>
  <si>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</si>
  <si>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</si>
  <si>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</si>
  <si>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</si>
  <si>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</si>
  <si>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</si>
  <si>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</si>
  <si>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</si>
  <si>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</si>
  <si>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</si>
  <si>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</si>
  <si>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</si>
  <si>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</si>
  <si>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</si>
  <si>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</si>
  <si>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</si>
  <si>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</si>
  <si>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</si>
  <si>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</si>
  <si>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</si>
  <si>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</si>
  <si>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</si>
  <si>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</si>
  <si>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</si>
  <si>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</si>
  <si>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</si>
  <si>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</si>
  <si>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</si>
  <si>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</si>
  <si>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</si>
  <si>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</si>
  <si>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</si>
  <si>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</si>
  <si>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</si>
  <si>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</si>
  <si>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</si>
  <si>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</si>
  <si>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</si>
  <si>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</si>
  <si>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</si>
  <si>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</si>
  <si>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</si>
  <si>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</si>
  <si>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</si>
  <si>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</si>
  <si>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</si>
  <si>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</si>
  <si>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</si>
  <si>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</si>
  <si>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</si>
  <si>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</si>
  <si>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</si>
  <si>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</si>
  <si>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</si>
  <si>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</si>
  <si>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</si>
  <si>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</si>
  <si>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</si>
  <si>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</si>
  <si>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</si>
  <si>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</si>
  <si>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</si>
  <si>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</si>
  <si>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</si>
  <si>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</si>
  <si>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</si>
  <si>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</si>
  <si>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</si>
  <si>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</si>
  <si>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</si>
  <si>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八代市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</si>
  <si>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</si>
  <si>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</si>
  <si>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</si>
  <si>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</si>
  <si>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</si>
  <si>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</si>
  <si>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</si>
  <si>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</si>
  <si>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</si>
  <si>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</si>
  <si>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</si>
  <si>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①100％を上回り黒字となっています。今後もこの水準を維持できるよう歳出の削減と収入の確保に努め、経営改善を図っていきます。
②黒字であるため累積欠損金はありません。
③④流動比率は、100％を下回っていますが平均値を上回っています。企業債残高対事業規模比率は、平均値を下回っています。公共下水道と同様に財源の多くを企業債に依存しているため、今後の投資規模については、適切であるかを分析し、各年度における償還額の範囲内での借入を原則とし、企業債残高の縮減に努めます。
⑤経費回収率は、平均値を下回っており、今後も使用料対象経費の削減や水洗化促進による収入確保に努めます。
⑥資本費（減価償却費と企業債利子）が過大であることが高い数値の要因です。今後は、整備方針の見直しなどを行うことにより、資本費の更なる減額に努めます。
⑦特定環境保全公共下水道としては単独の終末処理場を保有していないため、数値が入っていません。
⑧本市の下水道事業が整備途上であるため、平均値よりも下回っていますが、数値は着実に伸びています。今後も公共用水域の水質保全や使用料収入の確保のために、各種媒体を用いた周知や未接続世帯への戸別訪問を継続していきます。</t>
    <rPh sb="86" eb="88">
      <t>リュウドウ</t>
    </rPh>
    <rPh sb="88" eb="90">
      <t>ヒリツ</t>
    </rPh>
    <rPh sb="97" eb="99">
      <t>シタマワ</t>
    </rPh>
    <rPh sb="109" eb="111">
      <t>ウワマワ</t>
    </rPh>
    <rPh sb="132" eb="133">
      <t>サイ</t>
    </rPh>
    <rPh sb="133" eb="135">
      <t>ザンダカ</t>
    </rPh>
    <rPh sb="135" eb="136">
      <t>タイ</t>
    </rPh>
    <rPh sb="136" eb="138">
      <t>ジギョウ</t>
    </rPh>
    <rPh sb="138" eb="140">
      <t>キボ</t>
    </rPh>
    <rPh sb="140" eb="142">
      <t>ヒリツ</t>
    </rPh>
    <rPh sb="143" eb="146">
      <t>ヘイキンチ</t>
    </rPh>
    <rPh sb="147" eb="149">
      <t>シタマワ</t>
    </rPh>
    <rPh sb="155" eb="157">
      <t>コウキョウ</t>
    </rPh>
    <rPh sb="157" eb="160">
      <t>ゲスイドウ</t>
    </rPh>
    <rPh sb="161" eb="163">
      <t>ドウヨウ</t>
    </rPh>
    <rPh sb="164" eb="165">
      <t>ザイ</t>
    </rPh>
    <rPh sb="165" eb="166">
      <t>ゲン</t>
    </rPh>
    <rPh sb="167" eb="168">
      <t>オオ</t>
    </rPh>
    <rPh sb="170" eb="172">
      <t>キギョウ</t>
    </rPh>
    <rPh sb="172" eb="173">
      <t>サイ</t>
    </rPh>
    <rPh sb="174" eb="176">
      <t>イゾン</t>
    </rPh>
    <rPh sb="183" eb="185">
      <t>コンゴ</t>
    </rPh>
    <rPh sb="186" eb="188">
      <t>トウシ</t>
    </rPh>
    <rPh sb="188" eb="190">
      <t>キボ</t>
    </rPh>
    <rPh sb="196" eb="198">
      <t>テキセツ</t>
    </rPh>
    <rPh sb="203" eb="205">
      <t>ブンセキ</t>
    </rPh>
    <rPh sb="207" eb="210">
      <t>カクネンド</t>
    </rPh>
    <rPh sb="214" eb="216">
      <t>ショウカン</t>
    </rPh>
    <rPh sb="216" eb="217">
      <t>ガク</t>
    </rPh>
    <rPh sb="218" eb="221">
      <t>ハンイナイ</t>
    </rPh>
    <rPh sb="223" eb="225">
      <t>カリイレ</t>
    </rPh>
    <rPh sb="226" eb="228">
      <t>ゲンソク</t>
    </rPh>
    <rPh sb="231" eb="233">
      <t>キギョウ</t>
    </rPh>
    <rPh sb="233" eb="234">
      <t>サイ</t>
    </rPh>
    <rPh sb="234" eb="236">
      <t>ザンダカ</t>
    </rPh>
    <rPh sb="237" eb="239">
      <t>シュクゲン</t>
    </rPh>
    <rPh sb="240" eb="241">
      <t>ツト</t>
    </rPh>
    <rPh sb="247" eb="249">
      <t>ケイヒ</t>
    </rPh>
    <rPh sb="255" eb="256">
      <t>ヒク</t>
    </rPh>
    <rPh sb="257" eb="259">
      <t>スイジュン</t>
    </rPh>
    <rPh sb="265" eb="267">
      <t>コンゴ</t>
    </rPh>
    <rPh sb="268" eb="270">
      <t>シヨウ</t>
    </rPh>
    <rPh sb="270" eb="271">
      <t>リョウ</t>
    </rPh>
    <rPh sb="271" eb="273">
      <t>タイショウ</t>
    </rPh>
    <rPh sb="273" eb="275">
      <t>ケイヒ</t>
    </rPh>
    <rPh sb="276" eb="278">
      <t>サクゲン</t>
    </rPh>
    <rPh sb="279" eb="282">
      <t>スイセンカ</t>
    </rPh>
    <rPh sb="282" eb="284">
      <t>ソクシン</t>
    </rPh>
    <rPh sb="287" eb="289">
      <t>シュウニュウ</t>
    </rPh>
    <rPh sb="289" eb="291">
      <t>カクホ</t>
    </rPh>
    <rPh sb="291" eb="292">
      <t>ツト</t>
    </rPh>
    <rPh sb="374" eb="376">
      <t>トクテイ</t>
    </rPh>
    <rPh sb="377" eb="379">
      <t>ホゼン</t>
    </rPh>
    <rPh sb="379" eb="381">
      <t>コウキョウ</t>
    </rPh>
    <rPh sb="381" eb="384">
      <t>ゲスイドウ</t>
    </rPh>
    <rPh sb="389" eb="391">
      <t>タンドク</t>
    </rPh>
    <rPh sb="392" eb="394">
      <t>シュウマツ</t>
    </rPh>
    <rPh sb="394" eb="397">
      <t>ショリジョウ</t>
    </rPh>
    <rPh sb="398" eb="400">
      <t>ホユウ</t>
    </rPh>
    <rPh sb="408" eb="410">
      <t>スウチ</t>
    </rPh>
    <rPh sb="411" eb="412">
      <t>ハイ</t>
    </rPh>
    <rPh sb="434" eb="436">
      <t>シタマワ</t>
    </rPh>
    <rPh sb="443" eb="445">
      <t>スウチ</t>
    </rPh>
    <rPh sb="446" eb="448">
      <t>チャクジツ</t>
    </rPh>
    <rPh sb="449" eb="450">
      <t>ノ</t>
    </rPh>
    <rPh sb="468" eb="470">
      <t>コンゴ</t>
    </rPh>
    <phoneticPr fontId="4"/>
  </si>
  <si>
    <t>　管渠につきましては、まだ耐用年数を経過していないため、改築・更新には着手しておりません。
　今後は八代市下水道ストックマネジメント計画に基づき、予防保全的な修繕や更新を行っていくことにより、市民生活の安全・安心の確保はもちろんのこと、経済的な効率性も追求し、下水道事業の継続と安定的な運営を行っていきます。</t>
    <rPh sb="50" eb="53">
      <t>ヤツシロシ</t>
    </rPh>
    <rPh sb="53" eb="56">
      <t>ゲスイドウ</t>
    </rPh>
    <rPh sb="69" eb="70">
      <t>モト</t>
    </rPh>
    <phoneticPr fontId="4"/>
  </si>
  <si>
    <t>　本市の下水道事業は、経営の健全化や事業の計画性・透明性の向上を図り、長期的に安定した事業運営を行うため、平成27年4月に地方公営企業法を一部適用し、企業会計に移行しました。このため、平成27年度からの経営比較分析表となっています。
　また、将来にわたり持続的な事業経営を見据え、平成29年度から令和8年度を計画期間とした経営戦略を策定しています。
　今後も支出の抑制と収入確保に努めるとともに、収入に見合った事業規模となるよう定期的に経営戦略の見直しなどを行っていきます。</t>
    <rPh sb="101" eb="103">
      <t>ケイエイ</t>
    </rPh>
    <rPh sb="103" eb="105">
      <t>ヒカク</t>
    </rPh>
    <rPh sb="105" eb="107">
      <t>ブンセキ</t>
    </rPh>
    <rPh sb="107" eb="108">
      <t>ヒョウ</t>
    </rPh>
    <rPh sb="148" eb="150">
      <t>レイワ</t>
    </rPh>
    <rPh sb="176" eb="178">
      <t>コンゴ</t>
    </rPh>
    <rPh sb="179" eb="181">
      <t>シシュツ</t>
    </rPh>
    <rPh sb="182" eb="184">
      <t>ヨクセイ</t>
    </rPh>
    <rPh sb="214" eb="217">
      <t>テイキテキ</t>
    </rPh>
    <rPh sb="218" eb="220">
      <t>ケイエイ</t>
    </rPh>
    <rPh sb="220" eb="222">
      <t>センリャク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</si>
</sst>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545-444E-B6EE-59321B07437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0.26</c:v>
                </c:pt>
                <c:pt idx="2">
                  <c:v>0.09</c:v>
                </c:pt>
                <c:pt idx="3">
                  <c:v>0.09</c:v>
                </c:pt>
                <c:pt idx="4">
                  <c:v>0.13</c:v>
                </c:pt>
              </c:numCache>
            </c:numRef>
          </c:val>
          <c:smooth val="0"/>
          <c:extLst>
            <c:ext xmlns:c16="http://schemas.microsoft.com/office/drawing/2014/chart" uri="{C3380CC4-5D6E-409C-BE32-E72D297353CC}">
              <c16:uniqueId val="{00000001-2545-444E-B6EE-59321B07437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6A-450A-8B0B-F4BA2EA5A4B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36.65</c:v>
                </c:pt>
                <c:pt idx="2">
                  <c:v>42.9</c:v>
                </c:pt>
                <c:pt idx="3">
                  <c:v>43.36</c:v>
                </c:pt>
                <c:pt idx="4">
                  <c:v>42.56</c:v>
                </c:pt>
              </c:numCache>
            </c:numRef>
          </c:val>
          <c:smooth val="0"/>
          <c:extLst>
            <c:ext xmlns:c16="http://schemas.microsoft.com/office/drawing/2014/chart" uri="{C3380CC4-5D6E-409C-BE32-E72D297353CC}">
              <c16:uniqueId val="{00000001-236A-450A-8B0B-F4BA2EA5A4B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74.23</c:v>
                </c:pt>
                <c:pt idx="2">
                  <c:v>75.180000000000007</c:v>
                </c:pt>
                <c:pt idx="3">
                  <c:v>76.239999999999995</c:v>
                </c:pt>
                <c:pt idx="4">
                  <c:v>79.650000000000006</c:v>
                </c:pt>
              </c:numCache>
            </c:numRef>
          </c:val>
          <c:extLst>
            <c:ext xmlns:c16="http://schemas.microsoft.com/office/drawing/2014/chart" uri="{C3380CC4-5D6E-409C-BE32-E72D297353CC}">
              <c16:uniqueId val="{00000000-56E8-4438-AAAE-07FA3FE5E08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68.83</c:v>
                </c:pt>
                <c:pt idx="2">
                  <c:v>83.5</c:v>
                </c:pt>
                <c:pt idx="3">
                  <c:v>83.06</c:v>
                </c:pt>
                <c:pt idx="4">
                  <c:v>83.32</c:v>
                </c:pt>
              </c:numCache>
            </c:numRef>
          </c:val>
          <c:smooth val="0"/>
          <c:extLst>
            <c:ext xmlns:c16="http://schemas.microsoft.com/office/drawing/2014/chart" uri="{C3380CC4-5D6E-409C-BE32-E72D297353CC}">
              <c16:uniqueId val="{00000001-56E8-4438-AAAE-07FA3FE5E08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94.14</c:v>
                </c:pt>
                <c:pt idx="2">
                  <c:v>109.99</c:v>
                </c:pt>
                <c:pt idx="3">
                  <c:v>118.04</c:v>
                </c:pt>
                <c:pt idx="4">
                  <c:v>118.94</c:v>
                </c:pt>
              </c:numCache>
            </c:numRef>
          </c:val>
          <c:extLst>
            <c:ext xmlns:c16="http://schemas.microsoft.com/office/drawing/2014/chart" uri="{C3380CC4-5D6E-409C-BE32-E72D297353CC}">
              <c16:uniqueId val="{00000000-1979-43F9-B5C7-ABDE05ED427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98.32</c:v>
                </c:pt>
                <c:pt idx="2">
                  <c:v>100.85</c:v>
                </c:pt>
                <c:pt idx="3">
                  <c:v>102.13</c:v>
                </c:pt>
                <c:pt idx="4">
                  <c:v>101.72</c:v>
                </c:pt>
              </c:numCache>
            </c:numRef>
          </c:val>
          <c:smooth val="0"/>
          <c:extLst>
            <c:ext xmlns:c16="http://schemas.microsoft.com/office/drawing/2014/chart" uri="{C3380CC4-5D6E-409C-BE32-E72D297353CC}">
              <c16:uniqueId val="{00000001-1979-43F9-B5C7-ABDE05ED427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2.68</c:v>
                </c:pt>
                <c:pt idx="2">
                  <c:v>5.24</c:v>
                </c:pt>
                <c:pt idx="3">
                  <c:v>7.36</c:v>
                </c:pt>
                <c:pt idx="4">
                  <c:v>9.61</c:v>
                </c:pt>
              </c:numCache>
            </c:numRef>
          </c:val>
          <c:extLst>
            <c:ext xmlns:c16="http://schemas.microsoft.com/office/drawing/2014/chart" uri="{C3380CC4-5D6E-409C-BE32-E72D297353CC}">
              <c16:uniqueId val="{00000000-86FF-46AC-AC28-1E79AE0803E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17.72</c:v>
                </c:pt>
                <c:pt idx="2">
                  <c:v>22.77</c:v>
                </c:pt>
                <c:pt idx="3">
                  <c:v>23.93</c:v>
                </c:pt>
                <c:pt idx="4">
                  <c:v>24.68</c:v>
                </c:pt>
              </c:numCache>
            </c:numRef>
          </c:val>
          <c:smooth val="0"/>
          <c:extLst>
            <c:ext xmlns:c16="http://schemas.microsoft.com/office/drawing/2014/chart" uri="{C3380CC4-5D6E-409C-BE32-E72D297353CC}">
              <c16:uniqueId val="{00000001-86FF-46AC-AC28-1E79AE0803E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F19-4E8A-BCD5-8DF1211E94A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0.01</c:v>
                </c:pt>
              </c:numCache>
            </c:numRef>
          </c:val>
          <c:smooth val="0"/>
          <c:extLst>
            <c:ext xmlns:c16="http://schemas.microsoft.com/office/drawing/2014/chart" uri="{C3380CC4-5D6E-409C-BE32-E72D297353CC}">
              <c16:uniqueId val="{00000001-8F19-4E8A-BCD5-8DF1211E94A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17.48</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C3E-450E-9824-82241A34196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201.29</c:v>
                </c:pt>
                <c:pt idx="2">
                  <c:v>110.77</c:v>
                </c:pt>
                <c:pt idx="3">
                  <c:v>109.51</c:v>
                </c:pt>
                <c:pt idx="4">
                  <c:v>112.88</c:v>
                </c:pt>
              </c:numCache>
            </c:numRef>
          </c:val>
          <c:smooth val="0"/>
          <c:extLst>
            <c:ext xmlns:c16="http://schemas.microsoft.com/office/drawing/2014/chart" uri="{C3380CC4-5D6E-409C-BE32-E72D297353CC}">
              <c16:uniqueId val="{00000001-6C3E-450E-9824-82241A34196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53.25</c:v>
                </c:pt>
                <c:pt idx="2">
                  <c:v>77.260000000000005</c:v>
                </c:pt>
                <c:pt idx="3">
                  <c:v>71.099999999999994</c:v>
                </c:pt>
                <c:pt idx="4">
                  <c:v>78.72</c:v>
                </c:pt>
              </c:numCache>
            </c:numRef>
          </c:val>
          <c:extLst>
            <c:ext xmlns:c16="http://schemas.microsoft.com/office/drawing/2014/chart" uri="{C3380CC4-5D6E-409C-BE32-E72D297353CC}">
              <c16:uniqueId val="{00000000-675A-4117-82E5-FBFC723A58C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81.19</c:v>
                </c:pt>
                <c:pt idx="2">
                  <c:v>46.78</c:v>
                </c:pt>
                <c:pt idx="3">
                  <c:v>47.44</c:v>
                </c:pt>
                <c:pt idx="4">
                  <c:v>49.18</c:v>
                </c:pt>
              </c:numCache>
            </c:numRef>
          </c:val>
          <c:smooth val="0"/>
          <c:extLst>
            <c:ext xmlns:c16="http://schemas.microsoft.com/office/drawing/2014/chart" uri="{C3380CC4-5D6E-409C-BE32-E72D297353CC}">
              <c16:uniqueId val="{00000001-675A-4117-82E5-FBFC723A58C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768.49</c:v>
                </c:pt>
                <c:pt idx="2">
                  <c:v>793.21</c:v>
                </c:pt>
                <c:pt idx="3">
                  <c:v>849.86</c:v>
                </c:pt>
                <c:pt idx="4">
                  <c:v>831.8</c:v>
                </c:pt>
              </c:numCache>
            </c:numRef>
          </c:val>
          <c:extLst>
            <c:ext xmlns:c16="http://schemas.microsoft.com/office/drawing/2014/chart" uri="{C3380CC4-5D6E-409C-BE32-E72D297353CC}">
              <c16:uniqueId val="{00000000-1AF9-405C-8506-0095C8D1EDA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1673.47</c:v>
                </c:pt>
                <c:pt idx="2">
                  <c:v>1298.9100000000001</c:v>
                </c:pt>
                <c:pt idx="3">
                  <c:v>1243.71</c:v>
                </c:pt>
                <c:pt idx="4">
                  <c:v>1194.1500000000001</c:v>
                </c:pt>
              </c:numCache>
            </c:numRef>
          </c:val>
          <c:smooth val="0"/>
          <c:extLst>
            <c:ext xmlns:c16="http://schemas.microsoft.com/office/drawing/2014/chart" uri="{C3380CC4-5D6E-409C-BE32-E72D297353CC}">
              <c16:uniqueId val="{00000001-1AF9-405C-8506-0095C8D1EDA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60.26</c:v>
                </c:pt>
                <c:pt idx="2">
                  <c:v>59.42</c:v>
                </c:pt>
                <c:pt idx="3">
                  <c:v>71.8</c:v>
                </c:pt>
                <c:pt idx="4">
                  <c:v>68.61</c:v>
                </c:pt>
              </c:numCache>
            </c:numRef>
          </c:val>
          <c:extLst>
            <c:ext xmlns:c16="http://schemas.microsoft.com/office/drawing/2014/chart" uri="{C3380CC4-5D6E-409C-BE32-E72D297353CC}">
              <c16:uniqueId val="{00000000-69FF-4869-B5ED-6CC6CF1B6C6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49.22</c:v>
                </c:pt>
                <c:pt idx="2">
                  <c:v>69.87</c:v>
                </c:pt>
                <c:pt idx="3">
                  <c:v>74.3</c:v>
                </c:pt>
                <c:pt idx="4">
                  <c:v>72.260000000000005</c:v>
                </c:pt>
              </c:numCache>
            </c:numRef>
          </c:val>
          <c:smooth val="0"/>
          <c:extLst>
            <c:ext xmlns:c16="http://schemas.microsoft.com/office/drawing/2014/chart" uri="{C3380CC4-5D6E-409C-BE32-E72D297353CC}">
              <c16:uniqueId val="{00000001-69FF-4869-B5ED-6CC6CF1B6C6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287.23</c:v>
                </c:pt>
                <c:pt idx="2">
                  <c:v>291.94</c:v>
                </c:pt>
                <c:pt idx="3">
                  <c:v>241.88</c:v>
                </c:pt>
                <c:pt idx="4">
                  <c:v>252.78</c:v>
                </c:pt>
              </c:numCache>
            </c:numRef>
          </c:val>
          <c:extLst>
            <c:ext xmlns:c16="http://schemas.microsoft.com/office/drawing/2014/chart" uri="{C3380CC4-5D6E-409C-BE32-E72D297353CC}">
              <c16:uniqueId val="{00000000-F85F-45B8-810E-C13B32E66C5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332.02</c:v>
                </c:pt>
                <c:pt idx="2">
                  <c:v>234.96</c:v>
                </c:pt>
                <c:pt idx="3">
                  <c:v>221.81</c:v>
                </c:pt>
                <c:pt idx="4">
                  <c:v>230.02</c:v>
                </c:pt>
              </c:numCache>
            </c:numRef>
          </c:val>
          <c:smooth val="0"/>
          <c:extLst>
            <c:ext xmlns:c16="http://schemas.microsoft.com/office/drawing/2014/chart" uri="{C3380CC4-5D6E-409C-BE32-E72D297353CC}">
              <c16:uniqueId val="{00000001-F85F-45B8-810E-C13B32E66C5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A52"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八代市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8">
        <f>データ!S6</f>
        <v>128001</v>
      </c>
      <c r="AM8" s="68"/>
      <c r="AN8" s="68"/>
      <c r="AO8" s="68"/>
      <c r="AP8" s="68"/>
      <c r="AQ8" s="68"/>
      <c r="AR8" s="68"/>
      <c r="AS8" s="68"/>
      <c r="AT8" s="67">
        <f>データ!T6</f>
        <v>681.36</v>
      </c>
      <c r="AU8" s="67"/>
      <c r="AV8" s="67"/>
      <c r="AW8" s="67"/>
      <c r="AX8" s="67"/>
      <c r="AY8" s="67"/>
      <c r="AZ8" s="67"/>
      <c r="BA8" s="67"/>
      <c r="BB8" s="67">
        <f>データ!U6</f>
        <v>187.86</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45.85</v>
      </c>
      <c r="J10" s="67"/>
      <c r="K10" s="67"/>
      <c r="L10" s="67"/>
      <c r="M10" s="67"/>
      <c r="N10" s="67"/>
      <c r="O10" s="67"/>
      <c r="P10" s="67">
        <f>データ!P6</f>
        <v>5.13</v>
      </c>
      <c r="Q10" s="67"/>
      <c r="R10" s="67"/>
      <c r="S10" s="67"/>
      <c r="T10" s="67"/>
      <c r="U10" s="67"/>
      <c r="V10" s="67"/>
      <c r="W10" s="67">
        <f>データ!Q6</f>
        <v>93.69</v>
      </c>
      <c r="X10" s="67"/>
      <c r="Y10" s="67"/>
      <c r="Z10" s="67"/>
      <c r="AA10" s="67"/>
      <c r="AB10" s="67"/>
      <c r="AC10" s="67"/>
      <c r="AD10" s="68">
        <f>データ!R6</f>
        <v>3470</v>
      </c>
      <c r="AE10" s="68"/>
      <c r="AF10" s="68"/>
      <c r="AG10" s="68"/>
      <c r="AH10" s="68"/>
      <c r="AI10" s="68"/>
      <c r="AJ10" s="68"/>
      <c r="AK10" s="2"/>
      <c r="AL10" s="68">
        <f>データ!V6</f>
        <v>6530</v>
      </c>
      <c r="AM10" s="68"/>
      <c r="AN10" s="68"/>
      <c r="AO10" s="68"/>
      <c r="AP10" s="68"/>
      <c r="AQ10" s="68"/>
      <c r="AR10" s="68"/>
      <c r="AS10" s="68"/>
      <c r="AT10" s="67">
        <f>データ!W6</f>
        <v>2.08</v>
      </c>
      <c r="AU10" s="67"/>
      <c r="AV10" s="67"/>
      <c r="AW10" s="67"/>
      <c r="AX10" s="67"/>
      <c r="AY10" s="67"/>
      <c r="AZ10" s="67"/>
      <c r="BA10" s="67"/>
      <c r="BB10" s="67">
        <f>データ!X6</f>
        <v>3139.42</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108</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110</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【101.92】</v>
      </c>
      <c r="F85" s="26" t="str">
        <f>データ!AT6</f>
        <v>【88.06】</v>
      </c>
      <c r="G85" s="26" t="str">
        <f>データ!BE6</f>
        <v>【54.23】</v>
      </c>
      <c r="H85" s="26" t="str">
        <f>データ!BP6</f>
        <v>【1,209.40】</v>
      </c>
      <c r="I85" s="26" t="str">
        <f>データ!CA6</f>
        <v>【74.48】</v>
      </c>
      <c r="J85" s="26" t="str">
        <f>データ!CL6</f>
        <v>【219.46】</v>
      </c>
      <c r="K85" s="26" t="str">
        <f>データ!CW6</f>
        <v>【42.82】</v>
      </c>
      <c r="L85" s="26" t="str">
        <f>データ!DH6</f>
        <v>【83.36】</v>
      </c>
      <c r="M85" s="26" t="str">
        <f>データ!DS6</f>
        <v>【24.88】</v>
      </c>
      <c r="N85" s="26" t="str">
        <f>データ!ED6</f>
        <v>【0.01】</v>
      </c>
      <c r="O85" s="26" t="str">
        <f>データ!EO6</f>
        <v>【0.12】</v>
      </c>
    </row>
  </sheetData>
  <sheetProtection algorithmName="SHA-512" hashValue="A05DVcTEOv+oC2Ye3uOBq+PZ35WCOns38MCDcNWCPDeLFmS+GXf6vUs7hZWf+ivtiM6Khovo+QQAE4yxFsZoMg==" saltValue="pfMN1GBswyWQcghqG8JxY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432024</v>
      </c>
      <c r="D6" s="33">
        <f t="shared" si="3"/>
        <v>46</v>
      </c>
      <c r="E6" s="33">
        <f t="shared" si="3"/>
        <v>17</v>
      </c>
      <c r="F6" s="33">
        <f t="shared" si="3"/>
        <v>4</v>
      </c>
      <c r="G6" s="33">
        <f t="shared" si="3"/>
        <v>0</v>
      </c>
      <c r="H6" s="33" t="str">
        <f t="shared" si="3"/>
        <v>熊本県　八代市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45.85</v>
      </c>
      <c r="P6" s="34">
        <f t="shared" si="3"/>
        <v>5.13</v>
      </c>
      <c r="Q6" s="34">
        <f t="shared" si="3"/>
        <v>93.69</v>
      </c>
      <c r="R6" s="34">
        <f t="shared" si="3"/>
        <v>3470</v>
      </c>
      <c r="S6" s="34">
        <f t="shared" si="3"/>
        <v>128001</v>
      </c>
      <c r="T6" s="34">
        <f t="shared" si="3"/>
        <v>681.36</v>
      </c>
      <c r="U6" s="34">
        <f t="shared" si="3"/>
        <v>187.86</v>
      </c>
      <c r="V6" s="34">
        <f t="shared" si="3"/>
        <v>6530</v>
      </c>
      <c r="W6" s="34">
        <f t="shared" si="3"/>
        <v>2.08</v>
      </c>
      <c r="X6" s="34">
        <f t="shared" si="3"/>
        <v>3139.42</v>
      </c>
      <c r="Y6" s="35" t="str">
        <f>IF(Y7="",NA(),Y7)</f>
        <v>-</v>
      </c>
      <c r="Z6" s="35">
        <f t="shared" ref="Z6:AH6" si="4">IF(Z7="",NA(),Z7)</f>
        <v>94.14</v>
      </c>
      <c r="AA6" s="35">
        <f t="shared" si="4"/>
        <v>109.99</v>
      </c>
      <c r="AB6" s="35">
        <f t="shared" si="4"/>
        <v>118.04</v>
      </c>
      <c r="AC6" s="35">
        <f t="shared" si="4"/>
        <v>118.94</v>
      </c>
      <c r="AD6" s="35" t="str">
        <f t="shared" si="4"/>
        <v>-</v>
      </c>
      <c r="AE6" s="35">
        <f t="shared" si="4"/>
        <v>98.32</v>
      </c>
      <c r="AF6" s="35">
        <f t="shared" si="4"/>
        <v>100.85</v>
      </c>
      <c r="AG6" s="35">
        <f t="shared" si="4"/>
        <v>102.13</v>
      </c>
      <c r="AH6" s="35">
        <f t="shared" si="4"/>
        <v>101.72</v>
      </c>
      <c r="AI6" s="34" t="str">
        <f>IF(AI7="","",IF(AI7="-","【-】","【"&amp;SUBSTITUTE(TEXT(AI7,"#,##0.00"),"-","△")&amp;"】"))</f>
        <v>【101.92】</v>
      </c>
      <c r="AJ6" s="35" t="str">
        <f>IF(AJ7="",NA(),AJ7)</f>
        <v>-</v>
      </c>
      <c r="AK6" s="35">
        <f t="shared" ref="AK6:AS6" si="5">IF(AK7="",NA(),AK7)</f>
        <v>17.48</v>
      </c>
      <c r="AL6" s="34">
        <f t="shared" si="5"/>
        <v>0</v>
      </c>
      <c r="AM6" s="34">
        <f t="shared" si="5"/>
        <v>0</v>
      </c>
      <c r="AN6" s="34">
        <f t="shared" si="5"/>
        <v>0</v>
      </c>
      <c r="AO6" s="35" t="str">
        <f t="shared" si="5"/>
        <v>-</v>
      </c>
      <c r="AP6" s="35">
        <f t="shared" si="5"/>
        <v>201.29</v>
      </c>
      <c r="AQ6" s="35">
        <f t="shared" si="5"/>
        <v>110.77</v>
      </c>
      <c r="AR6" s="35">
        <f t="shared" si="5"/>
        <v>109.51</v>
      </c>
      <c r="AS6" s="35">
        <f t="shared" si="5"/>
        <v>112.88</v>
      </c>
      <c r="AT6" s="34" t="str">
        <f>IF(AT7="","",IF(AT7="-","【-】","【"&amp;SUBSTITUTE(TEXT(AT7,"#,##0.00"),"-","△")&amp;"】"))</f>
        <v>【88.06】</v>
      </c>
      <c r="AU6" s="35" t="str">
        <f>IF(AU7="",NA(),AU7)</f>
        <v>-</v>
      </c>
      <c r="AV6" s="35">
        <f t="shared" ref="AV6:BD6" si="6">IF(AV7="",NA(),AV7)</f>
        <v>53.25</v>
      </c>
      <c r="AW6" s="35">
        <f t="shared" si="6"/>
        <v>77.260000000000005</v>
      </c>
      <c r="AX6" s="35">
        <f t="shared" si="6"/>
        <v>71.099999999999994</v>
      </c>
      <c r="AY6" s="35">
        <f t="shared" si="6"/>
        <v>78.72</v>
      </c>
      <c r="AZ6" s="35" t="str">
        <f t="shared" si="6"/>
        <v>-</v>
      </c>
      <c r="BA6" s="35">
        <f t="shared" si="6"/>
        <v>81.19</v>
      </c>
      <c r="BB6" s="35">
        <f t="shared" si="6"/>
        <v>46.78</v>
      </c>
      <c r="BC6" s="35">
        <f t="shared" si="6"/>
        <v>47.44</v>
      </c>
      <c r="BD6" s="35">
        <f t="shared" si="6"/>
        <v>49.18</v>
      </c>
      <c r="BE6" s="34" t="str">
        <f>IF(BE7="","",IF(BE7="-","【-】","【"&amp;SUBSTITUTE(TEXT(BE7,"#,##0.00"),"-","△")&amp;"】"))</f>
        <v>【54.23】</v>
      </c>
      <c r="BF6" s="35" t="str">
        <f>IF(BF7="",NA(),BF7)</f>
        <v>-</v>
      </c>
      <c r="BG6" s="35">
        <f t="shared" ref="BG6:BO6" si="7">IF(BG7="",NA(),BG7)</f>
        <v>768.49</v>
      </c>
      <c r="BH6" s="35">
        <f t="shared" si="7"/>
        <v>793.21</v>
      </c>
      <c r="BI6" s="35">
        <f t="shared" si="7"/>
        <v>849.86</v>
      </c>
      <c r="BJ6" s="35">
        <f t="shared" si="7"/>
        <v>831.8</v>
      </c>
      <c r="BK6" s="35" t="str">
        <f t="shared" si="7"/>
        <v>-</v>
      </c>
      <c r="BL6" s="35">
        <f t="shared" si="7"/>
        <v>1673.47</v>
      </c>
      <c r="BM6" s="35">
        <f t="shared" si="7"/>
        <v>1298.9100000000001</v>
      </c>
      <c r="BN6" s="35">
        <f t="shared" si="7"/>
        <v>1243.71</v>
      </c>
      <c r="BO6" s="35">
        <f t="shared" si="7"/>
        <v>1194.1500000000001</v>
      </c>
      <c r="BP6" s="34" t="str">
        <f>IF(BP7="","",IF(BP7="-","【-】","【"&amp;SUBSTITUTE(TEXT(BP7,"#,##0.00"),"-","△")&amp;"】"))</f>
        <v>【1,209.40】</v>
      </c>
      <c r="BQ6" s="35" t="str">
        <f>IF(BQ7="",NA(),BQ7)</f>
        <v>-</v>
      </c>
      <c r="BR6" s="35">
        <f t="shared" ref="BR6:BZ6" si="8">IF(BR7="",NA(),BR7)</f>
        <v>60.26</v>
      </c>
      <c r="BS6" s="35">
        <f t="shared" si="8"/>
        <v>59.42</v>
      </c>
      <c r="BT6" s="35">
        <f t="shared" si="8"/>
        <v>71.8</v>
      </c>
      <c r="BU6" s="35">
        <f t="shared" si="8"/>
        <v>68.61</v>
      </c>
      <c r="BV6" s="35" t="str">
        <f t="shared" si="8"/>
        <v>-</v>
      </c>
      <c r="BW6" s="35">
        <f t="shared" si="8"/>
        <v>49.22</v>
      </c>
      <c r="BX6" s="35">
        <f t="shared" si="8"/>
        <v>69.87</v>
      </c>
      <c r="BY6" s="35">
        <f t="shared" si="8"/>
        <v>74.3</v>
      </c>
      <c r="BZ6" s="35">
        <f t="shared" si="8"/>
        <v>72.260000000000005</v>
      </c>
      <c r="CA6" s="34" t="str">
        <f>IF(CA7="","",IF(CA7="-","【-】","【"&amp;SUBSTITUTE(TEXT(CA7,"#,##0.00"),"-","△")&amp;"】"))</f>
        <v>【74.48】</v>
      </c>
      <c r="CB6" s="35" t="str">
        <f>IF(CB7="",NA(),CB7)</f>
        <v>-</v>
      </c>
      <c r="CC6" s="35">
        <f t="shared" ref="CC6:CK6" si="9">IF(CC7="",NA(),CC7)</f>
        <v>287.23</v>
      </c>
      <c r="CD6" s="35">
        <f t="shared" si="9"/>
        <v>291.94</v>
      </c>
      <c r="CE6" s="35">
        <f t="shared" si="9"/>
        <v>241.88</v>
      </c>
      <c r="CF6" s="35">
        <f t="shared" si="9"/>
        <v>252.78</v>
      </c>
      <c r="CG6" s="35" t="str">
        <f t="shared" si="9"/>
        <v>-</v>
      </c>
      <c r="CH6" s="35">
        <f t="shared" si="9"/>
        <v>332.02</v>
      </c>
      <c r="CI6" s="35">
        <f t="shared" si="9"/>
        <v>234.96</v>
      </c>
      <c r="CJ6" s="35">
        <f t="shared" si="9"/>
        <v>221.81</v>
      </c>
      <c r="CK6" s="35">
        <f t="shared" si="9"/>
        <v>230.02</v>
      </c>
      <c r="CL6" s="34" t="str">
        <f>IF(CL7="","",IF(CL7="-","【-】","【"&amp;SUBSTITUTE(TEXT(CL7,"#,##0.00"),"-","△")&amp;"】"))</f>
        <v>【219.46】</v>
      </c>
      <c r="CM6" s="35" t="str">
        <f>IF(CM7="",NA(),CM7)</f>
        <v>-</v>
      </c>
      <c r="CN6" s="35" t="str">
        <f t="shared" ref="CN6:CV6" si="10">IF(CN7="",NA(),CN7)</f>
        <v>-</v>
      </c>
      <c r="CO6" s="35" t="str">
        <f t="shared" si="10"/>
        <v>-</v>
      </c>
      <c r="CP6" s="35" t="str">
        <f t="shared" si="10"/>
        <v>-</v>
      </c>
      <c r="CQ6" s="35" t="str">
        <f t="shared" si="10"/>
        <v>-</v>
      </c>
      <c r="CR6" s="35" t="str">
        <f t="shared" si="10"/>
        <v>-</v>
      </c>
      <c r="CS6" s="35">
        <f t="shared" si="10"/>
        <v>36.65</v>
      </c>
      <c r="CT6" s="35">
        <f t="shared" si="10"/>
        <v>42.9</v>
      </c>
      <c r="CU6" s="35">
        <f t="shared" si="10"/>
        <v>43.36</v>
      </c>
      <c r="CV6" s="35">
        <f t="shared" si="10"/>
        <v>42.56</v>
      </c>
      <c r="CW6" s="34" t="str">
        <f>IF(CW7="","",IF(CW7="-","【-】","【"&amp;SUBSTITUTE(TEXT(CW7,"#,##0.00"),"-","△")&amp;"】"))</f>
        <v>【42.82】</v>
      </c>
      <c r="CX6" s="35" t="str">
        <f>IF(CX7="",NA(),CX7)</f>
        <v>-</v>
      </c>
      <c r="CY6" s="35">
        <f t="shared" ref="CY6:DG6" si="11">IF(CY7="",NA(),CY7)</f>
        <v>74.23</v>
      </c>
      <c r="CZ6" s="35">
        <f t="shared" si="11"/>
        <v>75.180000000000007</v>
      </c>
      <c r="DA6" s="35">
        <f t="shared" si="11"/>
        <v>76.239999999999995</v>
      </c>
      <c r="DB6" s="35">
        <f t="shared" si="11"/>
        <v>79.650000000000006</v>
      </c>
      <c r="DC6" s="35" t="str">
        <f t="shared" si="11"/>
        <v>-</v>
      </c>
      <c r="DD6" s="35">
        <f t="shared" si="11"/>
        <v>68.83</v>
      </c>
      <c r="DE6" s="35">
        <f t="shared" si="11"/>
        <v>83.5</v>
      </c>
      <c r="DF6" s="35">
        <f t="shared" si="11"/>
        <v>83.06</v>
      </c>
      <c r="DG6" s="35">
        <f t="shared" si="11"/>
        <v>83.32</v>
      </c>
      <c r="DH6" s="34" t="str">
        <f>IF(DH7="","",IF(DH7="-","【-】","【"&amp;SUBSTITUTE(TEXT(DH7,"#,##0.00"),"-","△")&amp;"】"))</f>
        <v>【83.36】</v>
      </c>
      <c r="DI6" s="35" t="str">
        <f>IF(DI7="",NA(),DI7)</f>
        <v>-</v>
      </c>
      <c r="DJ6" s="35">
        <f t="shared" ref="DJ6:DR6" si="12">IF(DJ7="",NA(),DJ7)</f>
        <v>2.68</v>
      </c>
      <c r="DK6" s="35">
        <f t="shared" si="12"/>
        <v>5.24</v>
      </c>
      <c r="DL6" s="35">
        <f t="shared" si="12"/>
        <v>7.36</v>
      </c>
      <c r="DM6" s="35">
        <f t="shared" si="12"/>
        <v>9.61</v>
      </c>
      <c r="DN6" s="35" t="str">
        <f t="shared" si="12"/>
        <v>-</v>
      </c>
      <c r="DO6" s="35">
        <f t="shared" si="12"/>
        <v>17.72</v>
      </c>
      <c r="DP6" s="35">
        <f t="shared" si="12"/>
        <v>22.77</v>
      </c>
      <c r="DQ6" s="35">
        <f t="shared" si="12"/>
        <v>23.93</v>
      </c>
      <c r="DR6" s="35">
        <f t="shared" si="12"/>
        <v>24.68</v>
      </c>
      <c r="DS6" s="34" t="str">
        <f>IF(DS7="","",IF(DS7="-","【-】","【"&amp;SUBSTITUTE(TEXT(DS7,"#,##0.00"),"-","△")&amp;"】"))</f>
        <v>【24.88】</v>
      </c>
      <c r="DT6" s="35" t="str">
        <f>IF(DT7="",NA(),DT7)</f>
        <v>-</v>
      </c>
      <c r="DU6" s="34">
        <f t="shared" ref="DU6:EC6" si="13">IF(DU7="",NA(),DU7)</f>
        <v>0</v>
      </c>
      <c r="DV6" s="34">
        <f t="shared" si="13"/>
        <v>0</v>
      </c>
      <c r="DW6" s="34">
        <f t="shared" si="13"/>
        <v>0</v>
      </c>
      <c r="DX6" s="34">
        <f t="shared" si="13"/>
        <v>0</v>
      </c>
      <c r="DY6" s="35" t="str">
        <f t="shared" si="13"/>
        <v>-</v>
      </c>
      <c r="DZ6" s="34">
        <f t="shared" si="13"/>
        <v>0</v>
      </c>
      <c r="EA6" s="34">
        <f t="shared" si="13"/>
        <v>0</v>
      </c>
      <c r="EB6" s="34">
        <f t="shared" si="13"/>
        <v>0</v>
      </c>
      <c r="EC6" s="35">
        <f t="shared" si="13"/>
        <v>0.01</v>
      </c>
      <c r="ED6" s="34" t="str">
        <f>IF(ED7="","",IF(ED7="-","【-】","【"&amp;SUBSTITUTE(TEXT(ED7,"#,##0.00"),"-","△")&amp;"】"))</f>
        <v>【0.01】</v>
      </c>
      <c r="EE6" s="35" t="str">
        <f>IF(EE7="",NA(),EE7)</f>
        <v>-</v>
      </c>
      <c r="EF6" s="34">
        <f t="shared" ref="EF6:EN6" si="14">IF(EF7="",NA(),EF7)</f>
        <v>0</v>
      </c>
      <c r="EG6" s="34">
        <f t="shared" si="14"/>
        <v>0</v>
      </c>
      <c r="EH6" s="34">
        <f t="shared" si="14"/>
        <v>0</v>
      </c>
      <c r="EI6" s="34">
        <f t="shared" si="14"/>
        <v>0</v>
      </c>
      <c r="EJ6" s="35" t="str">
        <f t="shared" si="14"/>
        <v>-</v>
      </c>
      <c r="EK6" s="35">
        <f t="shared" si="14"/>
        <v>0.26</v>
      </c>
      <c r="EL6" s="35">
        <f t="shared" si="14"/>
        <v>0.09</v>
      </c>
      <c r="EM6" s="35">
        <f t="shared" si="14"/>
        <v>0.09</v>
      </c>
      <c r="EN6" s="35">
        <f t="shared" si="14"/>
        <v>0.13</v>
      </c>
      <c r="EO6" s="34" t="str">
        <f>IF(EO7="","",IF(EO7="-","【-】","【"&amp;SUBSTITUTE(TEXT(EO7,"#,##0.00"),"-","△")&amp;"】"))</f>
        <v>【0.12】</v>
      </c>
    </row>
    <row r="7" spans="1:148" s="36" customFormat="1" x14ac:dyDescent="0.15">
      <c r="A7" s="28"/>
      <c r="B7" s="37">
        <v>2018</v>
      </c>
      <c r="C7" s="37">
        <v>432024</v>
      </c>
      <c r="D7" s="37">
        <v>46</v>
      </c>
      <c r="E7" s="37">
        <v>17</v>
      </c>
      <c r="F7" s="37">
        <v>4</v>
      </c>
      <c r="G7" s="37">
        <v>0</v>
      </c>
      <c r="H7" s="37" t="s">
        <v>96</v>
      </c>
      <c r="I7" s="37" t="s">
        <v>97</v>
      </c>
      <c r="J7" s="37" t="s">
        <v>98</v>
      </c>
      <c r="K7" s="37" t="s">
        <v>99</v>
      </c>
      <c r="L7" s="37" t="s">
        <v>100</v>
      </c>
      <c r="M7" s="37" t="s">
        <v>101</v>
      </c>
      <c r="N7" s="38" t="s">
        <v>102</v>
      </c>
      <c r="O7" s="38">
        <v>45.85</v>
      </c>
      <c r="P7" s="38">
        <v>5.13</v>
      </c>
      <c r="Q7" s="38">
        <v>93.69</v>
      </c>
      <c r="R7" s="38">
        <v>3470</v>
      </c>
      <c r="S7" s="38">
        <v>128001</v>
      </c>
      <c r="T7" s="38">
        <v>681.36</v>
      </c>
      <c r="U7" s="38">
        <v>187.86</v>
      </c>
      <c r="V7" s="38">
        <v>6530</v>
      </c>
      <c r="W7" s="38">
        <v>2.08</v>
      </c>
      <c r="X7" s="38">
        <v>3139.42</v>
      </c>
      <c r="Y7" s="38" t="s">
        <v>102</v>
      </c>
      <c r="Z7" s="38">
        <v>94.14</v>
      </c>
      <c r="AA7" s="38">
        <v>109.99</v>
      </c>
      <c r="AB7" s="38">
        <v>118.04</v>
      </c>
      <c r="AC7" s="38">
        <v>118.94</v>
      </c>
      <c r="AD7" s="38" t="s">
        <v>102</v>
      </c>
      <c r="AE7" s="38">
        <v>98.32</v>
      </c>
      <c r="AF7" s="38">
        <v>100.85</v>
      </c>
      <c r="AG7" s="38">
        <v>102.13</v>
      </c>
      <c r="AH7" s="38">
        <v>101.72</v>
      </c>
      <c r="AI7" s="38">
        <v>101.92</v>
      </c>
      <c r="AJ7" s="38" t="s">
        <v>102</v>
      </c>
      <c r="AK7" s="38">
        <v>17.48</v>
      </c>
      <c r="AL7" s="38">
        <v>0</v>
      </c>
      <c r="AM7" s="38">
        <v>0</v>
      </c>
      <c r="AN7" s="38">
        <v>0</v>
      </c>
      <c r="AO7" s="38" t="s">
        <v>102</v>
      </c>
      <c r="AP7" s="38">
        <v>201.29</v>
      </c>
      <c r="AQ7" s="38">
        <v>110.77</v>
      </c>
      <c r="AR7" s="38">
        <v>109.51</v>
      </c>
      <c r="AS7" s="38">
        <v>112.88</v>
      </c>
      <c r="AT7" s="38">
        <v>88.06</v>
      </c>
      <c r="AU7" s="38" t="s">
        <v>102</v>
      </c>
      <c r="AV7" s="38">
        <v>53.25</v>
      </c>
      <c r="AW7" s="38">
        <v>77.260000000000005</v>
      </c>
      <c r="AX7" s="38">
        <v>71.099999999999994</v>
      </c>
      <c r="AY7" s="38">
        <v>78.72</v>
      </c>
      <c r="AZ7" s="38" t="s">
        <v>102</v>
      </c>
      <c r="BA7" s="38">
        <v>81.19</v>
      </c>
      <c r="BB7" s="38">
        <v>46.78</v>
      </c>
      <c r="BC7" s="38">
        <v>47.44</v>
      </c>
      <c r="BD7" s="38">
        <v>49.18</v>
      </c>
      <c r="BE7" s="38">
        <v>54.23</v>
      </c>
      <c r="BF7" s="38" t="s">
        <v>102</v>
      </c>
      <c r="BG7" s="38">
        <v>768.49</v>
      </c>
      <c r="BH7" s="38">
        <v>793.21</v>
      </c>
      <c r="BI7" s="38">
        <v>849.86</v>
      </c>
      <c r="BJ7" s="38">
        <v>831.8</v>
      </c>
      <c r="BK7" s="38" t="s">
        <v>102</v>
      </c>
      <c r="BL7" s="38">
        <v>1673.47</v>
      </c>
      <c r="BM7" s="38">
        <v>1298.9100000000001</v>
      </c>
      <c r="BN7" s="38">
        <v>1243.71</v>
      </c>
      <c r="BO7" s="38">
        <v>1194.1500000000001</v>
      </c>
      <c r="BP7" s="38">
        <v>1209.4000000000001</v>
      </c>
      <c r="BQ7" s="38" t="s">
        <v>102</v>
      </c>
      <c r="BR7" s="38">
        <v>60.26</v>
      </c>
      <c r="BS7" s="38">
        <v>59.42</v>
      </c>
      <c r="BT7" s="38">
        <v>71.8</v>
      </c>
      <c r="BU7" s="38">
        <v>68.61</v>
      </c>
      <c r="BV7" s="38" t="s">
        <v>102</v>
      </c>
      <c r="BW7" s="38">
        <v>49.22</v>
      </c>
      <c r="BX7" s="38">
        <v>69.87</v>
      </c>
      <c r="BY7" s="38">
        <v>74.3</v>
      </c>
      <c r="BZ7" s="38">
        <v>72.260000000000005</v>
      </c>
      <c r="CA7" s="38">
        <v>74.48</v>
      </c>
      <c r="CB7" s="38" t="s">
        <v>102</v>
      </c>
      <c r="CC7" s="38">
        <v>287.23</v>
      </c>
      <c r="CD7" s="38">
        <v>291.94</v>
      </c>
      <c r="CE7" s="38">
        <v>241.88</v>
      </c>
      <c r="CF7" s="38">
        <v>252.78</v>
      </c>
      <c r="CG7" s="38" t="s">
        <v>102</v>
      </c>
      <c r="CH7" s="38">
        <v>332.02</v>
      </c>
      <c r="CI7" s="38">
        <v>234.96</v>
      </c>
      <c r="CJ7" s="38">
        <v>221.81</v>
      </c>
      <c r="CK7" s="38">
        <v>230.02</v>
      </c>
      <c r="CL7" s="38">
        <v>219.46</v>
      </c>
      <c r="CM7" s="38" t="s">
        <v>102</v>
      </c>
      <c r="CN7" s="38" t="s">
        <v>102</v>
      </c>
      <c r="CO7" s="38" t="s">
        <v>102</v>
      </c>
      <c r="CP7" s="38" t="s">
        <v>102</v>
      </c>
      <c r="CQ7" s="38" t="s">
        <v>102</v>
      </c>
      <c r="CR7" s="38" t="s">
        <v>102</v>
      </c>
      <c r="CS7" s="38">
        <v>36.65</v>
      </c>
      <c r="CT7" s="38">
        <v>42.9</v>
      </c>
      <c r="CU7" s="38">
        <v>43.36</v>
      </c>
      <c r="CV7" s="38">
        <v>42.56</v>
      </c>
      <c r="CW7" s="38">
        <v>42.82</v>
      </c>
      <c r="CX7" s="38" t="s">
        <v>102</v>
      </c>
      <c r="CY7" s="38">
        <v>74.23</v>
      </c>
      <c r="CZ7" s="38">
        <v>75.180000000000007</v>
      </c>
      <c r="DA7" s="38">
        <v>76.239999999999995</v>
      </c>
      <c r="DB7" s="38">
        <v>79.650000000000006</v>
      </c>
      <c r="DC7" s="38" t="s">
        <v>102</v>
      </c>
      <c r="DD7" s="38">
        <v>68.83</v>
      </c>
      <c r="DE7" s="38">
        <v>83.5</v>
      </c>
      <c r="DF7" s="38">
        <v>83.06</v>
      </c>
      <c r="DG7" s="38">
        <v>83.32</v>
      </c>
      <c r="DH7" s="38">
        <v>83.36</v>
      </c>
      <c r="DI7" s="38" t="s">
        <v>102</v>
      </c>
      <c r="DJ7" s="38">
        <v>2.68</v>
      </c>
      <c r="DK7" s="38">
        <v>5.24</v>
      </c>
      <c r="DL7" s="38">
        <v>7.36</v>
      </c>
      <c r="DM7" s="38">
        <v>9.61</v>
      </c>
      <c r="DN7" s="38" t="s">
        <v>102</v>
      </c>
      <c r="DO7" s="38">
        <v>17.72</v>
      </c>
      <c r="DP7" s="38">
        <v>22.77</v>
      </c>
      <c r="DQ7" s="38">
        <v>23.93</v>
      </c>
      <c r="DR7" s="38">
        <v>24.68</v>
      </c>
      <c r="DS7" s="38">
        <v>24.88</v>
      </c>
      <c r="DT7" s="38" t="s">
        <v>102</v>
      </c>
      <c r="DU7" s="38">
        <v>0</v>
      </c>
      <c r="DV7" s="38">
        <v>0</v>
      </c>
      <c r="DW7" s="38">
        <v>0</v>
      </c>
      <c r="DX7" s="38">
        <v>0</v>
      </c>
      <c r="DY7" s="38" t="s">
        <v>102</v>
      </c>
      <c r="DZ7" s="38">
        <v>0</v>
      </c>
      <c r="EA7" s="38">
        <v>0</v>
      </c>
      <c r="EB7" s="38">
        <v>0</v>
      </c>
      <c r="EC7" s="38">
        <v>0.01</v>
      </c>
      <c r="ED7" s="38">
        <v>0.01</v>
      </c>
      <c r="EE7" s="38" t="s">
        <v>102</v>
      </c>
      <c r="EF7" s="38">
        <v>0</v>
      </c>
      <c r="EG7" s="38">
        <v>0</v>
      </c>
      <c r="EH7" s="38">
        <v>0</v>
      </c>
      <c r="EI7" s="38">
        <v>0</v>
      </c>
      <c r="EJ7" s="38" t="s">
        <v>102</v>
      </c>
      <c r="EK7" s="38">
        <v>0.26</v>
      </c>
      <c r="EL7" s="38">
        <v>0.09</v>
      </c>
      <c r="EM7" s="38">
        <v>0.09</v>
      </c>
      <c r="EN7" s="38">
        <v>0.13</v>
      </c>
      <c r="EO7" s="38">
        <v>0.12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西村　英伸</cp:lastModifiedBy>
  <cp:lastPrinted>2020-01-20T01:05:17Z</cp:lastPrinted>
  <dcterms:created xsi:type="dcterms:W3CDTF">2019-12-05T04:52:12Z</dcterms:created>
  <dcterms:modified xsi:type="dcterms:W3CDTF">2020-01-20T07:20:15Z</dcterms:modified>
  <cp:category/>
</cp:coreProperties>
</file>