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下水道事業（作成中）：H30.4～\02　業務（経理）\15　経営比較分析表\R1\提出\"/>
    </mc:Choice>
  </mc:AlternateContent>
  <workbookProtection workbookAlgorithmName="SHA-512" workbookHashValue="wuKgiyQ7F1Rq2C+FtSz7GFNjQdr8Fse+KCAsWWRoxHkS/llK6vyZgWHuI0DKEQZrI3wc+Wv1NZTHSIvu5UMzLA==" workbookSaltValue="A5L6SqQhx7zFeJdbOOty5g==" workbookSpinCount="100000" lockStructure="1"/>
  <bookViews>
    <workbookView xWindow="0" yWindow="0" windowWidth="19200" windowHeight="115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<sst xmlns="http://schemas.openxmlformats.org/spreadsheetml/2006/main" count="223" uniqueCount="111">
  <si>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</si>
  <si>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</si>
  <si>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</si>
  <si>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</si>
  <si>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</si>
  <si>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</si>
  <si>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</si>
  <si>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</si>
  <si>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</si>
  <si>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</si>
  <si>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</si>
  <si>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</si>
  <si>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</si>
  <si>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</si>
  <si>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</si>
  <si>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</si>
  <si>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</si>
  <si>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</si>
  <si>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</si>
  <si>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</si>
  <si>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</si>
  <si>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</si>
  <si>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</si>
  <si>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</si>
  <si>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</si>
  <si>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</si>
  <si>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</si>
  <si>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</si>
  <si>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</si>
  <si>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</si>
  <si>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</si>
  <si>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</si>
  <si>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</si>
  <si>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</si>
  <si>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</si>
  <si>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</si>
  <si>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</si>
  <si>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</si>
  <si>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</si>
  <si>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</si>
  <si>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</si>
  <si>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</si>
  <si>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</si>
  <si>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</si>
  <si>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</si>
  <si>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</si>
  <si>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</si>
  <si>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</si>
  <si>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</si>
  <si>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</si>
  <si>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</si>
  <si>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</si>
  <si>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</si>
  <si>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</si>
  <si>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</si>
  <si>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</si>
  <si>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</si>
  <si>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</si>
  <si>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</si>
  <si>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</si>
  <si>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</si>
  <si>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</si>
  <si>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</si>
  <si>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</si>
  <si>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</si>
  <si>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</si>
  <si>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</si>
  <si>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</si>
  <si>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</si>
  <si>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</si>
  <si>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</si>
  <si>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</si>
  <si>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</si>
  <si>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</si>
  <si>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</si>
  <si>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</si>
  <si>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</si>
  <si>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</si>
  <si>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</si>
  <si>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</si>
  <si>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</si>
  <si>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</si>
  <si>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</si>
  <si>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</si>
  <si>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</si>
  <si>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</si>
  <si>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</si>
  <si>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</si>
  <si>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</si>
  <si>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</si>
  <si>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</si>
  <si>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</si>
  <si>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</si>
  <si>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</si>
  <si>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</si>
  <si>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</si>
  <si>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</si>
  <si>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</si>
  <si>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</si>
  <si>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</si>
  <si>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</si>
  <si>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</si>
  <si>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</si>
  <si>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</si>
  <si>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</si>
  <si>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</si>
  <si>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</si>
  <si>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</si>
  <si>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収益で費用を賄えている比率）は、人口減少や節水機器の普及による流入量の減少、不明水の処理や処理施設の老朽化等に伴う維持管理費の増加により、減少傾向にあったが、繰入基準の見直し等による営業外収益の増により、若干改善された。今後も歳出抑制などの方策により経営安定に努める。
　②累積欠損金はない。
　③流動比率（短期的な債務に対する支払能力）については、収支のバランスが改善され、これまでに比べ増加となったが、以前として、適正な水準を大きく下回っているため、歳出削減に努める。
　④企業債残高対事業規模比率（使用料収入に対する企業債残高の割合）は、類似団体平均値と比べ低い数値となったが、今後、老朽化が進むにつれ更なる企業債発行が見込まれるため、計画的な更新と企業債発行の適正管理に努める。
　⑤経費回収率（経費を使用料で賄えているかの指標）は、施設の老朽化等に伴う維持管理費の増加により年々減少傾向である。施設の改築更新を計画的に行い、維持管理費等の抑制を図る。
　⑥汚水処理原価（汚水処理に要した費用）については、類似団体平均は徐々に減少している中、逆に上昇している。今後は人口減少に伴い使用水量の減少が見込まれており、汚水処理原価がさらに上昇していくと思われるため、歳出削減や使用料改定の検討を行う必要がある。
　⑦施設利用率（一日に対応可能な処理能力に対する、一日平均処理水量の割合）については、類似団体比較によれば悪い数値ではないが、不明水の割合が多く、人口減少も見込まれる。一方で、農業集落排水処理施設の接続も検討しており、流入量の増加も考えられるため、施設利用率が適切な施設規模を模索していく必要がある。
　⑧水洗化率（汚水処理している人口の割合）は、類似団体平均、全国平均と比較するとかなり低い水準で推移している。水洗化率の低い地域の訪問等行ったが、高齢者世帯が多く、効果が出ていない。</t>
    <rPh sb="78" eb="80">
      <t>ゲンショウ</t>
    </rPh>
    <rPh sb="80" eb="82">
      <t>ケイコウ</t>
    </rPh>
    <rPh sb="88" eb="90">
      <t>クリイレ</t>
    </rPh>
    <rPh sb="90" eb="92">
      <t>キジュン</t>
    </rPh>
    <rPh sb="93" eb="95">
      <t>ミナオ</t>
    </rPh>
    <rPh sb="96" eb="97">
      <t>トウ</t>
    </rPh>
    <rPh sb="100" eb="103">
      <t>エイギョウガイ</t>
    </rPh>
    <rPh sb="103" eb="105">
      <t>シュウエキ</t>
    </rPh>
    <rPh sb="106" eb="107">
      <t>ゾウ</t>
    </rPh>
    <rPh sb="111" eb="113">
      <t>ジャッカン</t>
    </rPh>
    <rPh sb="113" eb="115">
      <t>カイゼン</t>
    </rPh>
    <rPh sb="119" eb="121">
      <t>コンゴ</t>
    </rPh>
    <rPh sb="184" eb="186">
      <t>シュウシ</t>
    </rPh>
    <rPh sb="192" eb="194">
      <t>カイゼン</t>
    </rPh>
    <rPh sb="202" eb="203">
      <t>クラ</t>
    </rPh>
    <rPh sb="204" eb="206">
      <t>ゾウカ</t>
    </rPh>
    <rPh sb="212" eb="214">
      <t>イゼン</t>
    </rPh>
    <rPh sb="289" eb="290">
      <t>クラ</t>
    </rPh>
    <rPh sb="291" eb="292">
      <t>ヒク</t>
    </rPh>
    <rPh sb="293" eb="295">
      <t>スウチ</t>
    </rPh>
    <rPh sb="361" eb="363">
      <t>ケイヒ</t>
    </rPh>
    <rPh sb="364" eb="366">
      <t>シヨウ</t>
    </rPh>
    <rPh sb="366" eb="367">
      <t>リョウ</t>
    </rPh>
    <rPh sb="368" eb="369">
      <t>マカナ</t>
    </rPh>
    <rPh sb="375" eb="377">
      <t>シヒョウ</t>
    </rPh>
    <rPh sb="380" eb="382">
      <t>シセツ</t>
    </rPh>
    <rPh sb="383" eb="386">
      <t>ロウキュウカ</t>
    </rPh>
    <rPh sb="386" eb="387">
      <t>トウ</t>
    </rPh>
    <rPh sb="388" eb="389">
      <t>トモナ</t>
    </rPh>
    <rPh sb="390" eb="392">
      <t>イジ</t>
    </rPh>
    <rPh sb="392" eb="395">
      <t>カンリヒ</t>
    </rPh>
    <rPh sb="396" eb="398">
      <t>ゾウカ</t>
    </rPh>
    <rPh sb="403" eb="405">
      <t>ゲンショウ</t>
    </rPh>
    <rPh sb="405" eb="407">
      <t>ケイコウ</t>
    </rPh>
    <rPh sb="411" eb="413">
      <t>シセツ</t>
    </rPh>
    <rPh sb="414" eb="416">
      <t>カイチク</t>
    </rPh>
    <rPh sb="416" eb="418">
      <t>コウシン</t>
    </rPh>
    <rPh sb="419" eb="422">
      <t>ケイカクテキ</t>
    </rPh>
    <rPh sb="423" eb="424">
      <t>オコナ</t>
    </rPh>
    <rPh sb="426" eb="428">
      <t>イジ</t>
    </rPh>
    <rPh sb="428" eb="431">
      <t>カンリヒ</t>
    </rPh>
    <rPh sb="431" eb="432">
      <t>トウ</t>
    </rPh>
    <rPh sb="433" eb="435">
      <t>ヨクセイ</t>
    </rPh>
    <rPh sb="436" eb="437">
      <t>ハカ</t>
    </rPh>
    <rPh sb="574" eb="576">
      <t>イチニチ</t>
    </rPh>
    <rPh sb="577" eb="579">
      <t>タイオウ</t>
    </rPh>
    <rPh sb="579" eb="581">
      <t>カノウ</t>
    </rPh>
    <rPh sb="582" eb="584">
      <t>ショリ</t>
    </rPh>
    <rPh sb="584" eb="586">
      <t>ノウリョク</t>
    </rPh>
    <rPh sb="587" eb="588">
      <t>タイ</t>
    </rPh>
    <rPh sb="591" eb="593">
      <t>イチニチ</t>
    </rPh>
    <rPh sb="593" eb="595">
      <t>ヘイキン</t>
    </rPh>
    <rPh sb="595" eb="597">
      <t>ショリ</t>
    </rPh>
    <rPh sb="597" eb="599">
      <t>スイリョウ</t>
    </rPh>
    <rPh sb="600" eb="602">
      <t>ワリアイ</t>
    </rPh>
    <rPh sb="724" eb="726">
      <t>オスイ</t>
    </rPh>
    <rPh sb="726" eb="728">
      <t>ショリ</t>
    </rPh>
    <rPh sb="732" eb="734">
      <t>ジンコウ</t>
    </rPh>
    <rPh sb="735" eb="737">
      <t>ワリアイ</t>
    </rPh>
    <phoneticPr fontId="4"/>
  </si>
  <si>
    <t>平成３０年度に策定した経営戦略を基に、人口減少や施設の老朽化問題などの現状と課題を把握した上で、経営の効率化、維持管理費等の抑制に努め、使用料の検討を含んだところで、経営の健全化に向けた取組が必要となる。</t>
    <rPh sb="0" eb="2">
      <t>ヘイセイ</t>
    </rPh>
    <rPh sb="4" eb="6">
      <t>ネンド</t>
    </rPh>
    <rPh sb="7" eb="9">
      <t>サクテイ</t>
    </rPh>
    <rPh sb="11" eb="13">
      <t>ケイエイ</t>
    </rPh>
    <rPh sb="13" eb="15">
      <t>センリャク</t>
    </rPh>
    <rPh sb="16" eb="17">
      <t>モト</t>
    </rPh>
    <rPh sb="35" eb="37">
      <t>ゲンジョウ</t>
    </rPh>
    <rPh sb="38" eb="40">
      <t>カダイ</t>
    </rPh>
    <rPh sb="41" eb="43">
      <t>ハアク</t>
    </rPh>
    <rPh sb="45" eb="46">
      <t>ウエ</t>
    </rPh>
    <rPh sb="48" eb="50">
      <t>ケイエイ</t>
    </rPh>
    <rPh sb="51" eb="53">
      <t>コウリツ</t>
    </rPh>
    <rPh sb="53" eb="54">
      <t>カ</t>
    </rPh>
    <rPh sb="68" eb="71">
      <t>シヨウリョウ</t>
    </rPh>
    <rPh sb="72" eb="74">
      <t>ケントウ</t>
    </rPh>
    <rPh sb="75" eb="76">
      <t>フク</t>
    </rPh>
    <rPh sb="86" eb="89">
      <t>ケンゼンカ</t>
    </rPh>
    <phoneticPr fontId="4"/>
  </si>
  <si>
    <t>　①有形固定資産減価償却率（減価償却がどの程度進んでいるか。資産の老朽化度合）によれば、老朽化について、経年、類似団体と比較したところかなり進んでいる。適正な維持管理に努めることが必要である。
　②③管渠の老朽化については、耐用年数を超えた管渠はないが、テレビカメラ調査により、一部の箇所で硫化水素の発生に起因する腐食等が見られたため、緊急度に応じて順次、修繕及び維持管理を実施している。今後は徐々に耐用年数を迎える管渠が増加するため計画的に調査・更新を行う。</t>
    <rPh sb="14" eb="16">
      <t>ゲンカ</t>
    </rPh>
    <rPh sb="16" eb="18">
      <t>ショウキャク</t>
    </rPh>
    <rPh sb="21" eb="23">
      <t>テイド</t>
    </rPh>
    <rPh sb="23" eb="24">
      <t>スス</t>
    </rPh>
    <rPh sb="30" eb="32">
      <t>シサン</t>
    </rPh>
    <rPh sb="33" eb="36">
      <t>ロウキュウカ</t>
    </rPh>
    <rPh sb="36" eb="38">
      <t>ドア</t>
    </rPh>
    <rPh sb="194" eb="19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</si>
</sst>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7.0000000000000007E-2</c:v>
                </c:pt>
                <c:pt idx="1">
                  <c:v>0</c:v>
                </c:pt>
                <c:pt idx="2">
                  <c:v>0</c:v>
                </c:pt>
                <c:pt idx="3" formatCode="#,##0.00;&quot;△&quot;#,##0.00;&quot;-&quot;">
                  <c:v>0.14000000000000001</c:v>
                </c:pt>
                <c:pt idx="4" formatCode="#,##0.00;&quot;△&quot;#,##0.00;&quot;-&quot;">
                  <c:v>0.01</c:v>
                </c:pt>
              </c:numCache>
            </c:numRef>
          </c:val>
          <c:extLst>
            <c:ext xmlns:c16="http://schemas.microsoft.com/office/drawing/2014/chart" uri="{C3380CC4-5D6E-409C-BE32-E72D297353CC}">
              <c16:uniqueId val="{00000000-D1C9-4390-AD2B-C0DA35267F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D1C9-4390-AD2B-C0DA35267F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63.71</c:v>
                </c:pt>
                <c:pt idx="1">
                  <c:v>65.709999999999994</c:v>
                </c:pt>
                <c:pt idx="2">
                  <c:v>81.28</c:v>
                </c:pt>
                <c:pt idx="3">
                  <c:v>71.709999999999994</c:v>
                </c:pt>
                <c:pt idx="4">
                  <c:v>73.48</c:v>
                </c:pt>
              </c:numCache>
            </c:numRef>
          </c:val>
          <c:extLst>
            <c:ext xmlns:c16="http://schemas.microsoft.com/office/drawing/2014/chart" uri="{C3380CC4-5D6E-409C-BE32-E72D297353CC}">
              <c16:uniqueId val="{00000000-83D1-45F6-809F-FB1F2AF849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83D1-45F6-809F-FB1F2AF849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77.959999999999994</c:v>
                </c:pt>
                <c:pt idx="1">
                  <c:v>79.11</c:v>
                </c:pt>
                <c:pt idx="2">
                  <c:v>79.31</c:v>
                </c:pt>
                <c:pt idx="3">
                  <c:v>79.37</c:v>
                </c:pt>
                <c:pt idx="4">
                  <c:v>79.34</c:v>
                </c:pt>
              </c:numCache>
            </c:numRef>
          </c:val>
          <c:extLst>
            <c:ext xmlns:c16="http://schemas.microsoft.com/office/drawing/2014/chart" uri="{C3380CC4-5D6E-409C-BE32-E72D297353CC}">
              <c16:uniqueId val="{00000000-0B83-4B47-AFC0-665B0FE167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0B83-4B47-AFC0-665B0FE167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112.2</c:v>
                </c:pt>
                <c:pt idx="1">
                  <c:v>112.13</c:v>
                </c:pt>
                <c:pt idx="2">
                  <c:v>107.95</c:v>
                </c:pt>
                <c:pt idx="3">
                  <c:v>102.61</c:v>
                </c:pt>
                <c:pt idx="4">
                  <c:v>116.62</c:v>
                </c:pt>
              </c:numCache>
            </c:numRef>
          </c:val>
          <c:extLst>
            <c:ext xmlns:c16="http://schemas.microsoft.com/office/drawing/2014/chart" uri="{C3380CC4-5D6E-409C-BE32-E72D297353CC}">
              <c16:uniqueId val="{00000000-F6AB-49FD-9B80-63E981F11A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107.31</c:v>
                </c:pt>
                <c:pt idx="1">
                  <c:v>115.25</c:v>
                </c:pt>
                <c:pt idx="2">
                  <c:v>105.98</c:v>
                </c:pt>
                <c:pt idx="3">
                  <c:v>105.53</c:v>
                </c:pt>
                <c:pt idx="4">
                  <c:v>105.06</c:v>
                </c:pt>
              </c:numCache>
            </c:numRef>
          </c:val>
          <c:smooth val="0"/>
          <c:extLst>
            <c:ext xmlns:c16="http://schemas.microsoft.com/office/drawing/2014/chart" uri="{C3380CC4-5D6E-409C-BE32-E72D297353CC}">
              <c16:uniqueId val="{00000001-F6AB-49FD-9B80-63E981F11A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39.14</c:v>
                </c:pt>
                <c:pt idx="1">
                  <c:v>41.17</c:v>
                </c:pt>
                <c:pt idx="2">
                  <c:v>43.99</c:v>
                </c:pt>
                <c:pt idx="3">
                  <c:v>46.08</c:v>
                </c:pt>
                <c:pt idx="4">
                  <c:v>48.79</c:v>
                </c:pt>
              </c:numCache>
            </c:numRef>
          </c:val>
          <c:extLst>
            <c:ext xmlns:c16="http://schemas.microsoft.com/office/drawing/2014/chart" uri="{C3380CC4-5D6E-409C-BE32-E72D297353CC}">
              <c16:uniqueId val="{00000000-EC78-4ED6-AE14-1FBC0BFF90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33.46</c:v>
                </c:pt>
                <c:pt idx="1">
                  <c:v>30.5</c:v>
                </c:pt>
                <c:pt idx="2">
                  <c:v>27.12</c:v>
                </c:pt>
                <c:pt idx="3">
                  <c:v>29.5</c:v>
                </c:pt>
                <c:pt idx="4">
                  <c:v>30.6</c:v>
                </c:pt>
              </c:numCache>
            </c:numRef>
          </c:val>
          <c:smooth val="0"/>
          <c:extLst>
            <c:ext xmlns:c16="http://schemas.microsoft.com/office/drawing/2014/chart" uri="{C3380CC4-5D6E-409C-BE32-E72D297353CC}">
              <c16:uniqueId val="{00000001-EC78-4ED6-AE14-1FBC0BFF90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C7-4AE9-8EDF-4DAC7AF408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3.12</c:v>
                </c:pt>
                <c:pt idx="1">
                  <c:v>3</c:v>
                </c:pt>
                <c:pt idx="2">
                  <c:v>1.93</c:v>
                </c:pt>
                <c:pt idx="3">
                  <c:v>1.92</c:v>
                </c:pt>
                <c:pt idx="4">
                  <c:v>1.83</c:v>
                </c:pt>
              </c:numCache>
            </c:numRef>
          </c:val>
          <c:smooth val="0"/>
          <c:extLst>
            <c:ext xmlns:c16="http://schemas.microsoft.com/office/drawing/2014/chart" uri="{C3380CC4-5D6E-409C-BE32-E72D297353CC}">
              <c16:uniqueId val="{00000001-E5C7-4AE9-8EDF-4DAC7AF408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98-49BA-80B7-D2F0876B95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24.54</c:v>
                </c:pt>
                <c:pt idx="1">
                  <c:v>19.440000000000001</c:v>
                </c:pt>
                <c:pt idx="2">
                  <c:v>41.15</c:v>
                </c:pt>
                <c:pt idx="3">
                  <c:v>39.08</c:v>
                </c:pt>
                <c:pt idx="4">
                  <c:v>41.56</c:v>
                </c:pt>
              </c:numCache>
            </c:numRef>
          </c:val>
          <c:smooth val="0"/>
          <c:extLst>
            <c:ext xmlns:c16="http://schemas.microsoft.com/office/drawing/2014/chart" uri="{C3380CC4-5D6E-409C-BE32-E72D297353CC}">
              <c16:uniqueId val="{00000001-2C98-49BA-80B7-D2F0876B95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36.79</c:v>
                </c:pt>
                <c:pt idx="1">
                  <c:v>22.02</c:v>
                </c:pt>
                <c:pt idx="2">
                  <c:v>10.7</c:v>
                </c:pt>
                <c:pt idx="3">
                  <c:v>9.48</c:v>
                </c:pt>
                <c:pt idx="4">
                  <c:v>43.71</c:v>
                </c:pt>
              </c:numCache>
            </c:numRef>
          </c:val>
          <c:extLst>
            <c:ext xmlns:c16="http://schemas.microsoft.com/office/drawing/2014/chart" uri="{C3380CC4-5D6E-409C-BE32-E72D297353CC}">
              <c16:uniqueId val="{00000000-E1FC-43FD-9458-896026C979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56.94</c:v>
                </c:pt>
                <c:pt idx="1">
                  <c:v>71.52</c:v>
                </c:pt>
                <c:pt idx="2">
                  <c:v>88.12</c:v>
                </c:pt>
                <c:pt idx="3">
                  <c:v>81.33</c:v>
                </c:pt>
                <c:pt idx="4">
                  <c:v>80.81</c:v>
                </c:pt>
              </c:numCache>
            </c:numRef>
          </c:val>
          <c:smooth val="0"/>
          <c:extLst>
            <c:ext xmlns:c16="http://schemas.microsoft.com/office/drawing/2014/chart" uri="{C3380CC4-5D6E-409C-BE32-E72D297353CC}">
              <c16:uniqueId val="{00000001-E1FC-43FD-9458-896026C979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809.35</c:v>
                </c:pt>
                <c:pt idx="4" formatCode="#,##0.00;&quot;△&quot;#,##0.00;&quot;-&quot;">
                  <c:v>441.43</c:v>
                </c:pt>
              </c:numCache>
            </c:numRef>
          </c:val>
          <c:extLst>
            <c:ext xmlns:c16="http://schemas.microsoft.com/office/drawing/2014/chart" uri="{C3380CC4-5D6E-409C-BE32-E72D297353CC}">
              <c16:uniqueId val="{00000000-45DB-4BBE-B1E5-90CB931B3C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45DB-4BBE-B1E5-90CB931B3C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99.91</c:v>
                </c:pt>
                <c:pt idx="1">
                  <c:v>97.3</c:v>
                </c:pt>
                <c:pt idx="2">
                  <c:v>90.25</c:v>
                </c:pt>
                <c:pt idx="3">
                  <c:v>85.98</c:v>
                </c:pt>
                <c:pt idx="4">
                  <c:v>84.27</c:v>
                </c:pt>
              </c:numCache>
            </c:numRef>
          </c:val>
          <c:extLst>
            <c:ext xmlns:c16="http://schemas.microsoft.com/office/drawing/2014/chart" uri="{C3380CC4-5D6E-409C-BE32-E72D297353CC}">
              <c16:uniqueId val="{00000000-ADE1-4D0D-9C2F-E0BA05648B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ADE1-4D0D-9C2F-E0BA05648B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124.93</c:v>
                </c:pt>
                <c:pt idx="1">
                  <c:v>129.59</c:v>
                </c:pt>
                <c:pt idx="2">
                  <c:v>140.37</c:v>
                </c:pt>
                <c:pt idx="3">
                  <c:v>147.24</c:v>
                </c:pt>
                <c:pt idx="4">
                  <c:v>151.08000000000001</c:v>
                </c:pt>
              </c:numCache>
            </c:numRef>
          </c:val>
          <c:extLst>
            <c:ext xmlns:c16="http://schemas.microsoft.com/office/drawing/2014/chart" uri="{C3380CC4-5D6E-409C-BE32-E72D297353CC}">
              <c16:uniqueId val="{00000000-A030-4391-BEA1-569CCF8CBB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A030-4391-BEA1-569CCF8CBB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山鹿市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52244</v>
      </c>
      <c r="AM8" s="68"/>
      <c r="AN8" s="68"/>
      <c r="AO8" s="68"/>
      <c r="AP8" s="68"/>
      <c r="AQ8" s="68"/>
      <c r="AR8" s="68"/>
      <c r="AS8" s="68"/>
      <c r="AT8" s="67">
        <f>データ!T6</f>
        <v>299.69</v>
      </c>
      <c r="AU8" s="67"/>
      <c r="AV8" s="67"/>
      <c r="AW8" s="67"/>
      <c r="AX8" s="67"/>
      <c r="AY8" s="67"/>
      <c r="AZ8" s="67"/>
      <c r="BA8" s="67"/>
      <c r="BB8" s="67">
        <f>データ!U6</f>
        <v>174.33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67.180000000000007</v>
      </c>
      <c r="J10" s="67"/>
      <c r="K10" s="67"/>
      <c r="L10" s="67"/>
      <c r="M10" s="67"/>
      <c r="N10" s="67"/>
      <c r="O10" s="67"/>
      <c r="P10" s="67">
        <f>データ!P6</f>
        <v>39.79</v>
      </c>
      <c r="Q10" s="67"/>
      <c r="R10" s="67"/>
      <c r="S10" s="67"/>
      <c r="T10" s="67"/>
      <c r="U10" s="67"/>
      <c r="V10" s="67"/>
      <c r="W10" s="67">
        <f>データ!Q6</f>
        <v>48.68</v>
      </c>
      <c r="X10" s="67"/>
      <c r="Y10" s="67"/>
      <c r="Z10" s="67"/>
      <c r="AA10" s="67"/>
      <c r="AB10" s="67"/>
      <c r="AC10" s="67"/>
      <c r="AD10" s="68">
        <f>データ!R6</f>
        <v>3195</v>
      </c>
      <c r="AE10" s="68"/>
      <c r="AF10" s="68"/>
      <c r="AG10" s="68"/>
      <c r="AH10" s="68"/>
      <c r="AI10" s="68"/>
      <c r="AJ10" s="68"/>
      <c r="AK10" s="2"/>
      <c r="AL10" s="68">
        <f>データ!V6</f>
        <v>20696</v>
      </c>
      <c r="AM10" s="68"/>
      <c r="AN10" s="68"/>
      <c r="AO10" s="68"/>
      <c r="AP10" s="68"/>
      <c r="AQ10" s="68"/>
      <c r="AR10" s="68"/>
      <c r="AS10" s="68"/>
      <c r="AT10" s="67">
        <f>データ!W6</f>
        <v>6.4</v>
      </c>
      <c r="AU10" s="67"/>
      <c r="AV10" s="67"/>
      <c r="AW10" s="67"/>
      <c r="AX10" s="67"/>
      <c r="AY10" s="67"/>
      <c r="AZ10" s="67"/>
      <c r="BA10" s="67"/>
      <c r="BB10" s="67">
        <f>データ!X6</f>
        <v>3233.75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NWQZtD9Knvo+nIm7kcYOUbNmWjvjkY9U/c8Xj9FS7xsHtPPsFQiBqYj8IAH2ZuGBrmuj3T1OTSPTP/Yy/j8ADw==" saltValue="rL1wrLVrOCo9uJNtGYtk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432083</v>
      </c>
      <c r="D6" s="33">
        <f t="shared" si="3"/>
        <v>46</v>
      </c>
      <c r="E6" s="33">
        <f t="shared" si="3"/>
        <v>17</v>
      </c>
      <c r="F6" s="33">
        <f t="shared" si="3"/>
        <v>1</v>
      </c>
      <c r="G6" s="33">
        <f t="shared" si="3"/>
        <v>0</v>
      </c>
      <c r="H6" s="33" t="str">
        <f t="shared" si="3"/>
        <v>熊本県　山鹿市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67.180000000000007</v>
      </c>
      <c r="P6" s="34">
        <f t="shared" si="3"/>
        <v>39.79</v>
      </c>
      <c r="Q6" s="34">
        <f t="shared" si="3"/>
        <v>48.68</v>
      </c>
      <c r="R6" s="34">
        <f t="shared" si="3"/>
        <v>3195</v>
      </c>
      <c r="S6" s="34">
        <f t="shared" si="3"/>
        <v>52244</v>
      </c>
      <c r="T6" s="34">
        <f t="shared" si="3"/>
        <v>299.69</v>
      </c>
      <c r="U6" s="34">
        <f t="shared" si="3"/>
        <v>174.33</v>
      </c>
      <c r="V6" s="34">
        <f t="shared" si="3"/>
        <v>20696</v>
      </c>
      <c r="W6" s="34">
        <f t="shared" si="3"/>
        <v>6.4</v>
      </c>
      <c r="X6" s="34">
        <f t="shared" si="3"/>
        <v>3233.75</v>
      </c>
      <c r="Y6" s="35">
        <f>IF(Y7="",NA(),Y7)</f>
        <v>112.2</v>
      </c>
      <c r="Z6" s="35">
        <f t="shared" ref="Z6:AH6" si="4">IF(Z7="",NA(),Z7)</f>
        <v>112.13</v>
      </c>
      <c r="AA6" s="35">
        <f t="shared" si="4"/>
        <v>107.95</v>
      </c>
      <c r="AB6" s="35">
        <f t="shared" si="4"/>
        <v>102.61</v>
      </c>
      <c r="AC6" s="35">
        <f t="shared" si="4"/>
        <v>116.62</v>
      </c>
      <c r="AD6" s="35">
        <f t="shared" si="4"/>
        <v>107.31</v>
      </c>
      <c r="AE6" s="35">
        <f t="shared" si="4"/>
        <v>115.25</v>
      </c>
      <c r="AF6" s="35">
        <f t="shared" si="4"/>
        <v>105.98</v>
      </c>
      <c r="AG6" s="35">
        <f t="shared" si="4"/>
        <v>105.53</v>
      </c>
      <c r="AH6" s="35">
        <f t="shared" si="4"/>
        <v>105.06</v>
      </c>
      <c r="AI6" s="34" t="str">
        <f>IF(AI7="","",IF(AI7="-","【-】","【"&amp;SUBSTITUTE(TEXT(AI7,"#,##0.00"),"-","△")&amp;"】"))</f>
        <v>【108.69】</v>
      </c>
      <c r="AJ6" s="34">
        <f>IF(AJ7="",NA(),AJ7)</f>
        <v>0</v>
      </c>
      <c r="AK6" s="34">
        <f t="shared" ref="AK6:AS6" si="5">IF(AK7="",NA(),AK7)</f>
        <v>0</v>
      </c>
      <c r="AL6" s="34">
        <f t="shared" si="5"/>
        <v>0</v>
      </c>
      <c r="AM6" s="34">
        <f t="shared" si="5"/>
        <v>0</v>
      </c>
      <c r="AN6" s="34">
        <f t="shared" si="5"/>
        <v>0</v>
      </c>
      <c r="AO6" s="35">
        <f t="shared" si="5"/>
        <v>24.54</v>
      </c>
      <c r="AP6" s="35">
        <f t="shared" si="5"/>
        <v>19.440000000000001</v>
      </c>
      <c r="AQ6" s="35">
        <f t="shared" si="5"/>
        <v>41.15</v>
      </c>
      <c r="AR6" s="35">
        <f t="shared" si="5"/>
        <v>39.08</v>
      </c>
      <c r="AS6" s="35">
        <f t="shared" si="5"/>
        <v>41.56</v>
      </c>
      <c r="AT6" s="34" t="str">
        <f>IF(AT7="","",IF(AT7="-","【-】","【"&amp;SUBSTITUTE(TEXT(AT7,"#,##0.00"),"-","△")&amp;"】"))</f>
        <v>【3.28】</v>
      </c>
      <c r="AU6" s="35">
        <f>IF(AU7="",NA(),AU7)</f>
        <v>36.79</v>
      </c>
      <c r="AV6" s="35">
        <f t="shared" ref="AV6:BD6" si="6">IF(AV7="",NA(),AV7)</f>
        <v>22.02</v>
      </c>
      <c r="AW6" s="35">
        <f t="shared" si="6"/>
        <v>10.7</v>
      </c>
      <c r="AX6" s="35">
        <f t="shared" si="6"/>
        <v>9.48</v>
      </c>
      <c r="AY6" s="35">
        <f t="shared" si="6"/>
        <v>43.71</v>
      </c>
      <c r="AZ6" s="35">
        <f t="shared" si="6"/>
        <v>56.94</v>
      </c>
      <c r="BA6" s="35">
        <f t="shared" si="6"/>
        <v>71.52</v>
      </c>
      <c r="BB6" s="35">
        <f t="shared" si="6"/>
        <v>88.12</v>
      </c>
      <c r="BC6" s="35">
        <f t="shared" si="6"/>
        <v>81.33</v>
      </c>
      <c r="BD6" s="35">
        <f t="shared" si="6"/>
        <v>80.81</v>
      </c>
      <c r="BE6" s="34" t="str">
        <f>IF(BE7="","",IF(BE7="-","【-】","【"&amp;SUBSTITUTE(TEXT(BE7,"#,##0.00"),"-","△")&amp;"】"))</f>
        <v>【69.49】</v>
      </c>
      <c r="BF6" s="34">
        <f>IF(BF7="",NA(),BF7)</f>
        <v>0</v>
      </c>
      <c r="BG6" s="34">
        <f t="shared" ref="BG6:BO6" si="7">IF(BG7="",NA(),BG7)</f>
        <v>0</v>
      </c>
      <c r="BH6" s="34">
        <f t="shared" si="7"/>
        <v>0</v>
      </c>
      <c r="BI6" s="35">
        <f t="shared" si="7"/>
        <v>809.35</v>
      </c>
      <c r="BJ6" s="35">
        <f t="shared" si="7"/>
        <v>441.43</v>
      </c>
      <c r="BK6" s="35">
        <f t="shared" si="7"/>
        <v>721.06</v>
      </c>
      <c r="BL6" s="35">
        <f t="shared" si="7"/>
        <v>862.87</v>
      </c>
      <c r="BM6" s="35">
        <f t="shared" si="7"/>
        <v>716.96</v>
      </c>
      <c r="BN6" s="35">
        <f t="shared" si="7"/>
        <v>799.11</v>
      </c>
      <c r="BO6" s="35">
        <f t="shared" si="7"/>
        <v>768.62</v>
      </c>
      <c r="BP6" s="34" t="str">
        <f>IF(BP7="","",IF(BP7="-","【-】","【"&amp;SUBSTITUTE(TEXT(BP7,"#,##0.00"),"-","△")&amp;"】"))</f>
        <v>【682.78】</v>
      </c>
      <c r="BQ6" s="35">
        <f>IF(BQ7="",NA(),BQ7)</f>
        <v>99.91</v>
      </c>
      <c r="BR6" s="35">
        <f t="shared" ref="BR6:BZ6" si="8">IF(BR7="",NA(),BR7)</f>
        <v>97.3</v>
      </c>
      <c r="BS6" s="35">
        <f t="shared" si="8"/>
        <v>90.25</v>
      </c>
      <c r="BT6" s="35">
        <f t="shared" si="8"/>
        <v>85.98</v>
      </c>
      <c r="BU6" s="35">
        <f t="shared" si="8"/>
        <v>84.27</v>
      </c>
      <c r="BV6" s="35">
        <f t="shared" si="8"/>
        <v>84.86</v>
      </c>
      <c r="BW6" s="35">
        <f t="shared" si="8"/>
        <v>85.39</v>
      </c>
      <c r="BX6" s="35">
        <f t="shared" si="8"/>
        <v>88.09</v>
      </c>
      <c r="BY6" s="35">
        <f t="shared" si="8"/>
        <v>87.69</v>
      </c>
      <c r="BZ6" s="35">
        <f t="shared" si="8"/>
        <v>88.06</v>
      </c>
      <c r="CA6" s="34" t="str">
        <f>IF(CA7="","",IF(CA7="-","【-】","【"&amp;SUBSTITUTE(TEXT(CA7,"#,##0.00"),"-","△")&amp;"】"))</f>
        <v>【100.91】</v>
      </c>
      <c r="CB6" s="35">
        <f>IF(CB7="",NA(),CB7)</f>
        <v>124.93</v>
      </c>
      <c r="CC6" s="35">
        <f t="shared" ref="CC6:CK6" si="9">IF(CC7="",NA(),CC7)</f>
        <v>129.59</v>
      </c>
      <c r="CD6" s="35">
        <f t="shared" si="9"/>
        <v>140.37</v>
      </c>
      <c r="CE6" s="35">
        <f t="shared" si="9"/>
        <v>147.24</v>
      </c>
      <c r="CF6" s="35">
        <f t="shared" si="9"/>
        <v>151.08000000000001</v>
      </c>
      <c r="CG6" s="35">
        <f t="shared" si="9"/>
        <v>188.14</v>
      </c>
      <c r="CH6" s="35">
        <f t="shared" si="9"/>
        <v>188.79</v>
      </c>
      <c r="CI6" s="35">
        <f t="shared" si="9"/>
        <v>181.8</v>
      </c>
      <c r="CJ6" s="35">
        <f t="shared" si="9"/>
        <v>180.07</v>
      </c>
      <c r="CK6" s="35">
        <f t="shared" si="9"/>
        <v>179.32</v>
      </c>
      <c r="CL6" s="34" t="str">
        <f>IF(CL7="","",IF(CL7="-","【-】","【"&amp;SUBSTITUTE(TEXT(CL7,"#,##0.00"),"-","△")&amp;"】"))</f>
        <v>【136.86】</v>
      </c>
      <c r="CM6" s="35">
        <f>IF(CM7="",NA(),CM7)</f>
        <v>63.71</v>
      </c>
      <c r="CN6" s="35">
        <f t="shared" ref="CN6:CV6" si="10">IF(CN7="",NA(),CN7)</f>
        <v>65.709999999999994</v>
      </c>
      <c r="CO6" s="35">
        <f t="shared" si="10"/>
        <v>81.28</v>
      </c>
      <c r="CP6" s="35">
        <f t="shared" si="10"/>
        <v>71.709999999999994</v>
      </c>
      <c r="CQ6" s="35">
        <f t="shared" si="10"/>
        <v>73.48</v>
      </c>
      <c r="CR6" s="35">
        <f t="shared" si="10"/>
        <v>64.23</v>
      </c>
      <c r="CS6" s="35">
        <f t="shared" si="10"/>
        <v>59.4</v>
      </c>
      <c r="CT6" s="35">
        <f t="shared" si="10"/>
        <v>59.35</v>
      </c>
      <c r="CU6" s="35">
        <f t="shared" si="10"/>
        <v>58.4</v>
      </c>
      <c r="CV6" s="35">
        <f t="shared" si="10"/>
        <v>58</v>
      </c>
      <c r="CW6" s="34" t="str">
        <f>IF(CW7="","",IF(CW7="-","【-】","【"&amp;SUBSTITUTE(TEXT(CW7,"#,##0.00"),"-","△")&amp;"】"))</f>
        <v>【58.98】</v>
      </c>
      <c r="CX6" s="35">
        <f>IF(CX7="",NA(),CX7)</f>
        <v>77.959999999999994</v>
      </c>
      <c r="CY6" s="35">
        <f t="shared" ref="CY6:DG6" si="11">IF(CY7="",NA(),CY7)</f>
        <v>79.11</v>
      </c>
      <c r="CZ6" s="35">
        <f t="shared" si="11"/>
        <v>79.31</v>
      </c>
      <c r="DA6" s="35">
        <f t="shared" si="11"/>
        <v>79.37</v>
      </c>
      <c r="DB6" s="35">
        <f t="shared" si="11"/>
        <v>79.34</v>
      </c>
      <c r="DC6" s="35">
        <f t="shared" si="11"/>
        <v>90.22</v>
      </c>
      <c r="DD6" s="35">
        <f t="shared" si="11"/>
        <v>89.81</v>
      </c>
      <c r="DE6" s="35">
        <f t="shared" si="11"/>
        <v>89.88</v>
      </c>
      <c r="DF6" s="35">
        <f t="shared" si="11"/>
        <v>89.68</v>
      </c>
      <c r="DG6" s="35">
        <f t="shared" si="11"/>
        <v>89.79</v>
      </c>
      <c r="DH6" s="34" t="str">
        <f>IF(DH7="","",IF(DH7="-","【-】","【"&amp;SUBSTITUTE(TEXT(DH7,"#,##0.00"),"-","△")&amp;"】"))</f>
        <v>【95.20】</v>
      </c>
      <c r="DI6" s="35">
        <f>IF(DI7="",NA(),DI7)</f>
        <v>39.14</v>
      </c>
      <c r="DJ6" s="35">
        <f t="shared" ref="DJ6:DR6" si="12">IF(DJ7="",NA(),DJ7)</f>
        <v>41.17</v>
      </c>
      <c r="DK6" s="35">
        <f t="shared" si="12"/>
        <v>43.99</v>
      </c>
      <c r="DL6" s="35">
        <f t="shared" si="12"/>
        <v>46.08</v>
      </c>
      <c r="DM6" s="35">
        <f t="shared" si="12"/>
        <v>48.79</v>
      </c>
      <c r="DN6" s="35">
        <f t="shared" si="12"/>
        <v>33.46</v>
      </c>
      <c r="DO6" s="35">
        <f t="shared" si="12"/>
        <v>30.5</v>
      </c>
      <c r="DP6" s="35">
        <f t="shared" si="12"/>
        <v>27.12</v>
      </c>
      <c r="DQ6" s="35">
        <f t="shared" si="12"/>
        <v>29.5</v>
      </c>
      <c r="DR6" s="35">
        <f t="shared" si="12"/>
        <v>30.6</v>
      </c>
      <c r="DS6" s="34" t="str">
        <f>IF(DS7="","",IF(DS7="-","【-】","【"&amp;SUBSTITUTE(TEXT(DS7,"#,##0.00"),"-","△")&amp;"】"))</f>
        <v>【38.60】</v>
      </c>
      <c r="DT6" s="34">
        <f>IF(DT7="",NA(),DT7)</f>
        <v>0</v>
      </c>
      <c r="DU6" s="34">
        <f t="shared" ref="DU6:EC6" si="13">IF(DU7="",NA(),DU7)</f>
        <v>0</v>
      </c>
      <c r="DV6" s="34">
        <f t="shared" si="13"/>
        <v>0</v>
      </c>
      <c r="DW6" s="34">
        <f t="shared" si="13"/>
        <v>0</v>
      </c>
      <c r="DX6" s="34">
        <f t="shared" si="13"/>
        <v>0</v>
      </c>
      <c r="DY6" s="35">
        <f t="shared" si="13"/>
        <v>3.12</v>
      </c>
      <c r="DZ6" s="35">
        <f t="shared" si="13"/>
        <v>3</v>
      </c>
      <c r="EA6" s="35">
        <f t="shared" si="13"/>
        <v>1.93</v>
      </c>
      <c r="EB6" s="35">
        <f t="shared" si="13"/>
        <v>1.92</v>
      </c>
      <c r="EC6" s="35">
        <f t="shared" si="13"/>
        <v>1.83</v>
      </c>
      <c r="ED6" s="34" t="str">
        <f>IF(ED7="","",IF(ED7="-","【-】","【"&amp;SUBSTITUTE(TEXT(ED7,"#,##0.00"),"-","△")&amp;"】"))</f>
        <v>【5.64】</v>
      </c>
      <c r="EE6" s="35">
        <f>IF(EE7="",NA(),EE7)</f>
        <v>7.0000000000000007E-2</v>
      </c>
      <c r="EF6" s="34">
        <f t="shared" ref="EF6:EN6" si="14">IF(EF7="",NA(),EF7)</f>
        <v>0</v>
      </c>
      <c r="EG6" s="34">
        <f t="shared" si="14"/>
        <v>0</v>
      </c>
      <c r="EH6" s="35">
        <f t="shared" si="14"/>
        <v>0.14000000000000001</v>
      </c>
      <c r="EI6" s="35">
        <f t="shared" si="14"/>
        <v>0.01</v>
      </c>
      <c r="EJ6" s="35">
        <f t="shared" si="14"/>
        <v>0.11</v>
      </c>
      <c r="EK6" s="35">
        <f t="shared" si="14"/>
        <v>0.09</v>
      </c>
      <c r="EL6" s="35">
        <f t="shared" si="14"/>
        <v>0.19</v>
      </c>
      <c r="EM6" s="35">
        <f t="shared" si="14"/>
        <v>0.23</v>
      </c>
      <c r="EN6" s="35">
        <f t="shared" si="14"/>
        <v>0.21</v>
      </c>
      <c r="EO6" s="34" t="str">
        <f>IF(EO7="","",IF(EO7="-","【-】","【"&amp;SUBSTITUTE(TEXT(EO7,"#,##0.00"),"-","△")&amp;"】"))</f>
        <v>【0.23】</v>
      </c>
    </row>
    <row r="7" spans="1:148" s="36" customFormat="1" x14ac:dyDescent="0.15">
      <c r="A7" s="28"/>
      <c r="B7" s="37">
        <v>2018</v>
      </c>
      <c r="C7" s="37">
        <v>432083</v>
      </c>
      <c r="D7" s="37">
        <v>46</v>
      </c>
      <c r="E7" s="37">
        <v>17</v>
      </c>
      <c r="F7" s="37">
        <v>1</v>
      </c>
      <c r="G7" s="37">
        <v>0</v>
      </c>
      <c r="H7" s="37" t="s">
        <v>96</v>
      </c>
      <c r="I7" s="37" t="s">
        <v>97</v>
      </c>
      <c r="J7" s="37" t="s">
        <v>98</v>
      </c>
      <c r="K7" s="37" t="s">
        <v>99</v>
      </c>
      <c r="L7" s="37" t="s">
        <v>100</v>
      </c>
      <c r="M7" s="37" t="s">
        <v>101</v>
      </c>
      <c r="N7" s="38" t="s">
        <v>102</v>
      </c>
      <c r="O7" s="38">
        <v>67.180000000000007</v>
      </c>
      <c r="P7" s="38">
        <v>39.79</v>
      </c>
      <c r="Q7" s="38">
        <v>48.68</v>
      </c>
      <c r="R7" s="38">
        <v>3195</v>
      </c>
      <c r="S7" s="38">
        <v>52244</v>
      </c>
      <c r="T7" s="38">
        <v>299.69</v>
      </c>
      <c r="U7" s="38">
        <v>174.33</v>
      </c>
      <c r="V7" s="38">
        <v>20696</v>
      </c>
      <c r="W7" s="38">
        <v>6.4</v>
      </c>
      <c r="X7" s="38">
        <v>3233.75</v>
      </c>
      <c r="Y7" s="38">
        <v>112.2</v>
      </c>
      <c r="Z7" s="38">
        <v>112.13</v>
      </c>
      <c r="AA7" s="38">
        <v>107.95</v>
      </c>
      <c r="AB7" s="38">
        <v>102.61</v>
      </c>
      <c r="AC7" s="38">
        <v>116.62</v>
      </c>
      <c r="AD7" s="38">
        <v>107.31</v>
      </c>
      <c r="AE7" s="38">
        <v>115.25</v>
      </c>
      <c r="AF7" s="38">
        <v>105.98</v>
      </c>
      <c r="AG7" s="38">
        <v>105.53</v>
      </c>
      <c r="AH7" s="38">
        <v>105.06</v>
      </c>
      <c r="AI7" s="38">
        <v>108.69</v>
      </c>
      <c r="AJ7" s="38">
        <v>0</v>
      </c>
      <c r="AK7" s="38">
        <v>0</v>
      </c>
      <c r="AL7" s="38">
        <v>0</v>
      </c>
      <c r="AM7" s="38">
        <v>0</v>
      </c>
      <c r="AN7" s="38">
        <v>0</v>
      </c>
      <c r="AO7" s="38">
        <v>24.54</v>
      </c>
      <c r="AP7" s="38">
        <v>19.440000000000001</v>
      </c>
      <c r="AQ7" s="38">
        <v>41.15</v>
      </c>
      <c r="AR7" s="38">
        <v>39.08</v>
      </c>
      <c r="AS7" s="38">
        <v>41.56</v>
      </c>
      <c r="AT7" s="38">
        <v>3.28</v>
      </c>
      <c r="AU7" s="38">
        <v>36.79</v>
      </c>
      <c r="AV7" s="38">
        <v>22.02</v>
      </c>
      <c r="AW7" s="38">
        <v>10.7</v>
      </c>
      <c r="AX7" s="38">
        <v>9.48</v>
      </c>
      <c r="AY7" s="38">
        <v>43.71</v>
      </c>
      <c r="AZ7" s="38">
        <v>56.94</v>
      </c>
      <c r="BA7" s="38">
        <v>71.52</v>
      </c>
      <c r="BB7" s="38">
        <v>88.12</v>
      </c>
      <c r="BC7" s="38">
        <v>81.33</v>
      </c>
      <c r="BD7" s="38">
        <v>80.81</v>
      </c>
      <c r="BE7" s="38">
        <v>69.489999999999995</v>
      </c>
      <c r="BF7" s="38">
        <v>0</v>
      </c>
      <c r="BG7" s="38">
        <v>0</v>
      </c>
      <c r="BH7" s="38">
        <v>0</v>
      </c>
      <c r="BI7" s="38">
        <v>809.35</v>
      </c>
      <c r="BJ7" s="38">
        <v>441.43</v>
      </c>
      <c r="BK7" s="38">
        <v>721.06</v>
      </c>
      <c r="BL7" s="38">
        <v>862.87</v>
      </c>
      <c r="BM7" s="38">
        <v>716.96</v>
      </c>
      <c r="BN7" s="38">
        <v>799.11</v>
      </c>
      <c r="BO7" s="38">
        <v>768.62</v>
      </c>
      <c r="BP7" s="38">
        <v>682.78</v>
      </c>
      <c r="BQ7" s="38">
        <v>99.91</v>
      </c>
      <c r="BR7" s="38">
        <v>97.3</v>
      </c>
      <c r="BS7" s="38">
        <v>90.25</v>
      </c>
      <c r="BT7" s="38">
        <v>85.98</v>
      </c>
      <c r="BU7" s="38">
        <v>84.27</v>
      </c>
      <c r="BV7" s="38">
        <v>84.86</v>
      </c>
      <c r="BW7" s="38">
        <v>85.39</v>
      </c>
      <c r="BX7" s="38">
        <v>88.09</v>
      </c>
      <c r="BY7" s="38">
        <v>87.69</v>
      </c>
      <c r="BZ7" s="38">
        <v>88.06</v>
      </c>
      <c r="CA7" s="38">
        <v>100.91</v>
      </c>
      <c r="CB7" s="38">
        <v>124.93</v>
      </c>
      <c r="CC7" s="38">
        <v>129.59</v>
      </c>
      <c r="CD7" s="38">
        <v>140.37</v>
      </c>
      <c r="CE7" s="38">
        <v>147.24</v>
      </c>
      <c r="CF7" s="38">
        <v>151.08000000000001</v>
      </c>
      <c r="CG7" s="38">
        <v>188.14</v>
      </c>
      <c r="CH7" s="38">
        <v>188.79</v>
      </c>
      <c r="CI7" s="38">
        <v>181.8</v>
      </c>
      <c r="CJ7" s="38">
        <v>180.07</v>
      </c>
      <c r="CK7" s="38">
        <v>179.32</v>
      </c>
      <c r="CL7" s="38">
        <v>136.86000000000001</v>
      </c>
      <c r="CM7" s="38">
        <v>63.71</v>
      </c>
      <c r="CN7" s="38">
        <v>65.709999999999994</v>
      </c>
      <c r="CO7" s="38">
        <v>81.28</v>
      </c>
      <c r="CP7" s="38">
        <v>71.709999999999994</v>
      </c>
      <c r="CQ7" s="38">
        <v>73.48</v>
      </c>
      <c r="CR7" s="38">
        <v>64.23</v>
      </c>
      <c r="CS7" s="38">
        <v>59.4</v>
      </c>
      <c r="CT7" s="38">
        <v>59.35</v>
      </c>
      <c r="CU7" s="38">
        <v>58.4</v>
      </c>
      <c r="CV7" s="38">
        <v>58</v>
      </c>
      <c r="CW7" s="38">
        <v>58.98</v>
      </c>
      <c r="CX7" s="38">
        <v>77.959999999999994</v>
      </c>
      <c r="CY7" s="38">
        <v>79.11</v>
      </c>
      <c r="CZ7" s="38">
        <v>79.31</v>
      </c>
      <c r="DA7" s="38">
        <v>79.37</v>
      </c>
      <c r="DB7" s="38">
        <v>79.34</v>
      </c>
      <c r="DC7" s="38">
        <v>90.22</v>
      </c>
      <c r="DD7" s="38">
        <v>89.81</v>
      </c>
      <c r="DE7" s="38">
        <v>89.88</v>
      </c>
      <c r="DF7" s="38">
        <v>89.68</v>
      </c>
      <c r="DG7" s="38">
        <v>89.79</v>
      </c>
      <c r="DH7" s="38">
        <v>95.2</v>
      </c>
      <c r="DI7" s="38">
        <v>39.14</v>
      </c>
      <c r="DJ7" s="38">
        <v>41.17</v>
      </c>
      <c r="DK7" s="38">
        <v>43.99</v>
      </c>
      <c r="DL7" s="38">
        <v>46.08</v>
      </c>
      <c r="DM7" s="38">
        <v>48.79</v>
      </c>
      <c r="DN7" s="38">
        <v>33.46</v>
      </c>
      <c r="DO7" s="38">
        <v>30.5</v>
      </c>
      <c r="DP7" s="38">
        <v>27.12</v>
      </c>
      <c r="DQ7" s="38">
        <v>29.5</v>
      </c>
      <c r="DR7" s="38">
        <v>30.6</v>
      </c>
      <c r="DS7" s="38">
        <v>38.6</v>
      </c>
      <c r="DT7" s="38">
        <v>0</v>
      </c>
      <c r="DU7" s="38">
        <v>0</v>
      </c>
      <c r="DV7" s="38">
        <v>0</v>
      </c>
      <c r="DW7" s="38">
        <v>0</v>
      </c>
      <c r="DX7" s="38">
        <v>0</v>
      </c>
      <c r="DY7" s="38">
        <v>3.12</v>
      </c>
      <c r="DZ7" s="38">
        <v>3</v>
      </c>
      <c r="EA7" s="38">
        <v>1.93</v>
      </c>
      <c r="EB7" s="38">
        <v>1.92</v>
      </c>
      <c r="EC7" s="38">
        <v>1.83</v>
      </c>
      <c r="ED7" s="38">
        <v>5.64</v>
      </c>
      <c r="EE7" s="38">
        <v>7.0000000000000007E-2</v>
      </c>
      <c r="EF7" s="38">
        <v>0</v>
      </c>
      <c r="EG7" s="38">
        <v>0</v>
      </c>
      <c r="EH7" s="38">
        <v>0.14000000000000001</v>
      </c>
      <c r="EI7" s="38">
        <v>0.01</v>
      </c>
      <c r="EJ7" s="38">
        <v>0.11</v>
      </c>
      <c r="EK7" s="38">
        <v>0.09</v>
      </c>
      <c r="EL7" s="38">
        <v>0.19</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西牟田 誠</cp:lastModifiedBy>
  <cp:lastPrinted>2020-01-21T02:29:36Z</cp:lastPrinted>
  <dcterms:created xsi:type="dcterms:W3CDTF">2019-12-05T04:47:53Z</dcterms:created>
  <dcterms:modified xsi:type="dcterms:W3CDTF">2020-01-21T02:29:46Z</dcterms:modified>
  <cp:category/>
</cp:coreProperties>
</file>