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平成31年度\07 公営企業総括\33 H30決算経営比較分析表\03 市町村→県\50_八代生活環境事務組合【上水道】格納済\上水道\"/>
    </mc:Choice>
  </mc:AlternateContent>
  <workbookProtection workbookAlgorithmName="SHA-512" workbookHashValue="b6zFcB2xh5MriNxTvXrweK81cDmqFgiL0zajALb7BRpIaSl5DNOaeJJVW8nFAuowEkHQHPq8upq+O5Jbgtny4g==" workbookSaltValue="7gvBGg/IW0f53/7vRz2CRA==" workbookSpinCount="100000" lockStructure="1"/>
  <bookViews>
    <workbookView xWindow="0" yWindow="0" windowWidth="2049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P10" i="4" s="1"/>
  <c r="O6" i="5"/>
  <c r="I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W10" i="4"/>
  <c r="B10" i="4"/>
  <c r="BB8" i="4"/>
  <c r="AL8" i="4"/>
  <c r="AD8" i="4"/>
  <c r="W8" i="4"/>
  <c r="I8" i="4"/>
  <c r="B8" i="4"/>
  <c r="B6" i="4"/>
  <c r="C10" i="5" l="1"/>
  <c r="D10" i="5"/>
  <c r="E10" i="5"/>
  <c r="B10" i="5"/>
</calcChain>
</file>

<file path=xl/sharedStrings.xml><?xml version="1.0" encoding="utf-8"?>
<sst xmlns="http://schemas.openxmlformats.org/spreadsheetml/2006/main" count="223" uniqueCount="108">
  <si>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</si>
  <si>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</si>
  <si>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</si>
  <si>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</si>
  <si>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</si>
  <si>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</si>
  <si>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</si>
  <si>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</si>
  <si>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</si>
  <si>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</si>
  <si>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</si>
  <si>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</si>
  <si>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</si>
  <si>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</si>
  <si>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</si>
  <si>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</si>
  <si>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</si>
  <si>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</si>
  <si>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</si>
  <si>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</si>
  <si>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</si>
  <si>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</si>
  <si>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</si>
  <si>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</si>
  <si>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</si>
  <si>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</si>
  <si>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</si>
  <si>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</si>
  <si>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</si>
  <si>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</si>
  <si>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</si>
  <si>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</si>
  <si>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</si>
  <si>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</si>
  <si>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</si>
  <si>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</si>
  <si>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</si>
  <si>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</si>
  <si>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</si>
  <si>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</si>
  <si>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</si>
  <si>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</si>
  <si>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</si>
  <si>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</si>
  <si>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</si>
  <si>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</si>
  <si>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</si>
  <si>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</si>
  <si>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</si>
  <si>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</si>
  <si>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</si>
  <si>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</si>
  <si>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</si>
  <si>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</si>
  <si>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</si>
  <si>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</si>
  <si>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</si>
  <si>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</si>
  <si>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</si>
  <si>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</si>
  <si>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</si>
  <si>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</si>
  <si>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</si>
  <si>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</si>
  <si>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</si>
  <si>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</si>
  <si>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</si>
  <si>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</si>
  <si>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</si>
  <si>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</si>
  <si>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</si>
  <si>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</si>
  <si>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</si>
  <si>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</si>
  <si>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</si>
  <si>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</si>
  <si>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</si>
  <si>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</si>
  <si>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</si>
  <si>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</si>
  <si>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</si>
  <si>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</si>
  <si>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</si>
  <si>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</si>
  <si>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</si>
  <si>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</si>
  <si>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</si>
  <si>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</si>
  <si>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</si>
  <si>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</si>
  <si>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</si>
  <si>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</si>
  <si>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</si>
  <si>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八代生活環境事務組合（事業会計分）</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</si>
  <si>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</si>
  <si>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</si>
  <si>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</si>
  <si>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</si>
  <si>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</si>
  <si>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</si>
  <si>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</si>
  <si>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</si>
  <si>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</si>
  <si>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</si>
  <si>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</si>
  <si>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〇健全性について
　経常収支比率は、100％を上回る数値で推移しており、黒字経営を維持しています。累積欠損金も発生しておらず、料金回収率も100％を上回っているので、給水に係る費用が料金収入によって賄えているといえます。
　流動比率が低下していますが、これは浄水場の耐震化工事による未払金が増加したためです。流動資産が流動負債を大きく上回っているので、十分な支払能力があるといえます。
　企業債残高対給水収益比率は、減少傾向で推移しており、類似団体と比較しても低い数値を保っています。
〇効率性について
　施設利用率は、平成28年度に施設能力の数値を修正したため、大幅に減少しましたが、水源である氷川ダムの水利権の範囲内での適切な運用を行っております。
　有収率は、類似団体や全国平均に比べ高い数値になっており、適切な維持管理を行えていることが給水収益に反映しています。</t>
    <rPh sb="1" eb="3">
      <t>ケンゼン</t>
    </rPh>
    <rPh sb="3" eb="4">
      <t>セイ</t>
    </rPh>
    <rPh sb="10" eb="12">
      <t>ケイジョウ</t>
    </rPh>
    <rPh sb="12" eb="14">
      <t>シュウシ</t>
    </rPh>
    <rPh sb="14" eb="16">
      <t>ヒリツ</t>
    </rPh>
    <rPh sb="23" eb="25">
      <t>ウワマワ</t>
    </rPh>
    <rPh sb="26" eb="28">
      <t>スウチ</t>
    </rPh>
    <rPh sb="29" eb="31">
      <t>スイイ</t>
    </rPh>
    <rPh sb="36" eb="38">
      <t>クロジ</t>
    </rPh>
    <rPh sb="38" eb="40">
      <t>ケイエイ</t>
    </rPh>
    <rPh sb="41" eb="43">
      <t>イジ</t>
    </rPh>
    <rPh sb="49" eb="51">
      <t>ルイセキ</t>
    </rPh>
    <rPh sb="51" eb="54">
      <t>ケッソンキン</t>
    </rPh>
    <rPh sb="55" eb="57">
      <t>ハッセイ</t>
    </rPh>
    <rPh sb="63" eb="65">
      <t>リョウキン</t>
    </rPh>
    <rPh sb="65" eb="67">
      <t>カイシュウ</t>
    </rPh>
    <rPh sb="67" eb="68">
      <t>リツ</t>
    </rPh>
    <rPh sb="74" eb="76">
      <t>ウワマワ</t>
    </rPh>
    <rPh sb="83" eb="85">
      <t>キュウスイ</t>
    </rPh>
    <rPh sb="86" eb="87">
      <t>カカ</t>
    </rPh>
    <rPh sb="88" eb="90">
      <t>ヒヨウ</t>
    </rPh>
    <rPh sb="91" eb="93">
      <t>リョウキン</t>
    </rPh>
    <rPh sb="93" eb="95">
      <t>シュウニュウ</t>
    </rPh>
    <rPh sb="99" eb="100">
      <t>マカナ</t>
    </rPh>
    <rPh sb="112" eb="114">
      <t>リュウドウ</t>
    </rPh>
    <rPh sb="114" eb="116">
      <t>ヒリツ</t>
    </rPh>
    <rPh sb="117" eb="119">
      <t>テイカ</t>
    </rPh>
    <rPh sb="129" eb="131">
      <t>ジョウスイ</t>
    </rPh>
    <rPh sb="131" eb="132">
      <t>ジョウ</t>
    </rPh>
    <rPh sb="133" eb="135">
      <t>タイシン</t>
    </rPh>
    <rPh sb="135" eb="136">
      <t>カ</t>
    </rPh>
    <rPh sb="136" eb="138">
      <t>コウジ</t>
    </rPh>
    <rPh sb="141" eb="143">
      <t>ミバラ</t>
    </rPh>
    <rPh sb="143" eb="144">
      <t>キン</t>
    </rPh>
    <rPh sb="145" eb="147">
      <t>ゾウカ</t>
    </rPh>
    <rPh sb="154" eb="156">
      <t>リュウドウ</t>
    </rPh>
    <rPh sb="156" eb="158">
      <t>シサン</t>
    </rPh>
    <rPh sb="159" eb="161">
      <t>リュウドウ</t>
    </rPh>
    <rPh sb="161" eb="163">
      <t>フサイ</t>
    </rPh>
    <rPh sb="164" eb="165">
      <t>オオ</t>
    </rPh>
    <rPh sb="167" eb="169">
      <t>ウワマワ</t>
    </rPh>
    <rPh sb="176" eb="178">
      <t>ジュウブン</t>
    </rPh>
    <rPh sb="179" eb="181">
      <t>シハラ</t>
    </rPh>
    <rPh sb="181" eb="183">
      <t>ノウリョク</t>
    </rPh>
    <rPh sb="194" eb="196">
      <t>キギョウ</t>
    </rPh>
    <rPh sb="196" eb="197">
      <t>サイ</t>
    </rPh>
    <rPh sb="197" eb="199">
      <t>ザンダカ</t>
    </rPh>
    <rPh sb="199" eb="200">
      <t>タイ</t>
    </rPh>
    <rPh sb="200" eb="202">
      <t>キュウスイ</t>
    </rPh>
    <rPh sb="202" eb="204">
      <t>シュウエキ</t>
    </rPh>
    <rPh sb="204" eb="206">
      <t>ヒリツ</t>
    </rPh>
    <rPh sb="208" eb="210">
      <t>ゲンショウ</t>
    </rPh>
    <rPh sb="210" eb="212">
      <t>ケイコウ</t>
    </rPh>
    <rPh sb="213" eb="215">
      <t>スイイ</t>
    </rPh>
    <rPh sb="220" eb="222">
      <t>ルイジ</t>
    </rPh>
    <rPh sb="222" eb="224">
      <t>ダンタイ</t>
    </rPh>
    <rPh sb="225" eb="227">
      <t>ヒカク</t>
    </rPh>
    <rPh sb="230" eb="231">
      <t>ヒク</t>
    </rPh>
    <rPh sb="232" eb="234">
      <t>スウチ</t>
    </rPh>
    <rPh sb="235" eb="236">
      <t>タモ</t>
    </rPh>
    <rPh sb="245" eb="247">
      <t>コウリツ</t>
    </rPh>
    <rPh sb="247" eb="248">
      <t>セイ</t>
    </rPh>
    <rPh sb="254" eb="256">
      <t>シセツ</t>
    </rPh>
    <rPh sb="256" eb="258">
      <t>リヨウ</t>
    </rPh>
    <rPh sb="258" eb="259">
      <t>リツ</t>
    </rPh>
    <rPh sb="261" eb="263">
      <t>ヘイセイ</t>
    </rPh>
    <rPh sb="265" eb="267">
      <t>ネンド</t>
    </rPh>
    <rPh sb="268" eb="270">
      <t>シセツ</t>
    </rPh>
    <rPh sb="270" eb="272">
      <t>ノウリョク</t>
    </rPh>
    <rPh sb="273" eb="275">
      <t>スウチ</t>
    </rPh>
    <rPh sb="276" eb="278">
      <t>シュウセイ</t>
    </rPh>
    <rPh sb="283" eb="285">
      <t>オオハバ</t>
    </rPh>
    <rPh sb="286" eb="288">
      <t>ゲンショウ</t>
    </rPh>
    <rPh sb="294" eb="296">
      <t>スイゲン</t>
    </rPh>
    <rPh sb="299" eb="301">
      <t>ヒカワ</t>
    </rPh>
    <rPh sb="304" eb="307">
      <t>スイリケン</t>
    </rPh>
    <rPh sb="308" eb="311">
      <t>ハンイナイ</t>
    </rPh>
    <rPh sb="313" eb="315">
      <t>テキセツ</t>
    </rPh>
    <rPh sb="316" eb="318">
      <t>ウンヨウ</t>
    </rPh>
    <rPh sb="319" eb="320">
      <t>オコナ</t>
    </rPh>
    <rPh sb="329" eb="330">
      <t>ユウ</t>
    </rPh>
    <rPh sb="330" eb="331">
      <t>シュウ</t>
    </rPh>
    <rPh sb="331" eb="332">
      <t>リツ</t>
    </rPh>
    <rPh sb="334" eb="336">
      <t>ルイジ</t>
    </rPh>
    <rPh sb="336" eb="338">
      <t>ダンタイ</t>
    </rPh>
    <rPh sb="339" eb="341">
      <t>ゼンコク</t>
    </rPh>
    <rPh sb="341" eb="343">
      <t>ヘイキン</t>
    </rPh>
    <rPh sb="344" eb="345">
      <t>クラ</t>
    </rPh>
    <rPh sb="346" eb="347">
      <t>タカ</t>
    </rPh>
    <rPh sb="348" eb="350">
      <t>スウチ</t>
    </rPh>
    <rPh sb="357" eb="359">
      <t>テキセツ</t>
    </rPh>
    <rPh sb="360" eb="362">
      <t>イジ</t>
    </rPh>
    <rPh sb="362" eb="364">
      <t>カンリ</t>
    </rPh>
    <rPh sb="365" eb="366">
      <t>オコナ</t>
    </rPh>
    <rPh sb="373" eb="375">
      <t>キュウスイ</t>
    </rPh>
    <rPh sb="375" eb="377">
      <t>シュウエキ</t>
    </rPh>
    <rPh sb="378" eb="380">
      <t>ハンエイ</t>
    </rPh>
    <phoneticPr fontId="4"/>
  </si>
  <si>
    <t>　現時点では、経営の健全性及び効率性については概ね確保できているといえますが、現在進めている浄水場耐震化工事に加え、施設や管路の更新費用は増加していく予測であり、更なる経費削減や財源の確保が必要となります。また水道料金の改定等を検討・計画していく必要があります。これらの内容をまとめた中長期的な基本計画である経営戦略を令和2年度に策定予定とし、当面の間に取り組むべき事項、方策を提示している新水道ビジョンを令和元年度に策定します。これらの計画をもとに安定した経営を継続できるよう努めていきます。</t>
    <rPh sb="1" eb="4">
      <t>ゲンジテン</t>
    </rPh>
    <rPh sb="7" eb="9">
      <t>ケイエイ</t>
    </rPh>
    <rPh sb="10" eb="13">
      <t>ケンゼンセイ</t>
    </rPh>
    <rPh sb="13" eb="14">
      <t>オヨ</t>
    </rPh>
    <rPh sb="15" eb="18">
      <t>コウリツセイ</t>
    </rPh>
    <rPh sb="23" eb="24">
      <t>オオム</t>
    </rPh>
    <rPh sb="25" eb="27">
      <t>カクホ</t>
    </rPh>
    <rPh sb="39" eb="41">
      <t>ゲンザイ</t>
    </rPh>
    <rPh sb="41" eb="42">
      <t>スス</t>
    </rPh>
    <rPh sb="46" eb="48">
      <t>ジョウスイ</t>
    </rPh>
    <rPh sb="48" eb="49">
      <t>ジョウ</t>
    </rPh>
    <rPh sb="49" eb="52">
      <t>タイシンカ</t>
    </rPh>
    <rPh sb="52" eb="54">
      <t>コウジ</t>
    </rPh>
    <rPh sb="55" eb="56">
      <t>クワ</t>
    </rPh>
    <rPh sb="58" eb="60">
      <t>シセツ</t>
    </rPh>
    <rPh sb="61" eb="63">
      <t>カンロ</t>
    </rPh>
    <rPh sb="64" eb="66">
      <t>コウシン</t>
    </rPh>
    <rPh sb="66" eb="68">
      <t>ヒヨウ</t>
    </rPh>
    <rPh sb="69" eb="71">
      <t>ゾウカ</t>
    </rPh>
    <rPh sb="75" eb="77">
      <t>ヨソク</t>
    </rPh>
    <rPh sb="81" eb="82">
      <t>サラ</t>
    </rPh>
    <rPh sb="84" eb="86">
      <t>ケイヒ</t>
    </rPh>
    <rPh sb="86" eb="88">
      <t>サクゲン</t>
    </rPh>
    <rPh sb="89" eb="91">
      <t>ザイゲン</t>
    </rPh>
    <rPh sb="92" eb="94">
      <t>カクホ</t>
    </rPh>
    <rPh sb="95" eb="97">
      <t>ヒツヨウ</t>
    </rPh>
    <rPh sb="105" eb="107">
      <t>スイドウ</t>
    </rPh>
    <rPh sb="107" eb="109">
      <t>リョウキン</t>
    </rPh>
    <rPh sb="110" eb="112">
      <t>カイテイ</t>
    </rPh>
    <rPh sb="112" eb="113">
      <t>トウ</t>
    </rPh>
    <rPh sb="114" eb="116">
      <t>ケントウ</t>
    </rPh>
    <rPh sb="117" eb="119">
      <t>ケイカク</t>
    </rPh>
    <rPh sb="123" eb="125">
      <t>ヒツヨウ</t>
    </rPh>
    <rPh sb="135" eb="137">
      <t>ナイヨウ</t>
    </rPh>
    <rPh sb="142" eb="145">
      <t>チュウチョウキ</t>
    </rPh>
    <rPh sb="145" eb="146">
      <t>テキ</t>
    </rPh>
    <rPh sb="147" eb="149">
      <t>キホン</t>
    </rPh>
    <rPh sb="149" eb="151">
      <t>ケイカク</t>
    </rPh>
    <rPh sb="154" eb="156">
      <t>ケイエイ</t>
    </rPh>
    <rPh sb="156" eb="158">
      <t>センリャク</t>
    </rPh>
    <rPh sb="159" eb="160">
      <t>レイ</t>
    </rPh>
    <rPh sb="160" eb="161">
      <t>ワ</t>
    </rPh>
    <rPh sb="162" eb="164">
      <t>ネンド</t>
    </rPh>
    <rPh sb="165" eb="167">
      <t>サクテイ</t>
    </rPh>
    <rPh sb="167" eb="169">
      <t>ヨテイ</t>
    </rPh>
    <rPh sb="172" eb="174">
      <t>トウメン</t>
    </rPh>
    <rPh sb="175" eb="176">
      <t>アイダ</t>
    </rPh>
    <rPh sb="177" eb="178">
      <t>ト</t>
    </rPh>
    <rPh sb="179" eb="180">
      <t>ク</t>
    </rPh>
    <rPh sb="183" eb="185">
      <t>ジコウ</t>
    </rPh>
    <rPh sb="186" eb="188">
      <t>ホウサク</t>
    </rPh>
    <rPh sb="189" eb="191">
      <t>テイジ</t>
    </rPh>
    <rPh sb="195" eb="196">
      <t>シン</t>
    </rPh>
    <rPh sb="196" eb="198">
      <t>スイドウ</t>
    </rPh>
    <rPh sb="203" eb="204">
      <t>レイ</t>
    </rPh>
    <rPh sb="204" eb="205">
      <t>ワ</t>
    </rPh>
    <rPh sb="205" eb="206">
      <t>モト</t>
    </rPh>
    <rPh sb="206" eb="208">
      <t>ネンド</t>
    </rPh>
    <rPh sb="209" eb="211">
      <t>サクテイ</t>
    </rPh>
    <rPh sb="219" eb="221">
      <t>ケイカク</t>
    </rPh>
    <rPh sb="225" eb="227">
      <t>アンテイ</t>
    </rPh>
    <rPh sb="229" eb="231">
      <t>ケイエイ</t>
    </rPh>
    <rPh sb="232" eb="234">
      <t>ケイゾク</t>
    </rPh>
    <rPh sb="239" eb="240">
      <t>ツト</t>
    </rPh>
    <phoneticPr fontId="4"/>
  </si>
  <si>
    <t>　管路経年化率は、類似団体や全国平均に比べ高い値にあり、管路の老朽化が進んでいます。また管路更新率はわずかに減少しており、前年度に比べ管路の更新は進んでいません。これは、平成28年度から浄水場の耐震化工事を6ヶ年かけて施工中であり、その後管路の更新事業の計画に移っていくためです。その中でも基幹管路については、順次計画的に更新を行っております。</t>
    <rPh sb="1" eb="3">
      <t>カンロ</t>
    </rPh>
    <rPh sb="3" eb="6">
      <t>ケイネンカ</t>
    </rPh>
    <rPh sb="6" eb="7">
      <t>リツ</t>
    </rPh>
    <rPh sb="9" eb="11">
      <t>ルイジ</t>
    </rPh>
    <rPh sb="11" eb="13">
      <t>ダンタイ</t>
    </rPh>
    <rPh sb="14" eb="16">
      <t>ゼンコク</t>
    </rPh>
    <rPh sb="16" eb="18">
      <t>ヘイキン</t>
    </rPh>
    <rPh sb="19" eb="20">
      <t>クラ</t>
    </rPh>
    <rPh sb="21" eb="22">
      <t>タカ</t>
    </rPh>
    <rPh sb="23" eb="24">
      <t>アタイ</t>
    </rPh>
    <rPh sb="28" eb="30">
      <t>カンロ</t>
    </rPh>
    <rPh sb="31" eb="34">
      <t>ロウキュウカ</t>
    </rPh>
    <rPh sb="35" eb="36">
      <t>スス</t>
    </rPh>
    <rPh sb="44" eb="46">
      <t>カンロ</t>
    </rPh>
    <rPh sb="46" eb="48">
      <t>コウシン</t>
    </rPh>
    <rPh sb="48" eb="49">
      <t>リツ</t>
    </rPh>
    <rPh sb="54" eb="56">
      <t>ゲンショウ</t>
    </rPh>
    <rPh sb="61" eb="64">
      <t>ゼンネンド</t>
    </rPh>
    <rPh sb="65" eb="66">
      <t>クラ</t>
    </rPh>
    <rPh sb="67" eb="69">
      <t>カンロ</t>
    </rPh>
    <rPh sb="70" eb="72">
      <t>コウシン</t>
    </rPh>
    <rPh sb="73" eb="74">
      <t>スス</t>
    </rPh>
    <rPh sb="85" eb="87">
      <t>ヘイセイ</t>
    </rPh>
    <rPh sb="89" eb="91">
      <t>ネンド</t>
    </rPh>
    <rPh sb="93" eb="95">
      <t>ジョウスイ</t>
    </rPh>
    <rPh sb="95" eb="96">
      <t>ジョウ</t>
    </rPh>
    <rPh sb="97" eb="99">
      <t>タイシン</t>
    </rPh>
    <rPh sb="99" eb="100">
      <t>カ</t>
    </rPh>
    <rPh sb="100" eb="102">
      <t>コウジ</t>
    </rPh>
    <rPh sb="105" eb="106">
      <t>ネン</t>
    </rPh>
    <rPh sb="109" eb="112">
      <t>セコウチュウ</t>
    </rPh>
    <rPh sb="118" eb="119">
      <t>ゴ</t>
    </rPh>
    <rPh sb="119" eb="121">
      <t>カンロ</t>
    </rPh>
    <rPh sb="122" eb="124">
      <t>コウシン</t>
    </rPh>
    <rPh sb="124" eb="126">
      <t>ジギョウ</t>
    </rPh>
    <rPh sb="127" eb="129">
      <t>ケイカク</t>
    </rPh>
    <rPh sb="130" eb="131">
      <t>ウツ</t>
    </rPh>
    <rPh sb="142" eb="143">
      <t>ナカ</t>
    </rPh>
    <rPh sb="145" eb="147">
      <t>キカン</t>
    </rPh>
    <rPh sb="147" eb="149">
      <t>カンロ</t>
    </rPh>
    <rPh sb="155" eb="157">
      <t>ジュンジ</t>
    </rPh>
    <rPh sb="157" eb="160">
      <t>ケイカクテキ</t>
    </rPh>
    <rPh sb="161" eb="163">
      <t>コウシン</t>
    </rPh>
    <rPh sb="164" eb="16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</si>
</sst>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1.41</c:v>
                </c:pt>
                <c:pt idx="1">
                  <c:v>0.47</c:v>
                </c:pt>
                <c:pt idx="2">
                  <c:v>0.51</c:v>
                </c:pt>
                <c:pt idx="3">
                  <c:v>0.69</c:v>
                </c:pt>
                <c:pt idx="4">
                  <c:v>0.62</c:v>
                </c:pt>
              </c:numCache>
            </c:numRef>
          </c:val>
          <c:extLst>
            <c:ext xmlns:c16="http://schemas.microsoft.com/office/drawing/2014/chart" uri="{C3380CC4-5D6E-409C-BE32-E72D297353CC}">
              <c16:uniqueId val="{00000000-AF0D-4176-B40D-CFF1AFD612EF}"/>
            </c:ext>
          </c:extLst>
        </c:ser>
        <c:dLbls>
          <c:showLegendKey val="0"/>
          <c:showVal val="0"/>
          <c:showCatName val="0"/>
          <c:showSerName val="0"/>
          <c:showPercent val="0"/>
          <c:showBubbleSize val="0"/>
        </c:dLbls>
        <c:gapWidth val="150"/>
        <c:axId val="213546728"/>
        <c:axId val="21354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AF0D-4176-B40D-CFF1AFD612EF}"/>
            </c:ext>
          </c:extLst>
        </c:ser>
        <c:dLbls>
          <c:showLegendKey val="0"/>
          <c:showVal val="0"/>
          <c:showCatName val="0"/>
          <c:showSerName val="0"/>
          <c:showPercent val="0"/>
          <c:showBubbleSize val="0"/>
        </c:dLbls>
        <c:marker val="1"/>
        <c:smooth val="0"/>
        <c:axId val="213546728"/>
        <c:axId val="213547120"/>
      </c:lineChart>
      <c:dateAx>
        <c:axId val="213546728"/>
        <c:scaling>
          <c:orientation val="minMax"/>
        </c:scaling>
        <c:delete val="1"/>
        <c:axPos val="b"/>
        <c:numFmt formatCode="ge" sourceLinked="1"/>
        <c:majorTickMark val="none"/>
        <c:minorTickMark val="none"/>
        <c:tickLblPos val="none"/>
        <c:crossAx val="213547120"/>
        <c:crosses val="autoZero"/>
        <c:auto val="1"/>
        <c:lblOffset val="100"/>
        <c:baseTimeUnit val="years"/>
      </c:dateAx>
      <c:valAx>
        <c:axId val="21354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4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96.38</c:v>
                </c:pt>
                <c:pt idx="1">
                  <c:v>96.48</c:v>
                </c:pt>
                <c:pt idx="2">
                  <c:v>67.209999999999994</c:v>
                </c:pt>
                <c:pt idx="3">
                  <c:v>64.97</c:v>
                </c:pt>
                <c:pt idx="4">
                  <c:v>65.989999999999995</c:v>
                </c:pt>
              </c:numCache>
            </c:numRef>
          </c:val>
          <c:extLst>
            <c:ext xmlns:c16="http://schemas.microsoft.com/office/drawing/2014/chart" uri="{C3380CC4-5D6E-409C-BE32-E72D297353CC}">
              <c16:uniqueId val="{00000000-D8F4-4C25-930D-4B3DE2B29F07}"/>
            </c:ext>
          </c:extLst>
        </c:ser>
        <c:dLbls>
          <c:showLegendKey val="0"/>
          <c:showVal val="0"/>
          <c:showCatName val="0"/>
          <c:showSerName val="0"/>
          <c:showPercent val="0"/>
          <c:showBubbleSize val="0"/>
        </c:dLbls>
        <c:gapWidth val="150"/>
        <c:axId val="215675672"/>
        <c:axId val="215961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D8F4-4C25-930D-4B3DE2B29F07}"/>
            </c:ext>
          </c:extLst>
        </c:ser>
        <c:dLbls>
          <c:showLegendKey val="0"/>
          <c:showVal val="0"/>
          <c:showCatName val="0"/>
          <c:showSerName val="0"/>
          <c:showPercent val="0"/>
          <c:showBubbleSize val="0"/>
        </c:dLbls>
        <c:marker val="1"/>
        <c:smooth val="0"/>
        <c:axId val="215675672"/>
        <c:axId val="215961600"/>
      </c:lineChart>
      <c:dateAx>
        <c:axId val="215675672"/>
        <c:scaling>
          <c:orientation val="minMax"/>
        </c:scaling>
        <c:delete val="1"/>
        <c:axPos val="b"/>
        <c:numFmt formatCode="ge" sourceLinked="1"/>
        <c:majorTickMark val="none"/>
        <c:minorTickMark val="none"/>
        <c:tickLblPos val="none"/>
        <c:crossAx val="215961600"/>
        <c:crosses val="autoZero"/>
        <c:auto val="1"/>
        <c:lblOffset val="100"/>
        <c:baseTimeUnit val="years"/>
      </c:dateAx>
      <c:valAx>
        <c:axId val="21596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675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90.41</c:v>
                </c:pt>
                <c:pt idx="1">
                  <c:v>90.74</c:v>
                </c:pt>
                <c:pt idx="2">
                  <c:v>89.97</c:v>
                </c:pt>
                <c:pt idx="3">
                  <c:v>91.33</c:v>
                </c:pt>
                <c:pt idx="4">
                  <c:v>90.39</c:v>
                </c:pt>
              </c:numCache>
            </c:numRef>
          </c:val>
          <c:extLst>
            <c:ext xmlns:c16="http://schemas.microsoft.com/office/drawing/2014/chart" uri="{C3380CC4-5D6E-409C-BE32-E72D297353CC}">
              <c16:uniqueId val="{00000000-B669-4C88-8E8A-0338D5828484}"/>
            </c:ext>
          </c:extLst>
        </c:ser>
        <c:dLbls>
          <c:showLegendKey val="0"/>
          <c:showVal val="0"/>
          <c:showCatName val="0"/>
          <c:showSerName val="0"/>
          <c:showPercent val="0"/>
          <c:showBubbleSize val="0"/>
        </c:dLbls>
        <c:gapWidth val="150"/>
        <c:axId val="215962776"/>
        <c:axId val="21596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B669-4C88-8E8A-0338D5828484}"/>
            </c:ext>
          </c:extLst>
        </c:ser>
        <c:dLbls>
          <c:showLegendKey val="0"/>
          <c:showVal val="0"/>
          <c:showCatName val="0"/>
          <c:showSerName val="0"/>
          <c:showPercent val="0"/>
          <c:showBubbleSize val="0"/>
        </c:dLbls>
        <c:marker val="1"/>
        <c:smooth val="0"/>
        <c:axId val="215962776"/>
        <c:axId val="215963168"/>
      </c:lineChart>
      <c:dateAx>
        <c:axId val="215962776"/>
        <c:scaling>
          <c:orientation val="minMax"/>
        </c:scaling>
        <c:delete val="1"/>
        <c:axPos val="b"/>
        <c:numFmt formatCode="ge" sourceLinked="1"/>
        <c:majorTickMark val="none"/>
        <c:minorTickMark val="none"/>
        <c:tickLblPos val="none"/>
        <c:crossAx val="215963168"/>
        <c:crosses val="autoZero"/>
        <c:auto val="1"/>
        <c:lblOffset val="100"/>
        <c:baseTimeUnit val="years"/>
      </c:dateAx>
      <c:valAx>
        <c:axId val="21596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96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110.97</c:v>
                </c:pt>
                <c:pt idx="1">
                  <c:v>113.38</c:v>
                </c:pt>
                <c:pt idx="2">
                  <c:v>111.43</c:v>
                </c:pt>
                <c:pt idx="3">
                  <c:v>106.1</c:v>
                </c:pt>
                <c:pt idx="4">
                  <c:v>111.93</c:v>
                </c:pt>
              </c:numCache>
            </c:numRef>
          </c:val>
          <c:extLst>
            <c:ext xmlns:c16="http://schemas.microsoft.com/office/drawing/2014/chart" uri="{C3380CC4-5D6E-409C-BE32-E72D297353CC}">
              <c16:uniqueId val="{00000000-7DD7-4C18-B7C2-531A64A84FAA}"/>
            </c:ext>
          </c:extLst>
        </c:ser>
        <c:dLbls>
          <c:showLegendKey val="0"/>
          <c:showVal val="0"/>
          <c:showCatName val="0"/>
          <c:showSerName val="0"/>
          <c:showPercent val="0"/>
          <c:showBubbleSize val="0"/>
        </c:dLbls>
        <c:gapWidth val="150"/>
        <c:axId val="213548296"/>
        <c:axId val="21354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7DD7-4C18-B7C2-531A64A84FAA}"/>
            </c:ext>
          </c:extLst>
        </c:ser>
        <c:dLbls>
          <c:showLegendKey val="0"/>
          <c:showVal val="0"/>
          <c:showCatName val="0"/>
          <c:showSerName val="0"/>
          <c:showPercent val="0"/>
          <c:showBubbleSize val="0"/>
        </c:dLbls>
        <c:marker val="1"/>
        <c:smooth val="0"/>
        <c:axId val="213548296"/>
        <c:axId val="213548688"/>
      </c:lineChart>
      <c:dateAx>
        <c:axId val="213548296"/>
        <c:scaling>
          <c:orientation val="minMax"/>
        </c:scaling>
        <c:delete val="1"/>
        <c:axPos val="b"/>
        <c:numFmt formatCode="ge" sourceLinked="1"/>
        <c:majorTickMark val="none"/>
        <c:minorTickMark val="none"/>
        <c:tickLblPos val="none"/>
        <c:crossAx val="213548688"/>
        <c:crosses val="autoZero"/>
        <c:auto val="1"/>
        <c:lblOffset val="100"/>
        <c:baseTimeUnit val="years"/>
      </c:dateAx>
      <c:valAx>
        <c:axId val="213548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548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42.84</c:v>
                </c:pt>
                <c:pt idx="1">
                  <c:v>42.05</c:v>
                </c:pt>
                <c:pt idx="2">
                  <c:v>42.92</c:v>
                </c:pt>
                <c:pt idx="3">
                  <c:v>43.88</c:v>
                </c:pt>
                <c:pt idx="4">
                  <c:v>45.01</c:v>
                </c:pt>
              </c:numCache>
            </c:numRef>
          </c:val>
          <c:extLst>
            <c:ext xmlns:c16="http://schemas.microsoft.com/office/drawing/2014/chart" uri="{C3380CC4-5D6E-409C-BE32-E72D297353CC}">
              <c16:uniqueId val="{00000000-B553-419F-9399-DA460E3F0809}"/>
            </c:ext>
          </c:extLst>
        </c:ser>
        <c:dLbls>
          <c:showLegendKey val="0"/>
          <c:showVal val="0"/>
          <c:showCatName val="0"/>
          <c:showSerName val="0"/>
          <c:showPercent val="0"/>
          <c:showBubbleSize val="0"/>
        </c:dLbls>
        <c:gapWidth val="150"/>
        <c:axId val="214797496"/>
        <c:axId val="21479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B553-419F-9399-DA460E3F0809}"/>
            </c:ext>
          </c:extLst>
        </c:ser>
        <c:dLbls>
          <c:showLegendKey val="0"/>
          <c:showVal val="0"/>
          <c:showCatName val="0"/>
          <c:showSerName val="0"/>
          <c:showPercent val="0"/>
          <c:showBubbleSize val="0"/>
        </c:dLbls>
        <c:marker val="1"/>
        <c:smooth val="0"/>
        <c:axId val="214797496"/>
        <c:axId val="214797888"/>
      </c:lineChart>
      <c:dateAx>
        <c:axId val="214797496"/>
        <c:scaling>
          <c:orientation val="minMax"/>
        </c:scaling>
        <c:delete val="1"/>
        <c:axPos val="b"/>
        <c:numFmt formatCode="ge" sourceLinked="1"/>
        <c:majorTickMark val="none"/>
        <c:minorTickMark val="none"/>
        <c:tickLblPos val="none"/>
        <c:crossAx val="214797888"/>
        <c:crosses val="autoZero"/>
        <c:auto val="1"/>
        <c:lblOffset val="100"/>
        <c:baseTimeUnit val="years"/>
      </c:dateAx>
      <c:valAx>
        <c:axId val="21479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797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26.97</c:v>
                </c:pt>
                <c:pt idx="1">
                  <c:v>27.38</c:v>
                </c:pt>
                <c:pt idx="2">
                  <c:v>26.73</c:v>
                </c:pt>
                <c:pt idx="3">
                  <c:v>25.88</c:v>
                </c:pt>
                <c:pt idx="4">
                  <c:v>25.18</c:v>
                </c:pt>
              </c:numCache>
            </c:numRef>
          </c:val>
          <c:extLst>
            <c:ext xmlns:c16="http://schemas.microsoft.com/office/drawing/2014/chart" uri="{C3380CC4-5D6E-409C-BE32-E72D297353CC}">
              <c16:uniqueId val="{00000000-C957-4679-9CD8-850EB1C653EC}"/>
            </c:ext>
          </c:extLst>
        </c:ser>
        <c:dLbls>
          <c:showLegendKey val="0"/>
          <c:showVal val="0"/>
          <c:showCatName val="0"/>
          <c:showSerName val="0"/>
          <c:showPercent val="0"/>
          <c:showBubbleSize val="0"/>
        </c:dLbls>
        <c:gapWidth val="150"/>
        <c:axId val="214799064"/>
        <c:axId val="214799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C957-4679-9CD8-850EB1C653EC}"/>
            </c:ext>
          </c:extLst>
        </c:ser>
        <c:dLbls>
          <c:showLegendKey val="0"/>
          <c:showVal val="0"/>
          <c:showCatName val="0"/>
          <c:showSerName val="0"/>
          <c:showPercent val="0"/>
          <c:showBubbleSize val="0"/>
        </c:dLbls>
        <c:marker val="1"/>
        <c:smooth val="0"/>
        <c:axId val="214799064"/>
        <c:axId val="214799456"/>
      </c:lineChart>
      <c:dateAx>
        <c:axId val="214799064"/>
        <c:scaling>
          <c:orientation val="minMax"/>
        </c:scaling>
        <c:delete val="1"/>
        <c:axPos val="b"/>
        <c:numFmt formatCode="ge" sourceLinked="1"/>
        <c:majorTickMark val="none"/>
        <c:minorTickMark val="none"/>
        <c:tickLblPos val="none"/>
        <c:crossAx val="214799456"/>
        <c:crosses val="autoZero"/>
        <c:auto val="1"/>
        <c:lblOffset val="100"/>
        <c:baseTimeUnit val="years"/>
      </c:dateAx>
      <c:valAx>
        <c:axId val="21479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799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AF-4C89-A2BC-D06F2C547D2B}"/>
            </c:ext>
          </c:extLst>
        </c:ser>
        <c:dLbls>
          <c:showLegendKey val="0"/>
          <c:showVal val="0"/>
          <c:showCatName val="0"/>
          <c:showSerName val="0"/>
          <c:showPercent val="0"/>
          <c:showBubbleSize val="0"/>
        </c:dLbls>
        <c:gapWidth val="150"/>
        <c:axId val="214800632"/>
        <c:axId val="215604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BCAF-4C89-A2BC-D06F2C547D2B}"/>
            </c:ext>
          </c:extLst>
        </c:ser>
        <c:dLbls>
          <c:showLegendKey val="0"/>
          <c:showVal val="0"/>
          <c:showCatName val="0"/>
          <c:showSerName val="0"/>
          <c:showPercent val="0"/>
          <c:showBubbleSize val="0"/>
        </c:dLbls>
        <c:marker val="1"/>
        <c:smooth val="0"/>
        <c:axId val="214800632"/>
        <c:axId val="215604696"/>
      </c:lineChart>
      <c:dateAx>
        <c:axId val="214800632"/>
        <c:scaling>
          <c:orientation val="minMax"/>
        </c:scaling>
        <c:delete val="1"/>
        <c:axPos val="b"/>
        <c:numFmt formatCode="ge" sourceLinked="1"/>
        <c:majorTickMark val="none"/>
        <c:minorTickMark val="none"/>
        <c:tickLblPos val="none"/>
        <c:crossAx val="215604696"/>
        <c:crosses val="autoZero"/>
        <c:auto val="1"/>
        <c:lblOffset val="100"/>
        <c:baseTimeUnit val="years"/>
      </c:dateAx>
      <c:valAx>
        <c:axId val="215604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4800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589.75</c:v>
                </c:pt>
                <c:pt idx="1">
                  <c:v>687.2</c:v>
                </c:pt>
                <c:pt idx="2">
                  <c:v>404.92</c:v>
                </c:pt>
                <c:pt idx="3">
                  <c:v>459.04</c:v>
                </c:pt>
                <c:pt idx="4">
                  <c:v>337.28</c:v>
                </c:pt>
              </c:numCache>
            </c:numRef>
          </c:val>
          <c:extLst>
            <c:ext xmlns:c16="http://schemas.microsoft.com/office/drawing/2014/chart" uri="{C3380CC4-5D6E-409C-BE32-E72D297353CC}">
              <c16:uniqueId val="{00000000-710A-497C-9C61-5C76572B9B34}"/>
            </c:ext>
          </c:extLst>
        </c:ser>
        <c:dLbls>
          <c:showLegendKey val="0"/>
          <c:showVal val="0"/>
          <c:showCatName val="0"/>
          <c:showSerName val="0"/>
          <c:showPercent val="0"/>
          <c:showBubbleSize val="0"/>
        </c:dLbls>
        <c:gapWidth val="150"/>
        <c:axId val="215607832"/>
        <c:axId val="2156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710A-497C-9C61-5C76572B9B34}"/>
            </c:ext>
          </c:extLst>
        </c:ser>
        <c:dLbls>
          <c:showLegendKey val="0"/>
          <c:showVal val="0"/>
          <c:showCatName val="0"/>
          <c:showSerName val="0"/>
          <c:showPercent val="0"/>
          <c:showBubbleSize val="0"/>
        </c:dLbls>
        <c:marker val="1"/>
        <c:smooth val="0"/>
        <c:axId val="215607832"/>
        <c:axId val="215608224"/>
      </c:lineChart>
      <c:dateAx>
        <c:axId val="215607832"/>
        <c:scaling>
          <c:orientation val="minMax"/>
        </c:scaling>
        <c:delete val="1"/>
        <c:axPos val="b"/>
        <c:numFmt formatCode="ge" sourceLinked="1"/>
        <c:majorTickMark val="none"/>
        <c:minorTickMark val="none"/>
        <c:tickLblPos val="none"/>
        <c:crossAx val="215608224"/>
        <c:crosses val="autoZero"/>
        <c:auto val="1"/>
        <c:lblOffset val="100"/>
        <c:baseTimeUnit val="years"/>
      </c:dateAx>
      <c:valAx>
        <c:axId val="215608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560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146.54</c:v>
                </c:pt>
                <c:pt idx="1">
                  <c:v>140.27000000000001</c:v>
                </c:pt>
                <c:pt idx="2">
                  <c:v>133.30000000000001</c:v>
                </c:pt>
                <c:pt idx="3">
                  <c:v>126.96</c:v>
                </c:pt>
                <c:pt idx="4">
                  <c:v>121.24</c:v>
                </c:pt>
              </c:numCache>
            </c:numRef>
          </c:val>
          <c:extLst>
            <c:ext xmlns:c16="http://schemas.microsoft.com/office/drawing/2014/chart" uri="{C3380CC4-5D6E-409C-BE32-E72D297353CC}">
              <c16:uniqueId val="{00000000-D355-4E42-A8A2-01D98962746B}"/>
            </c:ext>
          </c:extLst>
        </c:ser>
        <c:dLbls>
          <c:showLegendKey val="0"/>
          <c:showVal val="0"/>
          <c:showCatName val="0"/>
          <c:showSerName val="0"/>
          <c:showPercent val="0"/>
          <c:showBubbleSize val="0"/>
        </c:dLbls>
        <c:gapWidth val="150"/>
        <c:axId val="215607440"/>
        <c:axId val="215607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D355-4E42-A8A2-01D98962746B}"/>
            </c:ext>
          </c:extLst>
        </c:ser>
        <c:dLbls>
          <c:showLegendKey val="0"/>
          <c:showVal val="0"/>
          <c:showCatName val="0"/>
          <c:showSerName val="0"/>
          <c:showPercent val="0"/>
          <c:showBubbleSize val="0"/>
        </c:dLbls>
        <c:marker val="1"/>
        <c:smooth val="0"/>
        <c:axId val="215607440"/>
        <c:axId val="215607048"/>
      </c:lineChart>
      <c:dateAx>
        <c:axId val="215607440"/>
        <c:scaling>
          <c:orientation val="minMax"/>
        </c:scaling>
        <c:delete val="1"/>
        <c:axPos val="b"/>
        <c:numFmt formatCode="ge" sourceLinked="1"/>
        <c:majorTickMark val="none"/>
        <c:minorTickMark val="none"/>
        <c:tickLblPos val="none"/>
        <c:crossAx val="215607048"/>
        <c:crosses val="autoZero"/>
        <c:auto val="1"/>
        <c:lblOffset val="100"/>
        <c:baseTimeUnit val="years"/>
      </c:dateAx>
      <c:valAx>
        <c:axId val="215607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560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112.97</c:v>
                </c:pt>
                <c:pt idx="1">
                  <c:v>113.14</c:v>
                </c:pt>
                <c:pt idx="2">
                  <c:v>112</c:v>
                </c:pt>
                <c:pt idx="3">
                  <c:v>106.58</c:v>
                </c:pt>
                <c:pt idx="4">
                  <c:v>112.61</c:v>
                </c:pt>
              </c:numCache>
            </c:numRef>
          </c:val>
          <c:extLst>
            <c:ext xmlns:c16="http://schemas.microsoft.com/office/drawing/2014/chart" uri="{C3380CC4-5D6E-409C-BE32-E72D297353CC}">
              <c16:uniqueId val="{00000000-2910-4036-A793-73679764F014}"/>
            </c:ext>
          </c:extLst>
        </c:ser>
        <c:dLbls>
          <c:showLegendKey val="0"/>
          <c:showVal val="0"/>
          <c:showCatName val="0"/>
          <c:showSerName val="0"/>
          <c:showPercent val="0"/>
          <c:showBubbleSize val="0"/>
        </c:dLbls>
        <c:gapWidth val="150"/>
        <c:axId val="215605872"/>
        <c:axId val="215672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2910-4036-A793-73679764F014}"/>
            </c:ext>
          </c:extLst>
        </c:ser>
        <c:dLbls>
          <c:showLegendKey val="0"/>
          <c:showVal val="0"/>
          <c:showCatName val="0"/>
          <c:showSerName val="0"/>
          <c:showPercent val="0"/>
          <c:showBubbleSize val="0"/>
        </c:dLbls>
        <c:marker val="1"/>
        <c:smooth val="0"/>
        <c:axId val="215605872"/>
        <c:axId val="215672928"/>
      </c:lineChart>
      <c:dateAx>
        <c:axId val="215605872"/>
        <c:scaling>
          <c:orientation val="minMax"/>
        </c:scaling>
        <c:delete val="1"/>
        <c:axPos val="b"/>
        <c:numFmt formatCode="ge" sourceLinked="1"/>
        <c:majorTickMark val="none"/>
        <c:minorTickMark val="none"/>
        <c:tickLblPos val="none"/>
        <c:crossAx val="215672928"/>
        <c:crosses val="autoZero"/>
        <c:auto val="1"/>
        <c:lblOffset val="100"/>
        <c:baseTimeUnit val="years"/>
      </c:dateAx>
      <c:valAx>
        <c:axId val="21567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60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107.63</c:v>
                </c:pt>
                <c:pt idx="1">
                  <c:v>107.15</c:v>
                </c:pt>
                <c:pt idx="2">
                  <c:v>109.22</c:v>
                </c:pt>
                <c:pt idx="3">
                  <c:v>117.53</c:v>
                </c:pt>
                <c:pt idx="4">
                  <c:v>110.6</c:v>
                </c:pt>
              </c:numCache>
            </c:numRef>
          </c:val>
          <c:extLst>
            <c:ext xmlns:c16="http://schemas.microsoft.com/office/drawing/2014/chart" uri="{C3380CC4-5D6E-409C-BE32-E72D297353CC}">
              <c16:uniqueId val="{00000000-5129-4EFA-A856-8829552C5B12}"/>
            </c:ext>
          </c:extLst>
        </c:ser>
        <c:dLbls>
          <c:showLegendKey val="0"/>
          <c:showVal val="0"/>
          <c:showCatName val="0"/>
          <c:showSerName val="0"/>
          <c:showPercent val="0"/>
          <c:showBubbleSize val="0"/>
        </c:dLbls>
        <c:gapWidth val="150"/>
        <c:axId val="215674104"/>
        <c:axId val="215674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5129-4EFA-A856-8829552C5B12}"/>
            </c:ext>
          </c:extLst>
        </c:ser>
        <c:dLbls>
          <c:showLegendKey val="0"/>
          <c:showVal val="0"/>
          <c:showCatName val="0"/>
          <c:showSerName val="0"/>
          <c:showPercent val="0"/>
          <c:showBubbleSize val="0"/>
        </c:dLbls>
        <c:marker val="1"/>
        <c:smooth val="0"/>
        <c:axId val="215674104"/>
        <c:axId val="215674496"/>
      </c:lineChart>
      <c:dateAx>
        <c:axId val="215674104"/>
        <c:scaling>
          <c:orientation val="minMax"/>
        </c:scaling>
        <c:delete val="1"/>
        <c:axPos val="b"/>
        <c:numFmt formatCode="ge" sourceLinked="1"/>
        <c:majorTickMark val="none"/>
        <c:minorTickMark val="none"/>
        <c:tickLblPos val="none"/>
        <c:crossAx val="215674496"/>
        <c:crosses val="autoZero"/>
        <c:auto val="1"/>
        <c:lblOffset val="100"/>
        <c:baseTimeUnit val="years"/>
      </c:dateAx>
      <c:valAx>
        <c:axId val="21567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674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0"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熊本県　八代生活環境事務組合（事業会計分）</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自治体職員</v>
      </c>
      <c r="AE8" s="82"/>
      <c r="AF8" s="82"/>
      <c r="AG8" s="82"/>
      <c r="AH8" s="82"/>
      <c r="AI8" s="82"/>
      <c r="AJ8" s="82"/>
      <c r="AK8" s="4"/>
      <c r="AL8" s="70" t="str">
        <f>データ!$R$6</f>
        <v>-</v>
      </c>
      <c r="AM8" s="70"/>
      <c r="AN8" s="70"/>
      <c r="AO8" s="70"/>
      <c r="AP8" s="70"/>
      <c r="AQ8" s="70"/>
      <c r="AR8" s="70"/>
      <c r="AS8" s="70"/>
      <c r="AT8" s="66" t="str">
        <f>データ!$S$6</f>
        <v>-</v>
      </c>
      <c r="AU8" s="67"/>
      <c r="AV8" s="67"/>
      <c r="AW8" s="67"/>
      <c r="AX8" s="67"/>
      <c r="AY8" s="67"/>
      <c r="AZ8" s="67"/>
      <c r="BA8" s="67"/>
      <c r="BB8" s="69" t="str">
        <f>データ!$T$6</f>
        <v>-</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82.04</v>
      </c>
      <c r="J10" s="67"/>
      <c r="K10" s="67"/>
      <c r="L10" s="67"/>
      <c r="M10" s="67"/>
      <c r="N10" s="67"/>
      <c r="O10" s="68"/>
      <c r="P10" s="69">
        <f>データ!$P$6</f>
        <v>18.850000000000001</v>
      </c>
      <c r="Q10" s="69"/>
      <c r="R10" s="69"/>
      <c r="S10" s="69"/>
      <c r="T10" s="69"/>
      <c r="U10" s="69"/>
      <c r="V10" s="69"/>
      <c r="W10" s="70">
        <f>データ!$Q$6</f>
        <v>2700</v>
      </c>
      <c r="X10" s="70"/>
      <c r="Y10" s="70"/>
      <c r="Z10" s="70"/>
      <c r="AA10" s="70"/>
      <c r="AB10" s="70"/>
      <c r="AC10" s="70"/>
      <c r="AD10" s="2"/>
      <c r="AE10" s="2"/>
      <c r="AF10" s="2"/>
      <c r="AG10" s="2"/>
      <c r="AH10" s="4"/>
      <c r="AI10" s="4"/>
      <c r="AJ10" s="4"/>
      <c r="AK10" s="4"/>
      <c r="AL10" s="70">
        <f>データ!$U$6</f>
        <v>26233</v>
      </c>
      <c r="AM10" s="70"/>
      <c r="AN10" s="70"/>
      <c r="AO10" s="70"/>
      <c r="AP10" s="70"/>
      <c r="AQ10" s="70"/>
      <c r="AR10" s="70"/>
      <c r="AS10" s="70"/>
      <c r="AT10" s="66">
        <f>データ!$V$6</f>
        <v>403.86</v>
      </c>
      <c r="AU10" s="67"/>
      <c r="AV10" s="67"/>
      <c r="AW10" s="67"/>
      <c r="AX10" s="67"/>
      <c r="AY10" s="67"/>
      <c r="AZ10" s="67"/>
      <c r="BA10" s="67"/>
      <c r="BB10" s="69">
        <f>データ!$W$6</f>
        <v>64.959999999999994</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107</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HNhKGmwociyZp6AHmI6yKu/Ba6bXouu0WzJulugcTKkVTxtIwwNjkcEh1xHt6Tu/SxtcVAoXDrZmaJc9ksdAHg==" saltValue="y9mbi65Yk/gl5RrvBBTXW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439754</v>
      </c>
      <c r="D6" s="34">
        <f t="shared" si="3"/>
        <v>46</v>
      </c>
      <c r="E6" s="34">
        <f t="shared" si="3"/>
        <v>1</v>
      </c>
      <c r="F6" s="34">
        <f t="shared" si="3"/>
        <v>0</v>
      </c>
      <c r="G6" s="34">
        <f t="shared" si="3"/>
        <v>1</v>
      </c>
      <c r="H6" s="34" t="str">
        <f t="shared" si="3"/>
        <v>熊本県　八代生活環境事務組合（事業会計分）</v>
      </c>
      <c r="I6" s="34" t="str">
        <f t="shared" si="3"/>
        <v>法適用</v>
      </c>
      <c r="J6" s="34" t="str">
        <f t="shared" si="3"/>
        <v>水道事業</v>
      </c>
      <c r="K6" s="34" t="str">
        <f t="shared" si="3"/>
        <v>末端給水事業</v>
      </c>
      <c r="L6" s="34" t="str">
        <f t="shared" si="3"/>
        <v>A6</v>
      </c>
      <c r="M6" s="34" t="str">
        <f t="shared" si="3"/>
        <v>自治体職員</v>
      </c>
      <c r="N6" s="35" t="str">
        <f t="shared" si="3"/>
        <v>-</v>
      </c>
      <c r="O6" s="35">
        <f t="shared" si="3"/>
        <v>82.04</v>
      </c>
      <c r="P6" s="35">
        <f t="shared" si="3"/>
        <v>18.850000000000001</v>
      </c>
      <c r="Q6" s="35">
        <f t="shared" si="3"/>
        <v>2700</v>
      </c>
      <c r="R6" s="35" t="str">
        <f t="shared" si="3"/>
        <v>-</v>
      </c>
      <c r="S6" s="35" t="str">
        <f t="shared" si="3"/>
        <v>-</v>
      </c>
      <c r="T6" s="35" t="str">
        <f t="shared" si="3"/>
        <v>-</v>
      </c>
      <c r="U6" s="35">
        <f t="shared" si="3"/>
        <v>26233</v>
      </c>
      <c r="V6" s="35">
        <f t="shared" si="3"/>
        <v>403.86</v>
      </c>
      <c r="W6" s="35">
        <f t="shared" si="3"/>
        <v>64.959999999999994</v>
      </c>
      <c r="X6" s="36">
        <f>IF(X7="",NA(),X7)</f>
        <v>110.97</v>
      </c>
      <c r="Y6" s="36">
        <f t="shared" ref="Y6:AG6" si="4">IF(Y7="",NA(),Y7)</f>
        <v>113.38</v>
      </c>
      <c r="Z6" s="36">
        <f t="shared" si="4"/>
        <v>111.43</v>
      </c>
      <c r="AA6" s="36">
        <f t="shared" si="4"/>
        <v>106.1</v>
      </c>
      <c r="AB6" s="36">
        <f t="shared" si="4"/>
        <v>111.93</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589.75</v>
      </c>
      <c r="AU6" s="36">
        <f t="shared" ref="AU6:BC6" si="6">IF(AU7="",NA(),AU7)</f>
        <v>687.2</v>
      </c>
      <c r="AV6" s="36">
        <f t="shared" si="6"/>
        <v>404.92</v>
      </c>
      <c r="AW6" s="36">
        <f t="shared" si="6"/>
        <v>459.04</v>
      </c>
      <c r="AX6" s="36">
        <f t="shared" si="6"/>
        <v>337.28</v>
      </c>
      <c r="AY6" s="36">
        <f t="shared" si="6"/>
        <v>381.53</v>
      </c>
      <c r="AZ6" s="36">
        <f t="shared" si="6"/>
        <v>391.54</v>
      </c>
      <c r="BA6" s="36">
        <f t="shared" si="6"/>
        <v>384.34</v>
      </c>
      <c r="BB6" s="36">
        <f t="shared" si="6"/>
        <v>359.47</v>
      </c>
      <c r="BC6" s="36">
        <f t="shared" si="6"/>
        <v>369.69</v>
      </c>
      <c r="BD6" s="35" t="str">
        <f>IF(BD7="","",IF(BD7="-","【-】","【"&amp;SUBSTITUTE(TEXT(BD7,"#,##0.00"),"-","△")&amp;"】"))</f>
        <v>【261.93】</v>
      </c>
      <c r="BE6" s="36">
        <f>IF(BE7="",NA(),BE7)</f>
        <v>146.54</v>
      </c>
      <c r="BF6" s="36">
        <f t="shared" ref="BF6:BN6" si="7">IF(BF7="",NA(),BF7)</f>
        <v>140.27000000000001</v>
      </c>
      <c r="BG6" s="36">
        <f t="shared" si="7"/>
        <v>133.30000000000001</v>
      </c>
      <c r="BH6" s="36">
        <f t="shared" si="7"/>
        <v>126.96</v>
      </c>
      <c r="BI6" s="36">
        <f t="shared" si="7"/>
        <v>121.24</v>
      </c>
      <c r="BJ6" s="36">
        <f t="shared" si="7"/>
        <v>393.27</v>
      </c>
      <c r="BK6" s="36">
        <f t="shared" si="7"/>
        <v>386.97</v>
      </c>
      <c r="BL6" s="36">
        <f t="shared" si="7"/>
        <v>380.58</v>
      </c>
      <c r="BM6" s="36">
        <f t="shared" si="7"/>
        <v>401.79</v>
      </c>
      <c r="BN6" s="36">
        <f t="shared" si="7"/>
        <v>402.99</v>
      </c>
      <c r="BO6" s="35" t="str">
        <f>IF(BO7="","",IF(BO7="-","【-】","【"&amp;SUBSTITUTE(TEXT(BO7,"#,##0.00"),"-","△")&amp;"】"))</f>
        <v>【270.46】</v>
      </c>
      <c r="BP6" s="36">
        <f>IF(BP7="",NA(),BP7)</f>
        <v>112.97</v>
      </c>
      <c r="BQ6" s="36">
        <f t="shared" ref="BQ6:BY6" si="8">IF(BQ7="",NA(),BQ7)</f>
        <v>113.14</v>
      </c>
      <c r="BR6" s="36">
        <f t="shared" si="8"/>
        <v>112</v>
      </c>
      <c r="BS6" s="36">
        <f t="shared" si="8"/>
        <v>106.58</v>
      </c>
      <c r="BT6" s="36">
        <f t="shared" si="8"/>
        <v>112.61</v>
      </c>
      <c r="BU6" s="36">
        <f t="shared" si="8"/>
        <v>100.47</v>
      </c>
      <c r="BV6" s="36">
        <f t="shared" si="8"/>
        <v>101.72</v>
      </c>
      <c r="BW6" s="36">
        <f t="shared" si="8"/>
        <v>102.38</v>
      </c>
      <c r="BX6" s="36">
        <f t="shared" si="8"/>
        <v>100.12</v>
      </c>
      <c r="BY6" s="36">
        <f t="shared" si="8"/>
        <v>98.66</v>
      </c>
      <c r="BZ6" s="35" t="str">
        <f>IF(BZ7="","",IF(BZ7="-","【-】","【"&amp;SUBSTITUTE(TEXT(BZ7,"#,##0.00"),"-","△")&amp;"】"))</f>
        <v>【103.91】</v>
      </c>
      <c r="CA6" s="36">
        <f>IF(CA7="",NA(),CA7)</f>
        <v>107.63</v>
      </c>
      <c r="CB6" s="36">
        <f t="shared" ref="CB6:CJ6" si="9">IF(CB7="",NA(),CB7)</f>
        <v>107.15</v>
      </c>
      <c r="CC6" s="36">
        <f t="shared" si="9"/>
        <v>109.22</v>
      </c>
      <c r="CD6" s="36">
        <f t="shared" si="9"/>
        <v>117.53</v>
      </c>
      <c r="CE6" s="36">
        <f t="shared" si="9"/>
        <v>110.6</v>
      </c>
      <c r="CF6" s="36">
        <f t="shared" si="9"/>
        <v>169.82</v>
      </c>
      <c r="CG6" s="36">
        <f t="shared" si="9"/>
        <v>168.2</v>
      </c>
      <c r="CH6" s="36">
        <f t="shared" si="9"/>
        <v>168.67</v>
      </c>
      <c r="CI6" s="36">
        <f t="shared" si="9"/>
        <v>174.97</v>
      </c>
      <c r="CJ6" s="36">
        <f t="shared" si="9"/>
        <v>178.59</v>
      </c>
      <c r="CK6" s="35" t="str">
        <f>IF(CK7="","",IF(CK7="-","【-】","【"&amp;SUBSTITUTE(TEXT(CK7,"#,##0.00"),"-","△")&amp;"】"))</f>
        <v>【167.11】</v>
      </c>
      <c r="CL6" s="36">
        <f>IF(CL7="",NA(),CL7)</f>
        <v>96.38</v>
      </c>
      <c r="CM6" s="36">
        <f t="shared" ref="CM6:CU6" si="10">IF(CM7="",NA(),CM7)</f>
        <v>96.48</v>
      </c>
      <c r="CN6" s="36">
        <f t="shared" si="10"/>
        <v>67.209999999999994</v>
      </c>
      <c r="CO6" s="36">
        <f t="shared" si="10"/>
        <v>64.97</v>
      </c>
      <c r="CP6" s="36">
        <f t="shared" si="10"/>
        <v>65.989999999999995</v>
      </c>
      <c r="CQ6" s="36">
        <f t="shared" si="10"/>
        <v>55.13</v>
      </c>
      <c r="CR6" s="36">
        <f t="shared" si="10"/>
        <v>54.77</v>
      </c>
      <c r="CS6" s="36">
        <f t="shared" si="10"/>
        <v>54.92</v>
      </c>
      <c r="CT6" s="36">
        <f t="shared" si="10"/>
        <v>55.63</v>
      </c>
      <c r="CU6" s="36">
        <f t="shared" si="10"/>
        <v>55.03</v>
      </c>
      <c r="CV6" s="35" t="str">
        <f>IF(CV7="","",IF(CV7="-","【-】","【"&amp;SUBSTITUTE(TEXT(CV7,"#,##0.00"),"-","△")&amp;"】"))</f>
        <v>【60.27】</v>
      </c>
      <c r="CW6" s="36">
        <f>IF(CW7="",NA(),CW7)</f>
        <v>90.41</v>
      </c>
      <c r="CX6" s="36">
        <f t="shared" ref="CX6:DF6" si="11">IF(CX7="",NA(),CX7)</f>
        <v>90.74</v>
      </c>
      <c r="CY6" s="36">
        <f t="shared" si="11"/>
        <v>89.97</v>
      </c>
      <c r="CZ6" s="36">
        <f t="shared" si="11"/>
        <v>91.33</v>
      </c>
      <c r="DA6" s="36">
        <f t="shared" si="11"/>
        <v>90.39</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42.84</v>
      </c>
      <c r="DI6" s="36">
        <f t="shared" ref="DI6:DQ6" si="12">IF(DI7="",NA(),DI7)</f>
        <v>42.05</v>
      </c>
      <c r="DJ6" s="36">
        <f t="shared" si="12"/>
        <v>42.92</v>
      </c>
      <c r="DK6" s="36">
        <f t="shared" si="12"/>
        <v>43.88</v>
      </c>
      <c r="DL6" s="36">
        <f t="shared" si="12"/>
        <v>45.01</v>
      </c>
      <c r="DM6" s="36">
        <f t="shared" si="12"/>
        <v>46.66</v>
      </c>
      <c r="DN6" s="36">
        <f t="shared" si="12"/>
        <v>47.46</v>
      </c>
      <c r="DO6" s="36">
        <f t="shared" si="12"/>
        <v>48.49</v>
      </c>
      <c r="DP6" s="36">
        <f t="shared" si="12"/>
        <v>48.05</v>
      </c>
      <c r="DQ6" s="36">
        <f t="shared" si="12"/>
        <v>48.87</v>
      </c>
      <c r="DR6" s="35" t="str">
        <f>IF(DR7="","",IF(DR7="-","【-】","【"&amp;SUBSTITUTE(TEXT(DR7,"#,##0.00"),"-","△")&amp;"】"))</f>
        <v>【48.85】</v>
      </c>
      <c r="DS6" s="36">
        <f>IF(DS7="",NA(),DS7)</f>
        <v>26.97</v>
      </c>
      <c r="DT6" s="36">
        <f t="shared" ref="DT6:EB6" si="13">IF(DT7="",NA(),DT7)</f>
        <v>27.38</v>
      </c>
      <c r="DU6" s="36">
        <f t="shared" si="13"/>
        <v>26.73</v>
      </c>
      <c r="DV6" s="36">
        <f t="shared" si="13"/>
        <v>25.88</v>
      </c>
      <c r="DW6" s="36">
        <f t="shared" si="13"/>
        <v>25.18</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1.41</v>
      </c>
      <c r="EE6" s="36">
        <f t="shared" ref="EE6:EM6" si="14">IF(EE7="",NA(),EE7)</f>
        <v>0.47</v>
      </c>
      <c r="EF6" s="36">
        <f t="shared" si="14"/>
        <v>0.51</v>
      </c>
      <c r="EG6" s="36">
        <f t="shared" si="14"/>
        <v>0.69</v>
      </c>
      <c r="EH6" s="36">
        <f t="shared" si="14"/>
        <v>0.62</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439754</v>
      </c>
      <c r="D7" s="38">
        <v>46</v>
      </c>
      <c r="E7" s="38">
        <v>1</v>
      </c>
      <c r="F7" s="38">
        <v>0</v>
      </c>
      <c r="G7" s="38">
        <v>1</v>
      </c>
      <c r="H7" s="38" t="s">
        <v>93</v>
      </c>
      <c r="I7" s="38" t="s">
        <v>94</v>
      </c>
      <c r="J7" s="38" t="s">
        <v>95</v>
      </c>
      <c r="K7" s="38" t="s">
        <v>96</v>
      </c>
      <c r="L7" s="38" t="s">
        <v>97</v>
      </c>
      <c r="M7" s="38" t="s">
        <v>98</v>
      </c>
      <c r="N7" s="39" t="s">
        <v>99</v>
      </c>
      <c r="O7" s="39">
        <v>82.04</v>
      </c>
      <c r="P7" s="39">
        <v>18.850000000000001</v>
      </c>
      <c r="Q7" s="39">
        <v>2700</v>
      </c>
      <c r="R7" s="39" t="s">
        <v>99</v>
      </c>
      <c r="S7" s="39" t="s">
        <v>99</v>
      </c>
      <c r="T7" s="39" t="s">
        <v>99</v>
      </c>
      <c r="U7" s="39">
        <v>26233</v>
      </c>
      <c r="V7" s="39">
        <v>403.86</v>
      </c>
      <c r="W7" s="39">
        <v>64.959999999999994</v>
      </c>
      <c r="X7" s="39">
        <v>110.97</v>
      </c>
      <c r="Y7" s="39">
        <v>113.38</v>
      </c>
      <c r="Z7" s="39">
        <v>111.43</v>
      </c>
      <c r="AA7" s="39">
        <v>106.1</v>
      </c>
      <c r="AB7" s="39">
        <v>111.93</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589.75</v>
      </c>
      <c r="AU7" s="39">
        <v>687.2</v>
      </c>
      <c r="AV7" s="39">
        <v>404.92</v>
      </c>
      <c r="AW7" s="39">
        <v>459.04</v>
      </c>
      <c r="AX7" s="39">
        <v>337.28</v>
      </c>
      <c r="AY7" s="39">
        <v>381.53</v>
      </c>
      <c r="AZ7" s="39">
        <v>391.54</v>
      </c>
      <c r="BA7" s="39">
        <v>384.34</v>
      </c>
      <c r="BB7" s="39">
        <v>359.47</v>
      </c>
      <c r="BC7" s="39">
        <v>369.69</v>
      </c>
      <c r="BD7" s="39">
        <v>261.93</v>
      </c>
      <c r="BE7" s="39">
        <v>146.54</v>
      </c>
      <c r="BF7" s="39">
        <v>140.27000000000001</v>
      </c>
      <c r="BG7" s="39">
        <v>133.30000000000001</v>
      </c>
      <c r="BH7" s="39">
        <v>126.96</v>
      </c>
      <c r="BI7" s="39">
        <v>121.24</v>
      </c>
      <c r="BJ7" s="39">
        <v>393.27</v>
      </c>
      <c r="BK7" s="39">
        <v>386.97</v>
      </c>
      <c r="BL7" s="39">
        <v>380.58</v>
      </c>
      <c r="BM7" s="39">
        <v>401.79</v>
      </c>
      <c r="BN7" s="39">
        <v>402.99</v>
      </c>
      <c r="BO7" s="39">
        <v>270.45999999999998</v>
      </c>
      <c r="BP7" s="39">
        <v>112.97</v>
      </c>
      <c r="BQ7" s="39">
        <v>113.14</v>
      </c>
      <c r="BR7" s="39">
        <v>112</v>
      </c>
      <c r="BS7" s="39">
        <v>106.58</v>
      </c>
      <c r="BT7" s="39">
        <v>112.61</v>
      </c>
      <c r="BU7" s="39">
        <v>100.47</v>
      </c>
      <c r="BV7" s="39">
        <v>101.72</v>
      </c>
      <c r="BW7" s="39">
        <v>102.38</v>
      </c>
      <c r="BX7" s="39">
        <v>100.12</v>
      </c>
      <c r="BY7" s="39">
        <v>98.66</v>
      </c>
      <c r="BZ7" s="39">
        <v>103.91</v>
      </c>
      <c r="CA7" s="39">
        <v>107.63</v>
      </c>
      <c r="CB7" s="39">
        <v>107.15</v>
      </c>
      <c r="CC7" s="39">
        <v>109.22</v>
      </c>
      <c r="CD7" s="39">
        <v>117.53</v>
      </c>
      <c r="CE7" s="39">
        <v>110.6</v>
      </c>
      <c r="CF7" s="39">
        <v>169.82</v>
      </c>
      <c r="CG7" s="39">
        <v>168.2</v>
      </c>
      <c r="CH7" s="39">
        <v>168.67</v>
      </c>
      <c r="CI7" s="39">
        <v>174.97</v>
      </c>
      <c r="CJ7" s="39">
        <v>178.59</v>
      </c>
      <c r="CK7" s="39">
        <v>167.11</v>
      </c>
      <c r="CL7" s="39">
        <v>96.38</v>
      </c>
      <c r="CM7" s="39">
        <v>96.48</v>
      </c>
      <c r="CN7" s="39">
        <v>67.209999999999994</v>
      </c>
      <c r="CO7" s="39">
        <v>64.97</v>
      </c>
      <c r="CP7" s="39">
        <v>65.989999999999995</v>
      </c>
      <c r="CQ7" s="39">
        <v>55.13</v>
      </c>
      <c r="CR7" s="39">
        <v>54.77</v>
      </c>
      <c r="CS7" s="39">
        <v>54.92</v>
      </c>
      <c r="CT7" s="39">
        <v>55.63</v>
      </c>
      <c r="CU7" s="39">
        <v>55.03</v>
      </c>
      <c r="CV7" s="39">
        <v>60.27</v>
      </c>
      <c r="CW7" s="39">
        <v>90.41</v>
      </c>
      <c r="CX7" s="39">
        <v>90.74</v>
      </c>
      <c r="CY7" s="39">
        <v>89.97</v>
      </c>
      <c r="CZ7" s="39">
        <v>91.33</v>
      </c>
      <c r="DA7" s="39">
        <v>90.39</v>
      </c>
      <c r="DB7" s="39">
        <v>83</v>
      </c>
      <c r="DC7" s="39">
        <v>82.89</v>
      </c>
      <c r="DD7" s="39">
        <v>82.66</v>
      </c>
      <c r="DE7" s="39">
        <v>82.04</v>
      </c>
      <c r="DF7" s="39">
        <v>81.900000000000006</v>
      </c>
      <c r="DG7" s="39">
        <v>89.92</v>
      </c>
      <c r="DH7" s="39">
        <v>42.84</v>
      </c>
      <c r="DI7" s="39">
        <v>42.05</v>
      </c>
      <c r="DJ7" s="39">
        <v>42.92</v>
      </c>
      <c r="DK7" s="39">
        <v>43.88</v>
      </c>
      <c r="DL7" s="39">
        <v>45.01</v>
      </c>
      <c r="DM7" s="39">
        <v>46.66</v>
      </c>
      <c r="DN7" s="39">
        <v>47.46</v>
      </c>
      <c r="DO7" s="39">
        <v>48.49</v>
      </c>
      <c r="DP7" s="39">
        <v>48.05</v>
      </c>
      <c r="DQ7" s="39">
        <v>48.87</v>
      </c>
      <c r="DR7" s="39">
        <v>48.85</v>
      </c>
      <c r="DS7" s="39">
        <v>26.97</v>
      </c>
      <c r="DT7" s="39">
        <v>27.38</v>
      </c>
      <c r="DU7" s="39">
        <v>26.73</v>
      </c>
      <c r="DV7" s="39">
        <v>25.88</v>
      </c>
      <c r="DW7" s="39">
        <v>25.18</v>
      </c>
      <c r="DX7" s="39">
        <v>9.85</v>
      </c>
      <c r="DY7" s="39">
        <v>9.7100000000000009</v>
      </c>
      <c r="DZ7" s="39">
        <v>12.79</v>
      </c>
      <c r="EA7" s="39">
        <v>13.39</v>
      </c>
      <c r="EB7" s="39">
        <v>14.85</v>
      </c>
      <c r="EC7" s="39">
        <v>17.8</v>
      </c>
      <c r="ED7" s="39">
        <v>1.41</v>
      </c>
      <c r="EE7" s="39">
        <v>0.47</v>
      </c>
      <c r="EF7" s="39">
        <v>0.51</v>
      </c>
      <c r="EG7" s="39">
        <v>0.69</v>
      </c>
      <c r="EH7" s="39">
        <v>0.62</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kumamoto</cp:lastModifiedBy>
  <cp:lastPrinted>2020-02-06T01:58:56Z</cp:lastPrinted>
  <dcterms:modified xsi:type="dcterms:W3CDTF">2020-02-06T02:00:37Z</dcterms:modified>
</cp:coreProperties>
</file>