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rv\110283_財政係\１１国・県からの通知・照会\平成31年度（令和元年度）\200114_公営企業に係る経営比較分析表（平成３０年度決算）の分析等について\02_回答\"/>
    </mc:Choice>
  </mc:AlternateContent>
  <workbookProtection workbookAlgorithmName="SHA-512" workbookHashValue="XglGMeBGW1yLEEaiqOvCX/dOqGv+Oo5GdWFRIyyQ/O8UNMMctMXpBi3maW3elTWtj1vXLTpt5uYcpBSprLNZdQ==" workbookSaltValue="iINT8dNgmV+Cq+9BkEU69g==" workbookSpinCount="100000" lockStructure="1"/>
  <bookViews>
    <workbookView xWindow="0" yWindow="0" windowWidth="20490" windowHeight="834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<sst xmlns="http://schemas.openxmlformats.org/spreadsheetml/2006/main" count="220" uniqueCount="108">
  <si>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</si>
  <si>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</si>
  <si>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</si>
  <si>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</si>
  <si>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</si>
  <si>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</si>
  <si>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</si>
  <si>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</si>
  <si>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</si>
  <si>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</si>
  <si>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</si>
  <si>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</si>
  <si>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</si>
  <si>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</si>
  <si>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</si>
  <si>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</si>
  <si>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</si>
  <si>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</si>
  <si>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</si>
  <si>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</si>
  <si>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</si>
  <si>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</si>
  <si>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</si>
  <si>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</si>
  <si>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</si>
  <si>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</si>
  <si>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</si>
  <si>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</si>
  <si>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</si>
  <si>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</si>
  <si>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</si>
  <si>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</si>
  <si>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</si>
  <si>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</si>
  <si>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</si>
  <si>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</si>
  <si>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</si>
  <si>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</si>
  <si>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</si>
  <si>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</si>
  <si>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</si>
  <si>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</si>
  <si>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</si>
  <si>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</si>
  <si>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</si>
  <si>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</si>
  <si>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</si>
  <si>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</si>
  <si>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</si>
  <si>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</si>
  <si>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</si>
  <si>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</si>
  <si>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</si>
  <si>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</si>
  <si>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</si>
  <si>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</si>
  <si>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</si>
  <si>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</si>
  <si>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</si>
  <si>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</si>
  <si>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</si>
  <si>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</si>
  <si>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</si>
  <si>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</si>
  <si>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</si>
  <si>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</si>
  <si>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</si>
  <si>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</si>
  <si>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</si>
  <si>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</si>
  <si>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</si>
  <si>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</si>
  <si>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</si>
  <si>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</si>
  <si>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</si>
  <si>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</si>
  <si>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</si>
  <si>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</si>
  <si>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</si>
  <si>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</si>
  <si>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</si>
  <si>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</si>
  <si>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</si>
  <si>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</si>
  <si>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</si>
  <si>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</si>
  <si>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</si>
  <si>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</si>
  <si>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</si>
  <si>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</si>
  <si>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</si>
  <si>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</si>
  <si>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</si>
  <si>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</si>
  <si>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</si>
  <si>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</si>
  <si>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</si>
  <si>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</si>
  <si>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</si>
  <si>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</si>
  <si>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</si>
  <si>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</si>
  <si>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</si>
  <si>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</si>
  <si>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</si>
  <si>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分析欄の１で触れた一連の改善により、短期的にはコストの削減に成功し、徐々に経営が改善されている。
これは、いくつかの指標の推移からも見て取れる。
しかしながら、長期的な観点では施設の老朽化等、改善の見込みが得られず、厳しい現状と現時点での経営状態が一時的に乖離している。
無論、前述の改善は長期的視野に立って尚、有効なものであるが復元価格を縮小しない以上、抜本的な経営の改善は成し得ない。
そのため、アセットマネジメント等を活用し、経営戦略の策定や基本計画の見直しを行うことで現状の把握と、それに対する対策を固めたい。</t>
    <rPh sb="0" eb="2">
      <t>ブンセキ</t>
    </rPh>
    <rPh sb="2" eb="3">
      <t>ラン</t>
    </rPh>
    <rPh sb="6" eb="7">
      <t>フ</t>
    </rPh>
    <rPh sb="9" eb="11">
      <t>イチレン</t>
    </rPh>
    <rPh sb="12" eb="14">
      <t>カイゼン</t>
    </rPh>
    <rPh sb="18" eb="21">
      <t>タンキテキ</t>
    </rPh>
    <rPh sb="27" eb="29">
      <t>サクゲン</t>
    </rPh>
    <rPh sb="30" eb="32">
      <t>セイコウ</t>
    </rPh>
    <rPh sb="34" eb="36">
      <t>ジョジョ</t>
    </rPh>
    <rPh sb="37" eb="39">
      <t>ケイエイ</t>
    </rPh>
    <rPh sb="40" eb="42">
      <t>カイゼン</t>
    </rPh>
    <rPh sb="58" eb="60">
      <t>シヒョウ</t>
    </rPh>
    <rPh sb="61" eb="63">
      <t>スイイ</t>
    </rPh>
    <rPh sb="66" eb="67">
      <t>ミ</t>
    </rPh>
    <rPh sb="68" eb="69">
      <t>ト</t>
    </rPh>
    <rPh sb="80" eb="83">
      <t>チョウキテキ</t>
    </rPh>
    <rPh sb="84" eb="86">
      <t>カンテン</t>
    </rPh>
    <rPh sb="88" eb="90">
      <t>シセツ</t>
    </rPh>
    <rPh sb="91" eb="94">
      <t>ロウキュウカ</t>
    </rPh>
    <rPh sb="94" eb="95">
      <t>ナド</t>
    </rPh>
    <rPh sb="96" eb="98">
      <t>カイゼン</t>
    </rPh>
    <rPh sb="99" eb="101">
      <t>ミコ</t>
    </rPh>
    <rPh sb="103" eb="104">
      <t>エ</t>
    </rPh>
    <rPh sb="108" eb="109">
      <t>キビ</t>
    </rPh>
    <rPh sb="111" eb="113">
      <t>ゲンジョウ</t>
    </rPh>
    <rPh sb="114" eb="117">
      <t>ゲンジテン</t>
    </rPh>
    <rPh sb="119" eb="121">
      <t>ケイエイ</t>
    </rPh>
    <rPh sb="121" eb="123">
      <t>ジョウタイ</t>
    </rPh>
    <rPh sb="124" eb="127">
      <t>イチジテキ</t>
    </rPh>
    <rPh sb="128" eb="130">
      <t>カイリ</t>
    </rPh>
    <rPh sb="136" eb="138">
      <t>ムロン</t>
    </rPh>
    <rPh sb="139" eb="141">
      <t>ゼンジュツ</t>
    </rPh>
    <rPh sb="142" eb="144">
      <t>カイゼン</t>
    </rPh>
    <rPh sb="145" eb="148">
      <t>チョウキテキ</t>
    </rPh>
    <rPh sb="148" eb="150">
      <t>シヤ</t>
    </rPh>
    <rPh sb="151" eb="152">
      <t>タ</t>
    </rPh>
    <rPh sb="154" eb="155">
      <t>ナオ</t>
    </rPh>
    <rPh sb="156" eb="158">
      <t>ユウコウ</t>
    </rPh>
    <rPh sb="165" eb="167">
      <t>フクゲン</t>
    </rPh>
    <rPh sb="167" eb="169">
      <t>カカク</t>
    </rPh>
    <rPh sb="170" eb="172">
      <t>シュクショウ</t>
    </rPh>
    <rPh sb="175" eb="177">
      <t>イジョウ</t>
    </rPh>
    <rPh sb="178" eb="181">
      <t>バッポンテキ</t>
    </rPh>
    <rPh sb="182" eb="184">
      <t>ケイエイ</t>
    </rPh>
    <rPh sb="185" eb="187">
      <t>カイゼン</t>
    </rPh>
    <rPh sb="188" eb="189">
      <t>ナ</t>
    </rPh>
    <rPh sb="190" eb="191">
      <t>エ</t>
    </rPh>
    <rPh sb="210" eb="211">
      <t>ナド</t>
    </rPh>
    <rPh sb="212" eb="214">
      <t>カツヨウ</t>
    </rPh>
    <rPh sb="216" eb="218">
      <t>ケイエイ</t>
    </rPh>
    <rPh sb="218" eb="220">
      <t>センリャク</t>
    </rPh>
    <rPh sb="221" eb="223">
      <t>サクテイ</t>
    </rPh>
    <rPh sb="224" eb="226">
      <t>キホン</t>
    </rPh>
    <rPh sb="226" eb="228">
      <t>ケイカク</t>
    </rPh>
    <rPh sb="229" eb="231">
      <t>ミナオ</t>
    </rPh>
    <rPh sb="233" eb="234">
      <t>オコナ</t>
    </rPh>
    <rPh sb="238" eb="240">
      <t>ゲンジョウ</t>
    </rPh>
    <rPh sb="241" eb="243">
      <t>ハアク</t>
    </rPh>
    <rPh sb="248" eb="249">
      <t>タイ</t>
    </rPh>
    <rPh sb="251" eb="253">
      <t>タイサク</t>
    </rPh>
    <rPh sb="254" eb="255">
      <t>カタ</t>
    </rPh>
    <phoneticPr fontId="4"/>
  </si>
  <si>
    <t>①経常収支比率については、前年度に引き続き改善の傾向にある。
平成27年度より実施している起債の削減により、給水収益の減少にも関わらず、④企業債残高対給水収益比率は前年度に引き続き改善の傾向を維持している。一方、②流動比率は引き続き急速な減少を見せており、目安として注視していた200％を下回ったことから、従来の施策をつづけつつも資金繰りのバランスを図りたいと考えている。
⑤料金回収率については前年度に引き続き改善の傾向がみられる。給水収益は減少しているので、⑥給水原価が低下していることによるものであることがわかる。⑥給水原価は平成28年度災害により肥大した修繕費等のコストが減少してきたことに伴い、改善を見せている。
同災害の影響により一時的に上昇した⑦施設利用率については、復旧が進むにつれ、漏水等による無効水量が減少したことにより従来の値に戻りつつある。
従来から低い値を示していたため、給水区域内の需要の分布等を分析し、適切な規模の更新計画を策定したい。
⑦施設利用率にみられるこうした傾向（無効水量の減少に伴い配水量が下降する傾向）は、当然のことながら⑧有収率からも明らかに読み取ることができ、計画的な更新投資により、施設等の老朽化に伴う漏水等を減少させ、有収率を向上させつつ適切な規模の施設の構築に努めたい。</t>
    <rPh sb="1" eb="3">
      <t>ケイジョウ</t>
    </rPh>
    <rPh sb="3" eb="5">
      <t>シュウシ</t>
    </rPh>
    <rPh sb="5" eb="7">
      <t>ヒリツ</t>
    </rPh>
    <rPh sb="13" eb="16">
      <t>ゼンネンド</t>
    </rPh>
    <rPh sb="17" eb="18">
      <t>ヒ</t>
    </rPh>
    <rPh sb="19" eb="20">
      <t>ツヅ</t>
    </rPh>
    <rPh sb="21" eb="23">
      <t>カイゼン</t>
    </rPh>
    <rPh sb="24" eb="26">
      <t>ケイコウ</t>
    </rPh>
    <rPh sb="31" eb="33">
      <t>ヘイセイ</t>
    </rPh>
    <rPh sb="35" eb="37">
      <t>ネンド</t>
    </rPh>
    <rPh sb="39" eb="41">
      <t>ジッシ</t>
    </rPh>
    <rPh sb="45" eb="47">
      <t>キサイ</t>
    </rPh>
    <rPh sb="48" eb="50">
      <t>サクゲン</t>
    </rPh>
    <rPh sb="54" eb="56">
      <t>キュウスイ</t>
    </rPh>
    <rPh sb="56" eb="58">
      <t>シュウエキ</t>
    </rPh>
    <rPh sb="59" eb="61">
      <t>ゲンショウ</t>
    </rPh>
    <rPh sb="63" eb="64">
      <t>カカ</t>
    </rPh>
    <rPh sb="69" eb="71">
      <t>キギョウ</t>
    </rPh>
    <rPh sb="71" eb="72">
      <t>サイ</t>
    </rPh>
    <rPh sb="72" eb="74">
      <t>ザンダカ</t>
    </rPh>
    <rPh sb="74" eb="75">
      <t>タイ</t>
    </rPh>
    <rPh sb="75" eb="77">
      <t>キュウスイ</t>
    </rPh>
    <rPh sb="77" eb="79">
      <t>シュウエキ</t>
    </rPh>
    <rPh sb="79" eb="81">
      <t>ヒリツ</t>
    </rPh>
    <rPh sb="82" eb="84">
      <t>ゼンネン</t>
    </rPh>
    <rPh sb="84" eb="85">
      <t>ド</t>
    </rPh>
    <rPh sb="86" eb="87">
      <t>ヒ</t>
    </rPh>
    <rPh sb="88" eb="89">
      <t>ツヅ</t>
    </rPh>
    <rPh sb="90" eb="92">
      <t>カイゼン</t>
    </rPh>
    <rPh sb="93" eb="95">
      <t>ケイコウ</t>
    </rPh>
    <rPh sb="96" eb="98">
      <t>イジ</t>
    </rPh>
    <rPh sb="103" eb="105">
      <t>イッポウ</t>
    </rPh>
    <rPh sb="107" eb="109">
      <t>リュウドウ</t>
    </rPh>
    <rPh sb="109" eb="111">
      <t>ヒリツ</t>
    </rPh>
    <rPh sb="112" eb="113">
      <t>ヒ</t>
    </rPh>
    <rPh sb="114" eb="115">
      <t>ツヅ</t>
    </rPh>
    <rPh sb="116" eb="118">
      <t>キュウソク</t>
    </rPh>
    <rPh sb="119" eb="121">
      <t>ゲンショウ</t>
    </rPh>
    <rPh sb="122" eb="123">
      <t>ミ</t>
    </rPh>
    <rPh sb="128" eb="130">
      <t>メヤス</t>
    </rPh>
    <rPh sb="133" eb="135">
      <t>チュウシ</t>
    </rPh>
    <rPh sb="144" eb="146">
      <t>シタマワ</t>
    </rPh>
    <rPh sb="153" eb="155">
      <t>ジュウライ</t>
    </rPh>
    <rPh sb="156" eb="157">
      <t>セ</t>
    </rPh>
    <rPh sb="157" eb="158">
      <t>サク</t>
    </rPh>
    <rPh sb="165" eb="167">
      <t>シキン</t>
    </rPh>
    <rPh sb="167" eb="168">
      <t>グ</t>
    </rPh>
    <rPh sb="175" eb="176">
      <t>ハカ</t>
    </rPh>
    <rPh sb="180" eb="181">
      <t>カンガ</t>
    </rPh>
    <rPh sb="188" eb="190">
      <t>リョウキン</t>
    </rPh>
    <rPh sb="190" eb="192">
      <t>カイシュウ</t>
    </rPh>
    <rPh sb="192" eb="193">
      <t>リツ</t>
    </rPh>
    <rPh sb="198" eb="201">
      <t>ゼンネンド</t>
    </rPh>
    <rPh sb="202" eb="203">
      <t>ヒ</t>
    </rPh>
    <rPh sb="204" eb="205">
      <t>ツヅ</t>
    </rPh>
    <rPh sb="206" eb="208">
      <t>カイゼン</t>
    </rPh>
    <rPh sb="209" eb="211">
      <t>ケイコウ</t>
    </rPh>
    <rPh sb="217" eb="219">
      <t>キュウスイ</t>
    </rPh>
    <rPh sb="219" eb="221">
      <t>シュウエキ</t>
    </rPh>
    <rPh sb="222" eb="224">
      <t>ゲンショウ</t>
    </rPh>
    <rPh sb="232" eb="234">
      <t>キュウスイ</t>
    </rPh>
    <rPh sb="234" eb="236">
      <t>ゲンカ</t>
    </rPh>
    <rPh sb="237" eb="239">
      <t>テイカ</t>
    </rPh>
    <rPh sb="261" eb="263">
      <t>キュウスイ</t>
    </rPh>
    <rPh sb="263" eb="265">
      <t>ゲンカ</t>
    </rPh>
    <rPh sb="266" eb="268">
      <t>ヘイセイ</t>
    </rPh>
    <rPh sb="270" eb="272">
      <t>ネンド</t>
    </rPh>
    <rPh sb="272" eb="274">
      <t>サイガイ</t>
    </rPh>
    <rPh sb="277" eb="279">
      <t>ヒダイ</t>
    </rPh>
    <rPh sb="281" eb="283">
      <t>シュウゼン</t>
    </rPh>
    <rPh sb="283" eb="284">
      <t>ヒ</t>
    </rPh>
    <rPh sb="284" eb="285">
      <t>ナド</t>
    </rPh>
    <rPh sb="290" eb="292">
      <t>ゲンショウ</t>
    </rPh>
    <rPh sb="299" eb="300">
      <t>トモナ</t>
    </rPh>
    <rPh sb="302" eb="304">
      <t>カイゼン</t>
    </rPh>
    <rPh sb="305" eb="306">
      <t>ミ</t>
    </rPh>
    <rPh sb="312" eb="313">
      <t>ドウ</t>
    </rPh>
    <rPh sb="313" eb="315">
      <t>サイガイ</t>
    </rPh>
    <rPh sb="316" eb="318">
      <t>エイキョウ</t>
    </rPh>
    <rPh sb="321" eb="324">
      <t>イチジテキ</t>
    </rPh>
    <rPh sb="325" eb="327">
      <t>ジョウショウ</t>
    </rPh>
    <rPh sb="330" eb="332">
      <t>シセツ</t>
    </rPh>
    <rPh sb="332" eb="335">
      <t>リヨウリツ</t>
    </rPh>
    <rPh sb="341" eb="343">
      <t>フッキュウ</t>
    </rPh>
    <rPh sb="344" eb="345">
      <t>スス</t>
    </rPh>
    <rPh sb="350" eb="352">
      <t>ロウスイ</t>
    </rPh>
    <rPh sb="352" eb="353">
      <t>ナド</t>
    </rPh>
    <rPh sb="356" eb="358">
      <t>ムコウ</t>
    </rPh>
    <rPh sb="358" eb="360">
      <t>スイリョウ</t>
    </rPh>
    <rPh sb="361" eb="363">
      <t>ゲンショウ</t>
    </rPh>
    <rPh sb="370" eb="372">
      <t>ジュウライ</t>
    </rPh>
    <rPh sb="373" eb="374">
      <t>アタイ</t>
    </rPh>
    <rPh sb="375" eb="376">
      <t>モド</t>
    </rPh>
    <rPh sb="383" eb="385">
      <t>ジュウライ</t>
    </rPh>
    <rPh sb="387" eb="388">
      <t>ヒク</t>
    </rPh>
    <rPh sb="389" eb="390">
      <t>アタイ</t>
    </rPh>
    <rPh sb="391" eb="392">
      <t>シメ</t>
    </rPh>
    <rPh sb="399" eb="401">
      <t>キュウスイ</t>
    </rPh>
    <rPh sb="401" eb="403">
      <t>クイキ</t>
    </rPh>
    <rPh sb="403" eb="404">
      <t>ナイ</t>
    </rPh>
    <rPh sb="405" eb="407">
      <t>ジュヨウ</t>
    </rPh>
    <rPh sb="408" eb="410">
      <t>ブンプ</t>
    </rPh>
    <rPh sb="410" eb="411">
      <t>ナド</t>
    </rPh>
    <rPh sb="412" eb="414">
      <t>ブンセキ</t>
    </rPh>
    <rPh sb="416" eb="418">
      <t>テキセツ</t>
    </rPh>
    <rPh sb="419" eb="421">
      <t>キボ</t>
    </rPh>
    <rPh sb="422" eb="424">
      <t>コウシン</t>
    </rPh>
    <rPh sb="424" eb="426">
      <t>ケイカク</t>
    </rPh>
    <rPh sb="427" eb="429">
      <t>サクテイ</t>
    </rPh>
    <rPh sb="435" eb="437">
      <t>シセツ</t>
    </rPh>
    <rPh sb="437" eb="439">
      <t>リヨウ</t>
    </rPh>
    <rPh sb="439" eb="440">
      <t>リツ</t>
    </rPh>
    <rPh sb="449" eb="451">
      <t>ケイコウ</t>
    </rPh>
    <rPh sb="452" eb="454">
      <t>ムコウ</t>
    </rPh>
    <rPh sb="454" eb="456">
      <t>スイリョウ</t>
    </rPh>
    <rPh sb="457" eb="459">
      <t>ゲンショウ</t>
    </rPh>
    <rPh sb="460" eb="461">
      <t>トモナ</t>
    </rPh>
    <rPh sb="462" eb="464">
      <t>ハイスイ</t>
    </rPh>
    <rPh sb="464" eb="465">
      <t>リョウ</t>
    </rPh>
    <rPh sb="466" eb="468">
      <t>カコウ</t>
    </rPh>
    <rPh sb="470" eb="472">
      <t>ケイコウ</t>
    </rPh>
    <rPh sb="475" eb="477">
      <t>トウゼン</t>
    </rPh>
    <rPh sb="484" eb="485">
      <t>ア</t>
    </rPh>
    <rPh sb="490" eb="491">
      <t>アキ</t>
    </rPh>
    <rPh sb="494" eb="495">
      <t>ヨ</t>
    </rPh>
    <rPh sb="496" eb="497">
      <t>ト</t>
    </rPh>
    <rPh sb="504" eb="507">
      <t>ケイカクテキ</t>
    </rPh>
    <rPh sb="508" eb="510">
      <t>コウシン</t>
    </rPh>
    <rPh sb="510" eb="512">
      <t>トウシ</t>
    </rPh>
    <rPh sb="516" eb="518">
      <t>シセツ</t>
    </rPh>
    <rPh sb="518" eb="519">
      <t>ナド</t>
    </rPh>
    <rPh sb="520" eb="522">
      <t>ロウキュウ</t>
    </rPh>
    <rPh sb="522" eb="523">
      <t>カ</t>
    </rPh>
    <rPh sb="524" eb="525">
      <t>トモナ</t>
    </rPh>
    <rPh sb="526" eb="528">
      <t>ロウスイ</t>
    </rPh>
    <rPh sb="528" eb="529">
      <t>ナド</t>
    </rPh>
    <rPh sb="530" eb="532">
      <t>ゲンショウ</t>
    </rPh>
    <rPh sb="535" eb="536">
      <t>アリ</t>
    </rPh>
    <rPh sb="545" eb="547">
      <t>テキセツ</t>
    </rPh>
    <rPh sb="548" eb="550">
      <t>キボ</t>
    </rPh>
    <rPh sb="551" eb="553">
      <t>シセツ</t>
    </rPh>
    <rPh sb="554" eb="556">
      <t>コウチク</t>
    </rPh>
    <rPh sb="557" eb="558">
      <t>ツト</t>
    </rPh>
    <phoneticPr fontId="4"/>
  </si>
  <si>
    <t xml:space="preserve">①有形固定資産減価償却率については、30年度に建設改良を加速させたことにより、一時的に減少に転じているが、依然として保有する固定資産の経年化が更新のペースを上回っている傾向は今後も続くと予想され、早期に水需要の予測、分析を行い、スペックダウン等による復元価格の縮小へ取り組む必要性があきらかになってきている。
②管路経年化率についても37.74％と前年度に引き続き高い数値を示しており、前述の指標の評価に相違ない現状を示している。
言うまでもなく、有形固定資産に占める管路の割合は最も大きいため、先に述べたスペックダウン等を検討するに際しても、付近の水需要、用途等を十分考慮したうえで適切な管材、口径、施工方法の選定にとりわけ配慮したい。
③管路更新率については、数年前の一時的な減退から回復を見せた前年度と同様の値を保っているが、引き続き低い値を示しているため、実現可能な更新計画の再編を急がれる。
</t>
    <rPh sb="1" eb="3">
      <t>ユウケイ</t>
    </rPh>
    <rPh sb="3" eb="5">
      <t>コテイ</t>
    </rPh>
    <rPh sb="5" eb="7">
      <t>シサン</t>
    </rPh>
    <rPh sb="7" eb="9">
      <t>ゲンカ</t>
    </rPh>
    <rPh sb="9" eb="11">
      <t>ショウキャク</t>
    </rPh>
    <rPh sb="11" eb="12">
      <t>リツ</t>
    </rPh>
    <rPh sb="20" eb="22">
      <t>ネンド</t>
    </rPh>
    <rPh sb="23" eb="25">
      <t>ケンセツ</t>
    </rPh>
    <rPh sb="25" eb="27">
      <t>カイリョウ</t>
    </rPh>
    <rPh sb="28" eb="30">
      <t>カソク</t>
    </rPh>
    <rPh sb="39" eb="42">
      <t>イチジテキ</t>
    </rPh>
    <rPh sb="43" eb="45">
      <t>ゲンショウ</t>
    </rPh>
    <rPh sb="46" eb="47">
      <t>テン</t>
    </rPh>
    <rPh sb="53" eb="55">
      <t>イゼン</t>
    </rPh>
    <rPh sb="58" eb="60">
      <t>ホユウ</t>
    </rPh>
    <rPh sb="62" eb="64">
      <t>コテイ</t>
    </rPh>
    <rPh sb="64" eb="66">
      <t>シサン</t>
    </rPh>
    <rPh sb="67" eb="69">
      <t>ケイネン</t>
    </rPh>
    <rPh sb="69" eb="70">
      <t>カ</t>
    </rPh>
    <rPh sb="71" eb="73">
      <t>コウシン</t>
    </rPh>
    <rPh sb="78" eb="80">
      <t>ウワマワ</t>
    </rPh>
    <rPh sb="84" eb="86">
      <t>ケイコウ</t>
    </rPh>
    <rPh sb="87" eb="89">
      <t>コンゴ</t>
    </rPh>
    <rPh sb="90" eb="91">
      <t>ツヅ</t>
    </rPh>
    <rPh sb="93" eb="95">
      <t>ヨソウ</t>
    </rPh>
    <rPh sb="98" eb="100">
      <t>ソウキ</t>
    </rPh>
    <rPh sb="101" eb="102">
      <t>ミズ</t>
    </rPh>
    <rPh sb="102" eb="104">
      <t>ジュヨウ</t>
    </rPh>
    <rPh sb="105" eb="107">
      <t>ヨソク</t>
    </rPh>
    <rPh sb="108" eb="110">
      <t>ブンセキ</t>
    </rPh>
    <rPh sb="111" eb="112">
      <t>オコナ</t>
    </rPh>
    <rPh sb="121" eb="122">
      <t>ナド</t>
    </rPh>
    <rPh sb="125" eb="127">
      <t>フクゲン</t>
    </rPh>
    <rPh sb="127" eb="129">
      <t>カカク</t>
    </rPh>
    <rPh sb="130" eb="132">
      <t>シュクショウ</t>
    </rPh>
    <rPh sb="133" eb="134">
      <t>ト</t>
    </rPh>
    <rPh sb="135" eb="136">
      <t>ク</t>
    </rPh>
    <rPh sb="137" eb="139">
      <t>ヒツヨウ</t>
    </rPh>
    <rPh sb="139" eb="140">
      <t>セイ</t>
    </rPh>
    <rPh sb="156" eb="158">
      <t>カンロ</t>
    </rPh>
    <rPh sb="158" eb="161">
      <t>ケイネンカ</t>
    </rPh>
    <rPh sb="161" eb="162">
      <t>リツ</t>
    </rPh>
    <rPh sb="174" eb="177">
      <t>ゼンネンド</t>
    </rPh>
    <rPh sb="178" eb="179">
      <t>ヒ</t>
    </rPh>
    <rPh sb="180" eb="181">
      <t>ツヅ</t>
    </rPh>
    <rPh sb="182" eb="183">
      <t>タカ</t>
    </rPh>
    <rPh sb="184" eb="186">
      <t>スウチ</t>
    </rPh>
    <rPh sb="187" eb="188">
      <t>シメ</t>
    </rPh>
    <rPh sb="193" eb="195">
      <t>ゼンジュツ</t>
    </rPh>
    <rPh sb="196" eb="198">
      <t>シヒョウ</t>
    </rPh>
    <rPh sb="199" eb="201">
      <t>ヒョウカ</t>
    </rPh>
    <rPh sb="202" eb="204">
      <t>ソウイ</t>
    </rPh>
    <rPh sb="206" eb="208">
      <t>ゲンジョウ</t>
    </rPh>
    <rPh sb="209" eb="210">
      <t>シメ</t>
    </rPh>
    <rPh sb="216" eb="217">
      <t>イ</t>
    </rPh>
    <rPh sb="224" eb="226">
      <t>ユウケイ</t>
    </rPh>
    <rPh sb="226" eb="228">
      <t>コテイ</t>
    </rPh>
    <rPh sb="228" eb="230">
      <t>シサン</t>
    </rPh>
    <rPh sb="231" eb="232">
      <t>シ</t>
    </rPh>
    <rPh sb="234" eb="236">
      <t>カンロ</t>
    </rPh>
    <rPh sb="237" eb="239">
      <t>ワリアイ</t>
    </rPh>
    <rPh sb="240" eb="241">
      <t>モット</t>
    </rPh>
    <rPh sb="242" eb="243">
      <t>オオ</t>
    </rPh>
    <rPh sb="248" eb="249">
      <t>サキ</t>
    </rPh>
    <rPh sb="250" eb="251">
      <t>ノ</t>
    </rPh>
    <rPh sb="260" eb="261">
      <t>ナド</t>
    </rPh>
    <rPh sb="262" eb="264">
      <t>ケントウ</t>
    </rPh>
    <rPh sb="267" eb="268">
      <t>サイ</t>
    </rPh>
    <rPh sb="272" eb="274">
      <t>フキン</t>
    </rPh>
    <rPh sb="275" eb="276">
      <t>ミズ</t>
    </rPh>
    <rPh sb="276" eb="278">
      <t>ジュヨウ</t>
    </rPh>
    <rPh sb="279" eb="281">
      <t>ヨウト</t>
    </rPh>
    <rPh sb="281" eb="282">
      <t>ナド</t>
    </rPh>
    <rPh sb="283" eb="285">
      <t>ジュウブン</t>
    </rPh>
    <rPh sb="285" eb="287">
      <t>コウリョ</t>
    </rPh>
    <rPh sb="292" eb="294">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</si>
</sst>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0.12</c:v>
                </c:pt>
                <c:pt idx="1">
                  <c:v>0</c:v>
                </c:pt>
                <c:pt idx="2">
                  <c:v>0</c:v>
                </c:pt>
                <c:pt idx="3" formatCode="#,##0.00;&quot;△&quot;#,##0.00;&quot;-&quot;">
                  <c:v>0.94</c:v>
                </c:pt>
                <c:pt idx="4" formatCode="#,##0.00;&quot;△&quot;#,##0.00;&quot;-&quot;">
                  <c:v>0.94</c:v>
                </c:pt>
              </c:numCache>
            </c:numRef>
          </c:val>
          <c:extLst xmlns:c16r2="http://schemas.microsoft.com/office/drawing/2015/06/chart">
            <c:ext xmlns:c16="http://schemas.microsoft.com/office/drawing/2014/chart" uri="{C3380CC4-5D6E-409C-BE32-E72D297353CC}">
              <c16:uniqueId val="{00000000-3346-4089-9B5A-6AB3FCACDE4F}"/>
            </c:ext>
          </c:extLst>
        </c:ser>
        <c:dLbls>
          <c:showLegendKey val="0"/>
          <c:showVal val="0"/>
          <c:showCatName val="0"/>
          <c:showSerName val="0"/>
          <c:showPercent val="0"/>
          <c:showBubbleSize val="0"/>
        </c:dLbls>
        <c:gapWidth val="150"/>
        <c:axId val="184124896"/>
        <c:axId val="18307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3346-4089-9B5A-6AB3FCACDE4F}"/>
            </c:ext>
          </c:extLst>
        </c:ser>
        <c:dLbls>
          <c:showLegendKey val="0"/>
          <c:showVal val="0"/>
          <c:showCatName val="0"/>
          <c:showSerName val="0"/>
          <c:showPercent val="0"/>
          <c:showBubbleSize val="0"/>
        </c:dLbls>
        <c:marker val="1"/>
        <c:smooth val="0"/>
        <c:axId val="184124896"/>
        <c:axId val="183073736"/>
      </c:lineChart>
      <c:dateAx>
        <c:axId val="184124896"/>
        <c:scaling>
          <c:orientation val="minMax"/>
        </c:scaling>
        <c:delete val="1"/>
        <c:axPos val="b"/>
        <c:numFmt formatCode="ge" sourceLinked="1"/>
        <c:majorTickMark val="none"/>
        <c:minorTickMark val="none"/>
        <c:tickLblPos val="none"/>
        <c:crossAx val="183073736"/>
        <c:crosses val="autoZero"/>
        <c:auto val="1"/>
        <c:lblOffset val="100"/>
        <c:baseTimeUnit val="years"/>
      </c:dateAx>
      <c:valAx>
        <c:axId val="18307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51.36</c:v>
                </c:pt>
                <c:pt idx="1">
                  <c:v>51.94</c:v>
                </c:pt>
                <c:pt idx="2">
                  <c:v>57.23</c:v>
                </c:pt>
                <c:pt idx="3">
                  <c:v>55.91</c:v>
                </c:pt>
                <c:pt idx="4">
                  <c:v>52.34</c:v>
                </c:pt>
              </c:numCache>
            </c:numRef>
          </c:val>
          <c:extLst xmlns:c16r2="http://schemas.microsoft.com/office/drawing/2015/06/chart">
            <c:ext xmlns:c16="http://schemas.microsoft.com/office/drawing/2014/chart" uri="{C3380CC4-5D6E-409C-BE32-E72D297353CC}">
              <c16:uniqueId val="{00000000-9B35-40C5-9358-52C694BAA4F7}"/>
            </c:ext>
          </c:extLst>
        </c:ser>
        <c:dLbls>
          <c:showLegendKey val="0"/>
          <c:showVal val="0"/>
          <c:showCatName val="0"/>
          <c:showSerName val="0"/>
          <c:showPercent val="0"/>
          <c:showBubbleSize val="0"/>
        </c:dLbls>
        <c:gapWidth val="150"/>
        <c:axId val="184555376"/>
        <c:axId val="18455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9B35-40C5-9358-52C694BAA4F7}"/>
            </c:ext>
          </c:extLst>
        </c:ser>
        <c:dLbls>
          <c:showLegendKey val="0"/>
          <c:showVal val="0"/>
          <c:showCatName val="0"/>
          <c:showSerName val="0"/>
          <c:showPercent val="0"/>
          <c:showBubbleSize val="0"/>
        </c:dLbls>
        <c:marker val="1"/>
        <c:smooth val="0"/>
        <c:axId val="184555376"/>
        <c:axId val="184555768"/>
      </c:lineChart>
      <c:dateAx>
        <c:axId val="184555376"/>
        <c:scaling>
          <c:orientation val="minMax"/>
        </c:scaling>
        <c:delete val="1"/>
        <c:axPos val="b"/>
        <c:numFmt formatCode="ge" sourceLinked="1"/>
        <c:majorTickMark val="none"/>
        <c:minorTickMark val="none"/>
        <c:tickLblPos val="none"/>
        <c:crossAx val="184555768"/>
        <c:crosses val="autoZero"/>
        <c:auto val="1"/>
        <c:lblOffset val="100"/>
        <c:baseTimeUnit val="years"/>
      </c:dateAx>
      <c:valAx>
        <c:axId val="18455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5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84.46</c:v>
                </c:pt>
                <c:pt idx="1">
                  <c:v>84.03</c:v>
                </c:pt>
                <c:pt idx="2">
                  <c:v>73.06</c:v>
                </c:pt>
                <c:pt idx="3">
                  <c:v>75.599999999999994</c:v>
                </c:pt>
                <c:pt idx="4">
                  <c:v>78.77</c:v>
                </c:pt>
              </c:numCache>
            </c:numRef>
          </c:val>
          <c:extLst xmlns:c16r2="http://schemas.microsoft.com/office/drawing/2015/06/chart">
            <c:ext xmlns:c16="http://schemas.microsoft.com/office/drawing/2014/chart" uri="{C3380CC4-5D6E-409C-BE32-E72D297353CC}">
              <c16:uniqueId val="{00000000-A8EA-40A5-ACBA-37BE5457FD0E}"/>
            </c:ext>
          </c:extLst>
        </c:ser>
        <c:dLbls>
          <c:showLegendKey val="0"/>
          <c:showVal val="0"/>
          <c:showCatName val="0"/>
          <c:showSerName val="0"/>
          <c:showPercent val="0"/>
          <c:showBubbleSize val="0"/>
        </c:dLbls>
        <c:gapWidth val="150"/>
        <c:axId val="184556944"/>
        <c:axId val="18455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A8EA-40A5-ACBA-37BE5457FD0E}"/>
            </c:ext>
          </c:extLst>
        </c:ser>
        <c:dLbls>
          <c:showLegendKey val="0"/>
          <c:showVal val="0"/>
          <c:showCatName val="0"/>
          <c:showSerName val="0"/>
          <c:showPercent val="0"/>
          <c:showBubbleSize val="0"/>
        </c:dLbls>
        <c:marker val="1"/>
        <c:smooth val="0"/>
        <c:axId val="184556944"/>
        <c:axId val="184557336"/>
      </c:lineChart>
      <c:dateAx>
        <c:axId val="184556944"/>
        <c:scaling>
          <c:orientation val="minMax"/>
        </c:scaling>
        <c:delete val="1"/>
        <c:axPos val="b"/>
        <c:numFmt formatCode="ge" sourceLinked="1"/>
        <c:majorTickMark val="none"/>
        <c:minorTickMark val="none"/>
        <c:tickLblPos val="none"/>
        <c:crossAx val="184557336"/>
        <c:crosses val="autoZero"/>
        <c:auto val="1"/>
        <c:lblOffset val="100"/>
        <c:baseTimeUnit val="years"/>
      </c:dateAx>
      <c:valAx>
        <c:axId val="18455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5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115.01</c:v>
                </c:pt>
                <c:pt idx="1">
                  <c:v>116.29</c:v>
                </c:pt>
                <c:pt idx="2">
                  <c:v>87.31</c:v>
                </c:pt>
                <c:pt idx="3">
                  <c:v>98.47</c:v>
                </c:pt>
                <c:pt idx="4">
                  <c:v>103.12</c:v>
                </c:pt>
              </c:numCache>
            </c:numRef>
          </c:val>
          <c:extLst xmlns:c16r2="http://schemas.microsoft.com/office/drawing/2015/06/chart">
            <c:ext xmlns:c16="http://schemas.microsoft.com/office/drawing/2014/chart" uri="{C3380CC4-5D6E-409C-BE32-E72D297353CC}">
              <c16:uniqueId val="{00000000-D802-4B61-9A68-D6472AC68D24}"/>
            </c:ext>
          </c:extLst>
        </c:ser>
        <c:dLbls>
          <c:showLegendKey val="0"/>
          <c:showVal val="0"/>
          <c:showCatName val="0"/>
          <c:showSerName val="0"/>
          <c:showPercent val="0"/>
          <c:showBubbleSize val="0"/>
        </c:dLbls>
        <c:gapWidth val="150"/>
        <c:axId val="184016968"/>
        <c:axId val="18401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D802-4B61-9A68-D6472AC68D24}"/>
            </c:ext>
          </c:extLst>
        </c:ser>
        <c:dLbls>
          <c:showLegendKey val="0"/>
          <c:showVal val="0"/>
          <c:showCatName val="0"/>
          <c:showSerName val="0"/>
          <c:showPercent val="0"/>
          <c:showBubbleSize val="0"/>
        </c:dLbls>
        <c:marker val="1"/>
        <c:smooth val="0"/>
        <c:axId val="184016968"/>
        <c:axId val="184017352"/>
      </c:lineChart>
      <c:dateAx>
        <c:axId val="184016968"/>
        <c:scaling>
          <c:orientation val="minMax"/>
        </c:scaling>
        <c:delete val="1"/>
        <c:axPos val="b"/>
        <c:numFmt formatCode="ge" sourceLinked="1"/>
        <c:majorTickMark val="none"/>
        <c:minorTickMark val="none"/>
        <c:tickLblPos val="none"/>
        <c:crossAx val="184017352"/>
        <c:crosses val="autoZero"/>
        <c:auto val="1"/>
        <c:lblOffset val="100"/>
        <c:baseTimeUnit val="years"/>
      </c:dateAx>
      <c:valAx>
        <c:axId val="184017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01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41.91</c:v>
                </c:pt>
                <c:pt idx="1">
                  <c:v>43.43</c:v>
                </c:pt>
                <c:pt idx="2">
                  <c:v>56.28</c:v>
                </c:pt>
                <c:pt idx="3">
                  <c:v>58.04</c:v>
                </c:pt>
                <c:pt idx="4">
                  <c:v>57.7</c:v>
                </c:pt>
              </c:numCache>
            </c:numRef>
          </c:val>
          <c:extLst xmlns:c16r2="http://schemas.microsoft.com/office/drawing/2015/06/chart">
            <c:ext xmlns:c16="http://schemas.microsoft.com/office/drawing/2014/chart" uri="{C3380CC4-5D6E-409C-BE32-E72D297353CC}">
              <c16:uniqueId val="{00000000-8031-476F-ADE8-B6C4CBE4B632}"/>
            </c:ext>
          </c:extLst>
        </c:ser>
        <c:dLbls>
          <c:showLegendKey val="0"/>
          <c:showVal val="0"/>
          <c:showCatName val="0"/>
          <c:showSerName val="0"/>
          <c:showPercent val="0"/>
          <c:showBubbleSize val="0"/>
        </c:dLbls>
        <c:gapWidth val="150"/>
        <c:axId val="184083024"/>
        <c:axId val="18408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8031-476F-ADE8-B6C4CBE4B632}"/>
            </c:ext>
          </c:extLst>
        </c:ser>
        <c:dLbls>
          <c:showLegendKey val="0"/>
          <c:showVal val="0"/>
          <c:showCatName val="0"/>
          <c:showSerName val="0"/>
          <c:showPercent val="0"/>
          <c:showBubbleSize val="0"/>
        </c:dLbls>
        <c:marker val="1"/>
        <c:smooth val="0"/>
        <c:axId val="184083024"/>
        <c:axId val="184083408"/>
      </c:lineChart>
      <c:dateAx>
        <c:axId val="184083024"/>
        <c:scaling>
          <c:orientation val="minMax"/>
        </c:scaling>
        <c:delete val="1"/>
        <c:axPos val="b"/>
        <c:numFmt formatCode="ge" sourceLinked="1"/>
        <c:majorTickMark val="none"/>
        <c:minorTickMark val="none"/>
        <c:tickLblPos val="none"/>
        <c:crossAx val="184083408"/>
        <c:crosses val="autoZero"/>
        <c:auto val="1"/>
        <c:lblOffset val="100"/>
        <c:baseTimeUnit val="years"/>
      </c:dateAx>
      <c:valAx>
        <c:axId val="18408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8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5.29</c:v>
                </c:pt>
                <c:pt idx="1">
                  <c:v>0</c:v>
                </c:pt>
                <c:pt idx="2">
                  <c:v>0</c:v>
                </c:pt>
                <c:pt idx="3" formatCode="#,##0.00;&quot;△&quot;#,##0.00;&quot;-&quot;">
                  <c:v>37.74</c:v>
                </c:pt>
                <c:pt idx="4" formatCode="#,##0.00;&quot;△&quot;#,##0.00;&quot;-&quot;">
                  <c:v>37.74</c:v>
                </c:pt>
              </c:numCache>
            </c:numRef>
          </c:val>
          <c:extLst xmlns:c16r2="http://schemas.microsoft.com/office/drawing/2015/06/chart">
            <c:ext xmlns:c16="http://schemas.microsoft.com/office/drawing/2014/chart" uri="{C3380CC4-5D6E-409C-BE32-E72D297353CC}">
              <c16:uniqueId val="{00000000-F5C8-486F-AFD0-DBD7DB6E9E1D}"/>
            </c:ext>
          </c:extLst>
        </c:ser>
        <c:dLbls>
          <c:showLegendKey val="0"/>
          <c:showVal val="0"/>
          <c:showCatName val="0"/>
          <c:showSerName val="0"/>
          <c:showPercent val="0"/>
          <c:showBubbleSize val="0"/>
        </c:dLbls>
        <c:gapWidth val="150"/>
        <c:axId val="182828992"/>
        <c:axId val="18283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F5C8-486F-AFD0-DBD7DB6E9E1D}"/>
            </c:ext>
          </c:extLst>
        </c:ser>
        <c:dLbls>
          <c:showLegendKey val="0"/>
          <c:showVal val="0"/>
          <c:showCatName val="0"/>
          <c:showSerName val="0"/>
          <c:showPercent val="0"/>
          <c:showBubbleSize val="0"/>
        </c:dLbls>
        <c:marker val="1"/>
        <c:smooth val="0"/>
        <c:axId val="182828992"/>
        <c:axId val="182830560"/>
      </c:lineChart>
      <c:dateAx>
        <c:axId val="182828992"/>
        <c:scaling>
          <c:orientation val="minMax"/>
        </c:scaling>
        <c:delete val="1"/>
        <c:axPos val="b"/>
        <c:numFmt formatCode="ge" sourceLinked="1"/>
        <c:majorTickMark val="none"/>
        <c:minorTickMark val="none"/>
        <c:tickLblPos val="none"/>
        <c:crossAx val="182830560"/>
        <c:crosses val="autoZero"/>
        <c:auto val="1"/>
        <c:lblOffset val="100"/>
        <c:baseTimeUnit val="years"/>
      </c:dateAx>
      <c:valAx>
        <c:axId val="18283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quot;-&quot;">
                  <c:v>9.56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EF-4826-A062-3B0F4C8A08B4}"/>
            </c:ext>
          </c:extLst>
        </c:ser>
        <c:dLbls>
          <c:showLegendKey val="0"/>
          <c:showVal val="0"/>
          <c:showCatName val="0"/>
          <c:showSerName val="0"/>
          <c:showPercent val="0"/>
          <c:showBubbleSize val="0"/>
        </c:dLbls>
        <c:gapWidth val="150"/>
        <c:axId val="184146344"/>
        <c:axId val="18414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FDEF-4826-A062-3B0F4C8A08B4}"/>
            </c:ext>
          </c:extLst>
        </c:ser>
        <c:dLbls>
          <c:showLegendKey val="0"/>
          <c:showVal val="0"/>
          <c:showCatName val="0"/>
          <c:showSerName val="0"/>
          <c:showPercent val="0"/>
          <c:showBubbleSize val="0"/>
        </c:dLbls>
        <c:marker val="1"/>
        <c:smooth val="0"/>
        <c:axId val="184146344"/>
        <c:axId val="184146736"/>
      </c:lineChart>
      <c:dateAx>
        <c:axId val="184146344"/>
        <c:scaling>
          <c:orientation val="minMax"/>
        </c:scaling>
        <c:delete val="1"/>
        <c:axPos val="b"/>
        <c:numFmt formatCode="ge" sourceLinked="1"/>
        <c:majorTickMark val="none"/>
        <c:minorTickMark val="none"/>
        <c:tickLblPos val="none"/>
        <c:crossAx val="184146736"/>
        <c:crosses val="autoZero"/>
        <c:auto val="1"/>
        <c:lblOffset val="100"/>
        <c:baseTimeUnit val="years"/>
      </c:dateAx>
      <c:valAx>
        <c:axId val="184146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14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442.54</c:v>
                </c:pt>
                <c:pt idx="1">
                  <c:v>388.28</c:v>
                </c:pt>
                <c:pt idx="2">
                  <c:v>452.82</c:v>
                </c:pt>
                <c:pt idx="3">
                  <c:v>313.98</c:v>
                </c:pt>
                <c:pt idx="4">
                  <c:v>156.49</c:v>
                </c:pt>
              </c:numCache>
            </c:numRef>
          </c:val>
          <c:extLst xmlns:c16r2="http://schemas.microsoft.com/office/drawing/2015/06/chart">
            <c:ext xmlns:c16="http://schemas.microsoft.com/office/drawing/2014/chart" uri="{C3380CC4-5D6E-409C-BE32-E72D297353CC}">
              <c16:uniqueId val="{00000000-6086-416A-A1D9-8E745090EB27}"/>
            </c:ext>
          </c:extLst>
        </c:ser>
        <c:dLbls>
          <c:showLegendKey val="0"/>
          <c:showVal val="0"/>
          <c:showCatName val="0"/>
          <c:showSerName val="0"/>
          <c:showPercent val="0"/>
          <c:showBubbleSize val="0"/>
        </c:dLbls>
        <c:gapWidth val="150"/>
        <c:axId val="184148304"/>
        <c:axId val="18424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6086-416A-A1D9-8E745090EB27}"/>
            </c:ext>
          </c:extLst>
        </c:ser>
        <c:dLbls>
          <c:showLegendKey val="0"/>
          <c:showVal val="0"/>
          <c:showCatName val="0"/>
          <c:showSerName val="0"/>
          <c:showPercent val="0"/>
          <c:showBubbleSize val="0"/>
        </c:dLbls>
        <c:marker val="1"/>
        <c:smooth val="0"/>
        <c:axId val="184148304"/>
        <c:axId val="184249176"/>
      </c:lineChart>
      <c:dateAx>
        <c:axId val="184148304"/>
        <c:scaling>
          <c:orientation val="minMax"/>
        </c:scaling>
        <c:delete val="1"/>
        <c:axPos val="b"/>
        <c:numFmt formatCode="ge" sourceLinked="1"/>
        <c:majorTickMark val="none"/>
        <c:minorTickMark val="none"/>
        <c:tickLblPos val="none"/>
        <c:crossAx val="184249176"/>
        <c:crosses val="autoZero"/>
        <c:auto val="1"/>
        <c:lblOffset val="100"/>
        <c:baseTimeUnit val="years"/>
      </c:dateAx>
      <c:valAx>
        <c:axId val="184249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14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747.75</c:v>
                </c:pt>
                <c:pt idx="1">
                  <c:v>694.79</c:v>
                </c:pt>
                <c:pt idx="2">
                  <c:v>776.97</c:v>
                </c:pt>
                <c:pt idx="3">
                  <c:v>631.29</c:v>
                </c:pt>
                <c:pt idx="4">
                  <c:v>629.41</c:v>
                </c:pt>
              </c:numCache>
            </c:numRef>
          </c:val>
          <c:extLst xmlns:c16r2="http://schemas.microsoft.com/office/drawing/2015/06/chart">
            <c:ext xmlns:c16="http://schemas.microsoft.com/office/drawing/2014/chart" uri="{C3380CC4-5D6E-409C-BE32-E72D297353CC}">
              <c16:uniqueId val="{00000000-F457-4226-ABCC-3CAAE204E843}"/>
            </c:ext>
          </c:extLst>
        </c:ser>
        <c:dLbls>
          <c:showLegendKey val="0"/>
          <c:showVal val="0"/>
          <c:showCatName val="0"/>
          <c:showSerName val="0"/>
          <c:showPercent val="0"/>
          <c:showBubbleSize val="0"/>
        </c:dLbls>
        <c:gapWidth val="150"/>
        <c:axId val="184147912"/>
        <c:axId val="18414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F457-4226-ABCC-3CAAE204E843}"/>
            </c:ext>
          </c:extLst>
        </c:ser>
        <c:dLbls>
          <c:showLegendKey val="0"/>
          <c:showVal val="0"/>
          <c:showCatName val="0"/>
          <c:showSerName val="0"/>
          <c:showPercent val="0"/>
          <c:showBubbleSize val="0"/>
        </c:dLbls>
        <c:marker val="1"/>
        <c:smooth val="0"/>
        <c:axId val="184147912"/>
        <c:axId val="184145952"/>
      </c:lineChart>
      <c:dateAx>
        <c:axId val="184147912"/>
        <c:scaling>
          <c:orientation val="minMax"/>
        </c:scaling>
        <c:delete val="1"/>
        <c:axPos val="b"/>
        <c:numFmt formatCode="ge" sourceLinked="1"/>
        <c:majorTickMark val="none"/>
        <c:minorTickMark val="none"/>
        <c:tickLblPos val="none"/>
        <c:crossAx val="184145952"/>
        <c:crosses val="autoZero"/>
        <c:auto val="1"/>
        <c:lblOffset val="100"/>
        <c:baseTimeUnit val="years"/>
      </c:dateAx>
      <c:valAx>
        <c:axId val="184145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14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102.85</c:v>
                </c:pt>
                <c:pt idx="1">
                  <c:v>104.24</c:v>
                </c:pt>
                <c:pt idx="2">
                  <c:v>67.8</c:v>
                </c:pt>
                <c:pt idx="3">
                  <c:v>93.31</c:v>
                </c:pt>
                <c:pt idx="4">
                  <c:v>94.87</c:v>
                </c:pt>
              </c:numCache>
            </c:numRef>
          </c:val>
          <c:extLst xmlns:c16r2="http://schemas.microsoft.com/office/drawing/2015/06/chart">
            <c:ext xmlns:c16="http://schemas.microsoft.com/office/drawing/2014/chart" uri="{C3380CC4-5D6E-409C-BE32-E72D297353CC}">
              <c16:uniqueId val="{00000000-5C7F-4752-8826-CBD69EC959F7}"/>
            </c:ext>
          </c:extLst>
        </c:ser>
        <c:dLbls>
          <c:showLegendKey val="0"/>
          <c:showVal val="0"/>
          <c:showCatName val="0"/>
          <c:showSerName val="0"/>
          <c:showPercent val="0"/>
          <c:showBubbleSize val="0"/>
        </c:dLbls>
        <c:gapWidth val="150"/>
        <c:axId val="184144776"/>
        <c:axId val="18425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5C7F-4752-8826-CBD69EC959F7}"/>
            </c:ext>
          </c:extLst>
        </c:ser>
        <c:dLbls>
          <c:showLegendKey val="0"/>
          <c:showVal val="0"/>
          <c:showCatName val="0"/>
          <c:showSerName val="0"/>
          <c:showPercent val="0"/>
          <c:showBubbleSize val="0"/>
        </c:dLbls>
        <c:marker val="1"/>
        <c:smooth val="0"/>
        <c:axId val="184144776"/>
        <c:axId val="184250352"/>
      </c:lineChart>
      <c:dateAx>
        <c:axId val="184144776"/>
        <c:scaling>
          <c:orientation val="minMax"/>
        </c:scaling>
        <c:delete val="1"/>
        <c:axPos val="b"/>
        <c:numFmt formatCode="ge" sourceLinked="1"/>
        <c:majorTickMark val="none"/>
        <c:minorTickMark val="none"/>
        <c:tickLblPos val="none"/>
        <c:crossAx val="184250352"/>
        <c:crosses val="autoZero"/>
        <c:auto val="1"/>
        <c:lblOffset val="100"/>
        <c:baseTimeUnit val="years"/>
      </c:dateAx>
      <c:valAx>
        <c:axId val="18425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4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157.56</c:v>
                </c:pt>
                <c:pt idx="1">
                  <c:v>155.52000000000001</c:v>
                </c:pt>
                <c:pt idx="2">
                  <c:v>209.86</c:v>
                </c:pt>
                <c:pt idx="3">
                  <c:v>175.13</c:v>
                </c:pt>
                <c:pt idx="4">
                  <c:v>173.06</c:v>
                </c:pt>
              </c:numCache>
            </c:numRef>
          </c:val>
          <c:extLst xmlns:c16r2="http://schemas.microsoft.com/office/drawing/2015/06/chart">
            <c:ext xmlns:c16="http://schemas.microsoft.com/office/drawing/2014/chart" uri="{C3380CC4-5D6E-409C-BE32-E72D297353CC}">
              <c16:uniqueId val="{00000000-840C-4848-B21C-063581FE3673}"/>
            </c:ext>
          </c:extLst>
        </c:ser>
        <c:dLbls>
          <c:showLegendKey val="0"/>
          <c:showVal val="0"/>
          <c:showCatName val="0"/>
          <c:showSerName val="0"/>
          <c:showPercent val="0"/>
          <c:showBubbleSize val="0"/>
        </c:dLbls>
        <c:gapWidth val="150"/>
        <c:axId val="184251528"/>
        <c:axId val="18425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840C-4848-B21C-063581FE3673}"/>
            </c:ext>
          </c:extLst>
        </c:ser>
        <c:dLbls>
          <c:showLegendKey val="0"/>
          <c:showVal val="0"/>
          <c:showCatName val="0"/>
          <c:showSerName val="0"/>
          <c:showPercent val="0"/>
          <c:showBubbleSize val="0"/>
        </c:dLbls>
        <c:marker val="1"/>
        <c:smooth val="0"/>
        <c:axId val="184251528"/>
        <c:axId val="184251920"/>
      </c:lineChart>
      <c:dateAx>
        <c:axId val="184251528"/>
        <c:scaling>
          <c:orientation val="minMax"/>
        </c:scaling>
        <c:delete val="1"/>
        <c:axPos val="b"/>
        <c:numFmt formatCode="ge" sourceLinked="1"/>
        <c:majorTickMark val="none"/>
        <c:minorTickMark val="none"/>
        <c:tickLblPos val="none"/>
        <c:crossAx val="184251920"/>
        <c:crosses val="autoZero"/>
        <c:auto val="1"/>
        <c:lblOffset val="100"/>
        <c:baseTimeUnit val="years"/>
      </c:dateAx>
      <c:valAx>
        <c:axId val="18425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5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3"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御船町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17013</v>
      </c>
      <c r="AM8" s="60"/>
      <c r="AN8" s="60"/>
      <c r="AO8" s="60"/>
      <c r="AP8" s="60"/>
      <c r="AQ8" s="60"/>
      <c r="AR8" s="60"/>
      <c r="AS8" s="60"/>
      <c r="AT8" s="51">
        <f>データ!$S$6</f>
        <v>99.03</v>
      </c>
      <c r="AU8" s="52"/>
      <c r="AV8" s="52"/>
      <c r="AW8" s="52"/>
      <c r="AX8" s="52"/>
      <c r="AY8" s="52"/>
      <c r="AZ8" s="52"/>
      <c r="BA8" s="52"/>
      <c r="BB8" s="53">
        <f>データ!$T$6</f>
        <v>171.8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49.82</v>
      </c>
      <c r="J10" s="52"/>
      <c r="K10" s="52"/>
      <c r="L10" s="52"/>
      <c r="M10" s="52"/>
      <c r="N10" s="52"/>
      <c r="O10" s="63"/>
      <c r="P10" s="53">
        <f>データ!$P$6</f>
        <v>92.2</v>
      </c>
      <c r="Q10" s="53"/>
      <c r="R10" s="53"/>
      <c r="S10" s="53"/>
      <c r="T10" s="53"/>
      <c r="U10" s="53"/>
      <c r="V10" s="53"/>
      <c r="W10" s="60">
        <f>データ!$Q$6</f>
        <v>3280</v>
      </c>
      <c r="X10" s="60"/>
      <c r="Y10" s="60"/>
      <c r="Z10" s="60"/>
      <c r="AA10" s="60"/>
      <c r="AB10" s="60"/>
      <c r="AC10" s="60"/>
      <c r="AD10" s="2"/>
      <c r="AE10" s="2"/>
      <c r="AF10" s="2"/>
      <c r="AG10" s="2"/>
      <c r="AH10" s="4"/>
      <c r="AI10" s="4"/>
      <c r="AJ10" s="4"/>
      <c r="AK10" s="4"/>
      <c r="AL10" s="60">
        <f>データ!$U$6</f>
        <v>15594</v>
      </c>
      <c r="AM10" s="60"/>
      <c r="AN10" s="60"/>
      <c r="AO10" s="60"/>
      <c r="AP10" s="60"/>
      <c r="AQ10" s="60"/>
      <c r="AR10" s="60"/>
      <c r="AS10" s="60"/>
      <c r="AT10" s="51">
        <f>データ!$V$6</f>
        <v>51.23</v>
      </c>
      <c r="AU10" s="52"/>
      <c r="AV10" s="52"/>
      <c r="AW10" s="52"/>
      <c r="AX10" s="52"/>
      <c r="AY10" s="52"/>
      <c r="AZ10" s="52"/>
      <c r="BA10" s="52"/>
      <c r="BB10" s="53">
        <f>データ!$W$6</f>
        <v>304.39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27.7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46.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afXI5PWOliJV2i9eIWmWzUWaa60c/96WEhN1tVjKtaYxfEVy7T06iBggrw01JYT01sBdOePDDsoylm7V3/O++A==" saltValue="qDO7KnnL0p0BcOW0ipk/B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434418</v>
      </c>
      <c r="D6" s="34">
        <f t="shared" si="3"/>
        <v>46</v>
      </c>
      <c r="E6" s="34">
        <f t="shared" si="3"/>
        <v>1</v>
      </c>
      <c r="F6" s="34">
        <f t="shared" si="3"/>
        <v>0</v>
      </c>
      <c r="G6" s="34">
        <f t="shared" si="3"/>
        <v>1</v>
      </c>
      <c r="H6" s="34" t="str">
        <f t="shared" si="3"/>
        <v>熊本県　御船町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49.82</v>
      </c>
      <c r="P6" s="35">
        <f t="shared" si="3"/>
        <v>92.2</v>
      </c>
      <c r="Q6" s="35">
        <f t="shared" si="3"/>
        <v>3280</v>
      </c>
      <c r="R6" s="35">
        <f t="shared" si="3"/>
        <v>17013</v>
      </c>
      <c r="S6" s="35">
        <f t="shared" si="3"/>
        <v>99.03</v>
      </c>
      <c r="T6" s="35">
        <f t="shared" si="3"/>
        <v>171.8</v>
      </c>
      <c r="U6" s="35">
        <f t="shared" si="3"/>
        <v>15594</v>
      </c>
      <c r="V6" s="35">
        <f t="shared" si="3"/>
        <v>51.23</v>
      </c>
      <c r="W6" s="35">
        <f t="shared" si="3"/>
        <v>304.39</v>
      </c>
      <c r="X6" s="36">
        <f>IF(X7="",NA(),X7)</f>
        <v>115.01</v>
      </c>
      <c r="Y6" s="36">
        <f t="shared" ref="Y6:AG6" si="4">IF(Y7="",NA(),Y7)</f>
        <v>116.29</v>
      </c>
      <c r="Z6" s="36">
        <f t="shared" si="4"/>
        <v>87.31</v>
      </c>
      <c r="AA6" s="36">
        <f t="shared" si="4"/>
        <v>98.47</v>
      </c>
      <c r="AB6" s="36">
        <f t="shared" si="4"/>
        <v>103.12</v>
      </c>
      <c r="AC6" s="36">
        <f t="shared" si="4"/>
        <v>110.01</v>
      </c>
      <c r="AD6" s="36">
        <f t="shared" si="4"/>
        <v>111.21</v>
      </c>
      <c r="AE6" s="36">
        <f t="shared" si="4"/>
        <v>111.71</v>
      </c>
      <c r="AF6" s="36">
        <f t="shared" si="4"/>
        <v>110.05</v>
      </c>
      <c r="AG6" s="36">
        <f t="shared" si="4"/>
        <v>108.87</v>
      </c>
      <c r="AH6" s="35" t="str">
        <f>IF(AH7="","",IF(AH7="-","【-】","【"&amp;SUBSTITUTE(TEXT(AH7,"#,##0.00"),"-","△")&amp;"】"))</f>
        <v>【112.83】</v>
      </c>
      <c r="AI6" s="36">
        <f>IF(AI7="",NA(),AI7)</f>
        <v>9.56</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442.54</v>
      </c>
      <c r="AU6" s="36">
        <f t="shared" ref="AU6:BC6" si="6">IF(AU7="",NA(),AU7)</f>
        <v>388.28</v>
      </c>
      <c r="AV6" s="36">
        <f t="shared" si="6"/>
        <v>452.82</v>
      </c>
      <c r="AW6" s="36">
        <f t="shared" si="6"/>
        <v>313.98</v>
      </c>
      <c r="AX6" s="36">
        <f t="shared" si="6"/>
        <v>156.49</v>
      </c>
      <c r="AY6" s="36">
        <f t="shared" si="6"/>
        <v>381.53</v>
      </c>
      <c r="AZ6" s="36">
        <f t="shared" si="6"/>
        <v>391.54</v>
      </c>
      <c r="BA6" s="36">
        <f t="shared" si="6"/>
        <v>384.34</v>
      </c>
      <c r="BB6" s="36">
        <f t="shared" si="6"/>
        <v>359.47</v>
      </c>
      <c r="BC6" s="36">
        <f t="shared" si="6"/>
        <v>369.69</v>
      </c>
      <c r="BD6" s="35" t="str">
        <f>IF(BD7="","",IF(BD7="-","【-】","【"&amp;SUBSTITUTE(TEXT(BD7,"#,##0.00"),"-","△")&amp;"】"))</f>
        <v>【261.93】</v>
      </c>
      <c r="BE6" s="36">
        <f>IF(BE7="",NA(),BE7)</f>
        <v>747.75</v>
      </c>
      <c r="BF6" s="36">
        <f t="shared" ref="BF6:BN6" si="7">IF(BF7="",NA(),BF7)</f>
        <v>694.79</v>
      </c>
      <c r="BG6" s="36">
        <f t="shared" si="7"/>
        <v>776.97</v>
      </c>
      <c r="BH6" s="36">
        <f t="shared" si="7"/>
        <v>631.29</v>
      </c>
      <c r="BI6" s="36">
        <f t="shared" si="7"/>
        <v>629.41</v>
      </c>
      <c r="BJ6" s="36">
        <f t="shared" si="7"/>
        <v>393.27</v>
      </c>
      <c r="BK6" s="36">
        <f t="shared" si="7"/>
        <v>386.97</v>
      </c>
      <c r="BL6" s="36">
        <f t="shared" si="7"/>
        <v>380.58</v>
      </c>
      <c r="BM6" s="36">
        <f t="shared" si="7"/>
        <v>401.79</v>
      </c>
      <c r="BN6" s="36">
        <f t="shared" si="7"/>
        <v>402.99</v>
      </c>
      <c r="BO6" s="35" t="str">
        <f>IF(BO7="","",IF(BO7="-","【-】","【"&amp;SUBSTITUTE(TEXT(BO7,"#,##0.00"),"-","△")&amp;"】"))</f>
        <v>【270.46】</v>
      </c>
      <c r="BP6" s="36">
        <f>IF(BP7="",NA(),BP7)</f>
        <v>102.85</v>
      </c>
      <c r="BQ6" s="36">
        <f t="shared" ref="BQ6:BY6" si="8">IF(BQ7="",NA(),BQ7)</f>
        <v>104.24</v>
      </c>
      <c r="BR6" s="36">
        <f t="shared" si="8"/>
        <v>67.8</v>
      </c>
      <c r="BS6" s="36">
        <f t="shared" si="8"/>
        <v>93.31</v>
      </c>
      <c r="BT6" s="36">
        <f t="shared" si="8"/>
        <v>94.87</v>
      </c>
      <c r="BU6" s="36">
        <f t="shared" si="8"/>
        <v>100.47</v>
      </c>
      <c r="BV6" s="36">
        <f t="shared" si="8"/>
        <v>101.72</v>
      </c>
      <c r="BW6" s="36">
        <f t="shared" si="8"/>
        <v>102.38</v>
      </c>
      <c r="BX6" s="36">
        <f t="shared" si="8"/>
        <v>100.12</v>
      </c>
      <c r="BY6" s="36">
        <f t="shared" si="8"/>
        <v>98.66</v>
      </c>
      <c r="BZ6" s="35" t="str">
        <f>IF(BZ7="","",IF(BZ7="-","【-】","【"&amp;SUBSTITUTE(TEXT(BZ7,"#,##0.00"),"-","△")&amp;"】"))</f>
        <v>【103.91】</v>
      </c>
      <c r="CA6" s="36">
        <f>IF(CA7="",NA(),CA7)</f>
        <v>157.56</v>
      </c>
      <c r="CB6" s="36">
        <f t="shared" ref="CB6:CJ6" si="9">IF(CB7="",NA(),CB7)</f>
        <v>155.52000000000001</v>
      </c>
      <c r="CC6" s="36">
        <f t="shared" si="9"/>
        <v>209.86</v>
      </c>
      <c r="CD6" s="36">
        <f t="shared" si="9"/>
        <v>175.13</v>
      </c>
      <c r="CE6" s="36">
        <f t="shared" si="9"/>
        <v>173.06</v>
      </c>
      <c r="CF6" s="36">
        <f t="shared" si="9"/>
        <v>169.82</v>
      </c>
      <c r="CG6" s="36">
        <f t="shared" si="9"/>
        <v>168.2</v>
      </c>
      <c r="CH6" s="36">
        <f t="shared" si="9"/>
        <v>168.67</v>
      </c>
      <c r="CI6" s="36">
        <f t="shared" si="9"/>
        <v>174.97</v>
      </c>
      <c r="CJ6" s="36">
        <f t="shared" si="9"/>
        <v>178.59</v>
      </c>
      <c r="CK6" s="35" t="str">
        <f>IF(CK7="","",IF(CK7="-","【-】","【"&amp;SUBSTITUTE(TEXT(CK7,"#,##0.00"),"-","△")&amp;"】"))</f>
        <v>【167.11】</v>
      </c>
      <c r="CL6" s="36">
        <f>IF(CL7="",NA(),CL7)</f>
        <v>51.36</v>
      </c>
      <c r="CM6" s="36">
        <f t="shared" ref="CM6:CU6" si="10">IF(CM7="",NA(),CM7)</f>
        <v>51.94</v>
      </c>
      <c r="CN6" s="36">
        <f t="shared" si="10"/>
        <v>57.23</v>
      </c>
      <c r="CO6" s="36">
        <f t="shared" si="10"/>
        <v>55.91</v>
      </c>
      <c r="CP6" s="36">
        <f t="shared" si="10"/>
        <v>52.34</v>
      </c>
      <c r="CQ6" s="36">
        <f t="shared" si="10"/>
        <v>55.13</v>
      </c>
      <c r="CR6" s="36">
        <f t="shared" si="10"/>
        <v>54.77</v>
      </c>
      <c r="CS6" s="36">
        <f t="shared" si="10"/>
        <v>54.92</v>
      </c>
      <c r="CT6" s="36">
        <f t="shared" si="10"/>
        <v>55.63</v>
      </c>
      <c r="CU6" s="36">
        <f t="shared" si="10"/>
        <v>55.03</v>
      </c>
      <c r="CV6" s="35" t="str">
        <f>IF(CV7="","",IF(CV7="-","【-】","【"&amp;SUBSTITUTE(TEXT(CV7,"#,##0.00"),"-","△")&amp;"】"))</f>
        <v>【60.27】</v>
      </c>
      <c r="CW6" s="36">
        <f>IF(CW7="",NA(),CW7)</f>
        <v>84.46</v>
      </c>
      <c r="CX6" s="36">
        <f t="shared" ref="CX6:DF6" si="11">IF(CX7="",NA(),CX7)</f>
        <v>84.03</v>
      </c>
      <c r="CY6" s="36">
        <f t="shared" si="11"/>
        <v>73.06</v>
      </c>
      <c r="CZ6" s="36">
        <f t="shared" si="11"/>
        <v>75.599999999999994</v>
      </c>
      <c r="DA6" s="36">
        <f t="shared" si="11"/>
        <v>78.77</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41.91</v>
      </c>
      <c r="DI6" s="36">
        <f t="shared" ref="DI6:DQ6" si="12">IF(DI7="",NA(),DI7)</f>
        <v>43.43</v>
      </c>
      <c r="DJ6" s="36">
        <f t="shared" si="12"/>
        <v>56.28</v>
      </c>
      <c r="DK6" s="36">
        <f t="shared" si="12"/>
        <v>58.04</v>
      </c>
      <c r="DL6" s="36">
        <f t="shared" si="12"/>
        <v>57.7</v>
      </c>
      <c r="DM6" s="36">
        <f t="shared" si="12"/>
        <v>46.66</v>
      </c>
      <c r="DN6" s="36">
        <f t="shared" si="12"/>
        <v>47.46</v>
      </c>
      <c r="DO6" s="36">
        <f t="shared" si="12"/>
        <v>48.49</v>
      </c>
      <c r="DP6" s="36">
        <f t="shared" si="12"/>
        <v>48.05</v>
      </c>
      <c r="DQ6" s="36">
        <f t="shared" si="12"/>
        <v>48.87</v>
      </c>
      <c r="DR6" s="35" t="str">
        <f>IF(DR7="","",IF(DR7="-","【-】","【"&amp;SUBSTITUTE(TEXT(DR7,"#,##0.00"),"-","△")&amp;"】"))</f>
        <v>【48.85】</v>
      </c>
      <c r="DS6" s="36">
        <f>IF(DS7="",NA(),DS7)</f>
        <v>5.29</v>
      </c>
      <c r="DT6" s="35">
        <f t="shared" ref="DT6:EB6" si="13">IF(DT7="",NA(),DT7)</f>
        <v>0</v>
      </c>
      <c r="DU6" s="35">
        <f t="shared" si="13"/>
        <v>0</v>
      </c>
      <c r="DV6" s="36">
        <f t="shared" si="13"/>
        <v>37.74</v>
      </c>
      <c r="DW6" s="36">
        <f t="shared" si="13"/>
        <v>37.74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0.12</v>
      </c>
      <c r="EE6" s="35">
        <f t="shared" ref="EE6:EM6" si="14">IF(EE7="",NA(),EE7)</f>
        <v>0</v>
      </c>
      <c r="EF6" s="35">
        <f t="shared" si="14"/>
        <v>0</v>
      </c>
      <c r="EG6" s="36">
        <f t="shared" si="14"/>
        <v>0.94</v>
      </c>
      <c r="EH6" s="36">
        <f t="shared" si="14"/>
        <v>0.94</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434418</v>
      </c>
      <c r="D7" s="38">
        <v>46</v>
      </c>
      <c r="E7" s="38">
        <v>1</v>
      </c>
      <c r="F7" s="38">
        <v>0</v>
      </c>
      <c r="G7" s="38">
        <v>1</v>
      </c>
      <c r="H7" s="38" t="s">
        <v>93</v>
      </c>
      <c r="I7" s="38" t="s">
        <v>94</v>
      </c>
      <c r="J7" s="38" t="s">
        <v>95</v>
      </c>
      <c r="K7" s="38" t="s">
        <v>96</v>
      </c>
      <c r="L7" s="38" t="s">
        <v>97</v>
      </c>
      <c r="M7" s="38" t="s">
        <v>98</v>
      </c>
      <c r="N7" s="39" t="s">
        <v>99</v>
      </c>
      <c r="O7" s="39">
        <v>49.82</v>
      </c>
      <c r="P7" s="39">
        <v>92.2</v>
      </c>
      <c r="Q7" s="39">
        <v>3280</v>
      </c>
      <c r="R7" s="39">
        <v>17013</v>
      </c>
      <c r="S7" s="39">
        <v>99.03</v>
      </c>
      <c r="T7" s="39">
        <v>171.8</v>
      </c>
      <c r="U7" s="39">
        <v>15594</v>
      </c>
      <c r="V7" s="39">
        <v>51.23</v>
      </c>
      <c r="W7" s="39">
        <v>304.39</v>
      </c>
      <c r="X7" s="39">
        <v>115.01</v>
      </c>
      <c r="Y7" s="39">
        <v>116.29</v>
      </c>
      <c r="Z7" s="39">
        <v>87.31</v>
      </c>
      <c r="AA7" s="39">
        <v>98.47</v>
      </c>
      <c r="AB7" s="39">
        <v>103.12</v>
      </c>
      <c r="AC7" s="39">
        <v>110.01</v>
      </c>
      <c r="AD7" s="39">
        <v>111.21</v>
      </c>
      <c r="AE7" s="39">
        <v>111.71</v>
      </c>
      <c r="AF7" s="39">
        <v>110.05</v>
      </c>
      <c r="AG7" s="39">
        <v>108.87</v>
      </c>
      <c r="AH7" s="39">
        <v>112.83</v>
      </c>
      <c r="AI7" s="39">
        <v>9.56</v>
      </c>
      <c r="AJ7" s="39">
        <v>0</v>
      </c>
      <c r="AK7" s="39">
        <v>0</v>
      </c>
      <c r="AL7" s="39">
        <v>0</v>
      </c>
      <c r="AM7" s="39">
        <v>0</v>
      </c>
      <c r="AN7" s="39">
        <v>2.8</v>
      </c>
      <c r="AO7" s="39">
        <v>1.93</v>
      </c>
      <c r="AP7" s="39">
        <v>1.72</v>
      </c>
      <c r="AQ7" s="39">
        <v>2.64</v>
      </c>
      <c r="AR7" s="39">
        <v>3.16</v>
      </c>
      <c r="AS7" s="39">
        <v>1.05</v>
      </c>
      <c r="AT7" s="39">
        <v>442.54</v>
      </c>
      <c r="AU7" s="39">
        <v>388.28</v>
      </c>
      <c r="AV7" s="39">
        <v>452.82</v>
      </c>
      <c r="AW7" s="39">
        <v>313.98</v>
      </c>
      <c r="AX7" s="39">
        <v>156.49</v>
      </c>
      <c r="AY7" s="39">
        <v>381.53</v>
      </c>
      <c r="AZ7" s="39">
        <v>391.54</v>
      </c>
      <c r="BA7" s="39">
        <v>384.34</v>
      </c>
      <c r="BB7" s="39">
        <v>359.47</v>
      </c>
      <c r="BC7" s="39">
        <v>369.69</v>
      </c>
      <c r="BD7" s="39">
        <v>261.93</v>
      </c>
      <c r="BE7" s="39">
        <v>747.75</v>
      </c>
      <c r="BF7" s="39">
        <v>694.79</v>
      </c>
      <c r="BG7" s="39">
        <v>776.97</v>
      </c>
      <c r="BH7" s="39">
        <v>631.29</v>
      </c>
      <c r="BI7" s="39">
        <v>629.41</v>
      </c>
      <c r="BJ7" s="39">
        <v>393.27</v>
      </c>
      <c r="BK7" s="39">
        <v>386.97</v>
      </c>
      <c r="BL7" s="39">
        <v>380.58</v>
      </c>
      <c r="BM7" s="39">
        <v>401.79</v>
      </c>
      <c r="BN7" s="39">
        <v>402.99</v>
      </c>
      <c r="BO7" s="39">
        <v>270.45999999999998</v>
      </c>
      <c r="BP7" s="39">
        <v>102.85</v>
      </c>
      <c r="BQ7" s="39">
        <v>104.24</v>
      </c>
      <c r="BR7" s="39">
        <v>67.8</v>
      </c>
      <c r="BS7" s="39">
        <v>93.31</v>
      </c>
      <c r="BT7" s="39">
        <v>94.87</v>
      </c>
      <c r="BU7" s="39">
        <v>100.47</v>
      </c>
      <c r="BV7" s="39">
        <v>101.72</v>
      </c>
      <c r="BW7" s="39">
        <v>102.38</v>
      </c>
      <c r="BX7" s="39">
        <v>100.12</v>
      </c>
      <c r="BY7" s="39">
        <v>98.66</v>
      </c>
      <c r="BZ7" s="39">
        <v>103.91</v>
      </c>
      <c r="CA7" s="39">
        <v>157.56</v>
      </c>
      <c r="CB7" s="39">
        <v>155.52000000000001</v>
      </c>
      <c r="CC7" s="39">
        <v>209.86</v>
      </c>
      <c r="CD7" s="39">
        <v>175.13</v>
      </c>
      <c r="CE7" s="39">
        <v>173.06</v>
      </c>
      <c r="CF7" s="39">
        <v>169.82</v>
      </c>
      <c r="CG7" s="39">
        <v>168.2</v>
      </c>
      <c r="CH7" s="39">
        <v>168.67</v>
      </c>
      <c r="CI7" s="39">
        <v>174.97</v>
      </c>
      <c r="CJ7" s="39">
        <v>178.59</v>
      </c>
      <c r="CK7" s="39">
        <v>167.11</v>
      </c>
      <c r="CL7" s="39">
        <v>51.36</v>
      </c>
      <c r="CM7" s="39">
        <v>51.94</v>
      </c>
      <c r="CN7" s="39">
        <v>57.23</v>
      </c>
      <c r="CO7" s="39">
        <v>55.91</v>
      </c>
      <c r="CP7" s="39">
        <v>52.34</v>
      </c>
      <c r="CQ7" s="39">
        <v>55.13</v>
      </c>
      <c r="CR7" s="39">
        <v>54.77</v>
      </c>
      <c r="CS7" s="39">
        <v>54.92</v>
      </c>
      <c r="CT7" s="39">
        <v>55.63</v>
      </c>
      <c r="CU7" s="39">
        <v>55.03</v>
      </c>
      <c r="CV7" s="39">
        <v>60.27</v>
      </c>
      <c r="CW7" s="39">
        <v>84.46</v>
      </c>
      <c r="CX7" s="39">
        <v>84.03</v>
      </c>
      <c r="CY7" s="39">
        <v>73.06</v>
      </c>
      <c r="CZ7" s="39">
        <v>75.599999999999994</v>
      </c>
      <c r="DA7" s="39">
        <v>78.77</v>
      </c>
      <c r="DB7" s="39">
        <v>83</v>
      </c>
      <c r="DC7" s="39">
        <v>82.89</v>
      </c>
      <c r="DD7" s="39">
        <v>82.66</v>
      </c>
      <c r="DE7" s="39">
        <v>82.04</v>
      </c>
      <c r="DF7" s="39">
        <v>81.900000000000006</v>
      </c>
      <c r="DG7" s="39">
        <v>89.92</v>
      </c>
      <c r="DH7" s="39">
        <v>41.91</v>
      </c>
      <c r="DI7" s="39">
        <v>43.43</v>
      </c>
      <c r="DJ7" s="39">
        <v>56.28</v>
      </c>
      <c r="DK7" s="39">
        <v>58.04</v>
      </c>
      <c r="DL7" s="39">
        <v>57.7</v>
      </c>
      <c r="DM7" s="39">
        <v>46.66</v>
      </c>
      <c r="DN7" s="39">
        <v>47.46</v>
      </c>
      <c r="DO7" s="39">
        <v>48.49</v>
      </c>
      <c r="DP7" s="39">
        <v>48.05</v>
      </c>
      <c r="DQ7" s="39">
        <v>48.87</v>
      </c>
      <c r="DR7" s="39">
        <v>48.85</v>
      </c>
      <c r="DS7" s="39">
        <v>5.29</v>
      </c>
      <c r="DT7" s="39">
        <v>0</v>
      </c>
      <c r="DU7" s="39">
        <v>0</v>
      </c>
      <c r="DV7" s="39">
        <v>37.74</v>
      </c>
      <c r="DW7" s="39">
        <v>37.74</v>
      </c>
      <c r="DX7" s="39">
        <v>9.85</v>
      </c>
      <c r="DY7" s="39">
        <v>9.7100000000000009</v>
      </c>
      <c r="DZ7" s="39">
        <v>12.79</v>
      </c>
      <c r="EA7" s="39">
        <v>13.39</v>
      </c>
      <c r="EB7" s="39">
        <v>14.85</v>
      </c>
      <c r="EC7" s="39">
        <v>17.8</v>
      </c>
      <c r="ED7" s="39">
        <v>0.12</v>
      </c>
      <c r="EE7" s="39">
        <v>0</v>
      </c>
      <c r="EF7" s="39">
        <v>0</v>
      </c>
      <c r="EG7" s="39">
        <v>0.94</v>
      </c>
      <c r="EH7" s="39">
        <v>0.94</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2020-01-24T07:55:35Z</cp:lastPrinted>
  <dcterms:created xsi:type="dcterms:W3CDTF">2019-12-05T04:30:20Z</dcterms:created>
  <dcterms:modified xsi:type="dcterms:W3CDTF">2020-01-28T05:16:31Z</dcterms:modified>
  <cp:category/>
</cp:coreProperties>
</file>