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UJaW0RGvIT/In4uLVTFUo6mG9F/+25xtQoserRtWhcCYTzq9vVs8t757QRrF/sIKwBQXQ3HQo7JpntmphahDhw==" workbookSaltValue="6gg6Z5evr6x89pNGfsJfJg=="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<sst xmlns="http://schemas.openxmlformats.org/spreadsheetml/2006/main" count="220" uniqueCount="108">
  <si>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</si>
  <si>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</si>
  <si>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</si>
  <si>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</si>
  <si>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</si>
  <si>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</si>
  <si>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</si>
  <si>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</si>
  <si>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</si>
  <si>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</si>
  <si>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</si>
  <si>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</si>
  <si>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</si>
  <si>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</si>
  <si>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</si>
  <si>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</si>
  <si>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</si>
  <si>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</si>
  <si>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</si>
  <si>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</si>
  <si>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</si>
  <si>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</si>
  <si>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</si>
  <si>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</si>
  <si>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</si>
  <si>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</si>
  <si>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</si>
  <si>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</si>
  <si>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</si>
  <si>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</si>
  <si>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</si>
  <si>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</si>
  <si>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</si>
  <si>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</si>
  <si>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</si>
  <si>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</si>
  <si>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</si>
  <si>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</si>
  <si>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</si>
  <si>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</si>
  <si>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</si>
  <si>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</si>
  <si>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</si>
  <si>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</si>
  <si>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</si>
  <si>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</si>
  <si>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</si>
  <si>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</si>
  <si>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</si>
  <si>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</si>
  <si>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</si>
  <si>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</si>
  <si>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</si>
  <si>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</si>
  <si>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</si>
  <si>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</si>
  <si>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</si>
  <si>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</si>
  <si>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</si>
  <si>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</si>
  <si>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</si>
  <si>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</si>
  <si>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</si>
  <si>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</si>
  <si>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</si>
  <si>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</si>
  <si>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</si>
  <si>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</si>
  <si>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</si>
  <si>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</si>
  <si>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</si>
  <si>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</si>
  <si>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</si>
  <si>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</si>
  <si>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</si>
  <si>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</si>
  <si>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</si>
  <si>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</si>
  <si>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</si>
  <si>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</si>
  <si>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</si>
  <si>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</si>
  <si>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</si>
  <si>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</si>
  <si>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</si>
  <si>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</si>
  <si>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</si>
  <si>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</si>
  <si>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</si>
  <si>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</si>
  <si>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</si>
  <si>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</si>
  <si>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</si>
  <si>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宇城市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</si>
  <si>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</si>
  <si>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</si>
  <si>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</si>
  <si>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</si>
  <si>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</si>
  <si>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</si>
  <si>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</si>
  <si>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</si>
  <si>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</si>
  <si>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</si>
  <si>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</si>
  <si>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今後の給水人口減少に伴い、給水収益の減少が見込まれます。一方で、施設の老朽化が進み、施設更新等の費用が増大し、事業経営の健全性は悪化するものと予想されます。
　このため、事業経営の健全性を高める取り組みとして、平成31年4月に上水道事業と簡易水道事業の会計を一本化し、今後さらに事業統合に向けて取り組み、経営の合理化を図ります。また、アセットマネジメント計画を策定し、計画的な施設の更新・長寿命化を図っていきます。</t>
    <rPh sb="1" eb="3">
      <t>コンゴ</t>
    </rPh>
    <rPh sb="4" eb="6">
      <t>キュウスイ</t>
    </rPh>
    <rPh sb="6" eb="8">
      <t>ジンコウ</t>
    </rPh>
    <rPh sb="8" eb="10">
      <t>ゲンショウ</t>
    </rPh>
    <rPh sb="11" eb="12">
      <t>トモナ</t>
    </rPh>
    <rPh sb="14" eb="16">
      <t>キュウスイ</t>
    </rPh>
    <rPh sb="16" eb="18">
      <t>シュウエキ</t>
    </rPh>
    <rPh sb="19" eb="21">
      <t>ゲンショウ</t>
    </rPh>
    <rPh sb="22" eb="24">
      <t>ミコ</t>
    </rPh>
    <rPh sb="29" eb="31">
      <t>イッポウ</t>
    </rPh>
    <rPh sb="33" eb="35">
      <t>シセツ</t>
    </rPh>
    <rPh sb="36" eb="39">
      <t>ロウキュウカ</t>
    </rPh>
    <rPh sb="40" eb="41">
      <t>スス</t>
    </rPh>
    <rPh sb="43" eb="45">
      <t>シセツ</t>
    </rPh>
    <rPh sb="45" eb="47">
      <t>コウシン</t>
    </rPh>
    <rPh sb="47" eb="48">
      <t>トウ</t>
    </rPh>
    <rPh sb="49" eb="51">
      <t>ヒヨウ</t>
    </rPh>
    <rPh sb="52" eb="54">
      <t>ゾウダイ</t>
    </rPh>
    <rPh sb="56" eb="58">
      <t>ジギョウ</t>
    </rPh>
    <rPh sb="58" eb="60">
      <t>ケイエイ</t>
    </rPh>
    <rPh sb="61" eb="64">
      <t>ケンゼンセイ</t>
    </rPh>
    <rPh sb="65" eb="67">
      <t>アッカ</t>
    </rPh>
    <rPh sb="72" eb="74">
      <t>ヨソウ</t>
    </rPh>
    <rPh sb="86" eb="88">
      <t>ジギョウ</t>
    </rPh>
    <rPh sb="88" eb="90">
      <t>ケイエイ</t>
    </rPh>
    <rPh sb="91" eb="94">
      <t>ケンゼンセイ</t>
    </rPh>
    <rPh sb="95" eb="96">
      <t>タカ</t>
    </rPh>
    <rPh sb="98" eb="99">
      <t>ト</t>
    </rPh>
    <rPh sb="100" eb="101">
      <t>ク</t>
    </rPh>
    <rPh sb="106" eb="108">
      <t>ヘイセイ</t>
    </rPh>
    <rPh sb="110" eb="111">
      <t>ネン</t>
    </rPh>
    <rPh sb="112" eb="113">
      <t>ガツ</t>
    </rPh>
    <rPh sb="114" eb="115">
      <t>ウエ</t>
    </rPh>
    <rPh sb="115" eb="117">
      <t>スイドウ</t>
    </rPh>
    <rPh sb="117" eb="119">
      <t>ジギョウ</t>
    </rPh>
    <rPh sb="120" eb="122">
      <t>カンイ</t>
    </rPh>
    <rPh sb="122" eb="124">
      <t>スイドウ</t>
    </rPh>
    <rPh sb="124" eb="126">
      <t>ジギョウ</t>
    </rPh>
    <rPh sb="127" eb="129">
      <t>カイケイ</t>
    </rPh>
    <rPh sb="130" eb="133">
      <t>イッポンカ</t>
    </rPh>
    <rPh sb="135" eb="137">
      <t>コンゴ</t>
    </rPh>
    <rPh sb="140" eb="142">
      <t>ジギョウ</t>
    </rPh>
    <rPh sb="142" eb="144">
      <t>トウゴウ</t>
    </rPh>
    <rPh sb="145" eb="146">
      <t>ム</t>
    </rPh>
    <rPh sb="148" eb="149">
      <t>ト</t>
    </rPh>
    <rPh sb="150" eb="151">
      <t>ク</t>
    </rPh>
    <rPh sb="153" eb="155">
      <t>ケイエイ</t>
    </rPh>
    <rPh sb="156" eb="159">
      <t>ゴウリカ</t>
    </rPh>
    <rPh sb="160" eb="161">
      <t>ハカ</t>
    </rPh>
    <rPh sb="178" eb="180">
      <t>ケイカク</t>
    </rPh>
    <rPh sb="181" eb="183">
      <t>サクテイ</t>
    </rPh>
    <rPh sb="185" eb="188">
      <t>ケイカクテキ</t>
    </rPh>
    <rPh sb="189" eb="191">
      <t>シセツ</t>
    </rPh>
    <rPh sb="192" eb="194">
      <t>コウシン</t>
    </rPh>
    <rPh sb="195" eb="196">
      <t>チョウ</t>
    </rPh>
    <rPh sb="196" eb="199">
      <t>ジュミョウカ</t>
    </rPh>
    <rPh sb="200" eb="201">
      <t>ハカ</t>
    </rPh>
    <phoneticPr fontId="4"/>
  </si>
  <si>
    <t>　水道管については、年々老朽化が進んでおり、漏水による修繕が増加している状況にあります。また、配水池や浄水場などの施設も老朽化が進み、大幅な改修や修理が必要な状況にあります。今後、アセットマネジメント計画を策定し、合理的かつ計画的な更新、改修等に取り組んでいく予定です。</t>
    <rPh sb="1" eb="3">
      <t>スイドウ</t>
    </rPh>
    <rPh sb="3" eb="4">
      <t>カン</t>
    </rPh>
    <rPh sb="10" eb="12">
      <t>ネンネン</t>
    </rPh>
    <rPh sb="12" eb="15">
      <t>ロウキュウカ</t>
    </rPh>
    <rPh sb="16" eb="17">
      <t>スス</t>
    </rPh>
    <rPh sb="22" eb="24">
      <t>ロウスイ</t>
    </rPh>
    <rPh sb="27" eb="29">
      <t>シュウゼン</t>
    </rPh>
    <rPh sb="30" eb="32">
      <t>ゾウカ</t>
    </rPh>
    <rPh sb="36" eb="38">
      <t>ジョウキョウ</t>
    </rPh>
    <rPh sb="87" eb="89">
      <t>コンゴ</t>
    </rPh>
    <rPh sb="100" eb="102">
      <t>ケイカク</t>
    </rPh>
    <rPh sb="103" eb="105">
      <t>サクテイ</t>
    </rPh>
    <rPh sb="107" eb="110">
      <t>ゴウリテキ</t>
    </rPh>
    <rPh sb="112" eb="115">
      <t>ケイカクテキ</t>
    </rPh>
    <rPh sb="116" eb="118">
      <t>コウシン</t>
    </rPh>
    <rPh sb="119" eb="121">
      <t>カイシュウ</t>
    </rPh>
    <rPh sb="121" eb="122">
      <t>トウ</t>
    </rPh>
    <rPh sb="123" eb="124">
      <t>ト</t>
    </rPh>
    <rPh sb="125" eb="126">
      <t>ク</t>
    </rPh>
    <rPh sb="130" eb="132">
      <t>ヨテイ</t>
    </rPh>
    <phoneticPr fontId="4"/>
  </si>
  <si>
    <t>・経常収支比率が100％を上回っており、累積欠損金もない状態ではありますが、一般会計から基準外繰入金を繰り入れていることから、今後さらに給水収益の強化を図る必要があります。
・流動比率が100％を下回っていますが、これは起債償還がピークを迎え、流動負債が増加しているためです。今後、起債償還額が減少することから、③④の率は改善する見込みです。
・料金回収率が100％を下回っており、今後さらに受水費の値上げ等により給水原価の上昇が見込まれることから、料金体系の見直しの検討が必要です。
・施設利用率も低い状況にあり、施設の見直しやダウンサイジングなども視野に入れながら、適切な施設規模になるように検討していきます。
・平成28年度に有収率が低下していますが、これは熊本地震に伴う漏水及び減免によるものです。その後、地震前の水準まで回復しておらず、漏水等の対策に取り組んでいく必要があります。</t>
    <rPh sb="1" eb="3">
      <t>ケイジョウ</t>
    </rPh>
    <rPh sb="3" eb="5">
      <t>シュウシ</t>
    </rPh>
    <rPh sb="5" eb="7">
      <t>ヒリツ</t>
    </rPh>
    <rPh sb="13" eb="15">
      <t>ウワマワ</t>
    </rPh>
    <rPh sb="20" eb="22">
      <t>ルイセキ</t>
    </rPh>
    <rPh sb="22" eb="25">
      <t>ケッソンキン</t>
    </rPh>
    <rPh sb="28" eb="30">
      <t>ジョウタイ</t>
    </rPh>
    <rPh sb="38" eb="40">
      <t>イッパン</t>
    </rPh>
    <rPh sb="40" eb="42">
      <t>カイケイ</t>
    </rPh>
    <rPh sb="44" eb="46">
      <t>キジュン</t>
    </rPh>
    <rPh sb="46" eb="47">
      <t>ガイ</t>
    </rPh>
    <rPh sb="47" eb="49">
      <t>クリイレ</t>
    </rPh>
    <rPh sb="49" eb="50">
      <t>キン</t>
    </rPh>
    <rPh sb="51" eb="52">
      <t>ク</t>
    </rPh>
    <rPh sb="53" eb="54">
      <t>イ</t>
    </rPh>
    <rPh sb="63" eb="65">
      <t>コンゴ</t>
    </rPh>
    <rPh sb="68" eb="70">
      <t>キュウスイ</t>
    </rPh>
    <rPh sb="70" eb="72">
      <t>シュウエキ</t>
    </rPh>
    <rPh sb="73" eb="75">
      <t>キョウカ</t>
    </rPh>
    <rPh sb="76" eb="77">
      <t>ハカ</t>
    </rPh>
    <rPh sb="78" eb="80">
      <t>ヒツヨウ</t>
    </rPh>
    <rPh sb="88" eb="90">
      <t>リュウドウ</t>
    </rPh>
    <rPh sb="90" eb="92">
      <t>ヒリツ</t>
    </rPh>
    <rPh sb="98" eb="100">
      <t>シタマワ</t>
    </rPh>
    <rPh sb="110" eb="112">
      <t>キサイ</t>
    </rPh>
    <rPh sb="112" eb="114">
      <t>ショウカン</t>
    </rPh>
    <rPh sb="119" eb="120">
      <t>ムカ</t>
    </rPh>
    <rPh sb="122" eb="124">
      <t>リュウドウ</t>
    </rPh>
    <rPh sb="124" eb="126">
      <t>フサイ</t>
    </rPh>
    <rPh sb="127" eb="129">
      <t>ゾウカ</t>
    </rPh>
    <rPh sb="138" eb="140">
      <t>コンゴ</t>
    </rPh>
    <rPh sb="141" eb="143">
      <t>キサイ</t>
    </rPh>
    <rPh sb="143" eb="145">
      <t>ショウカン</t>
    </rPh>
    <rPh sb="145" eb="146">
      <t>ガク</t>
    </rPh>
    <rPh sb="147" eb="149">
      <t>ゲンショウ</t>
    </rPh>
    <rPh sb="159" eb="160">
      <t>リツ</t>
    </rPh>
    <rPh sb="161" eb="163">
      <t>カイゼン</t>
    </rPh>
    <rPh sb="165" eb="167">
      <t>ミコ</t>
    </rPh>
    <rPh sb="173" eb="175">
      <t>リョウキン</t>
    </rPh>
    <rPh sb="175" eb="177">
      <t>カイシュウ</t>
    </rPh>
    <rPh sb="177" eb="178">
      <t>リツ</t>
    </rPh>
    <rPh sb="184" eb="186">
      <t>シタマワ</t>
    </rPh>
    <rPh sb="191" eb="193">
      <t>コンゴ</t>
    </rPh>
    <rPh sb="196" eb="198">
      <t>ジュスイ</t>
    </rPh>
    <rPh sb="198" eb="199">
      <t>ヒ</t>
    </rPh>
    <rPh sb="200" eb="202">
      <t>ネア</t>
    </rPh>
    <rPh sb="203" eb="204">
      <t>トウ</t>
    </rPh>
    <rPh sb="207" eb="209">
      <t>キュウスイ</t>
    </rPh>
    <rPh sb="209" eb="211">
      <t>ゲンカ</t>
    </rPh>
    <rPh sb="212" eb="214">
      <t>ジョウショウ</t>
    </rPh>
    <rPh sb="215" eb="217">
      <t>ミコ</t>
    </rPh>
    <rPh sb="225" eb="227">
      <t>リョウキン</t>
    </rPh>
    <rPh sb="227" eb="229">
      <t>タイケイ</t>
    </rPh>
    <rPh sb="230" eb="232">
      <t>ミナオ</t>
    </rPh>
    <rPh sb="234" eb="236">
      <t>ケントウ</t>
    </rPh>
    <rPh sb="237" eb="239">
      <t>ヒツヨウ</t>
    </rPh>
    <rPh sb="244" eb="246">
      <t>シセツ</t>
    </rPh>
    <rPh sb="246" eb="249">
      <t>リヨウリツ</t>
    </rPh>
    <rPh sb="250" eb="251">
      <t>ヒク</t>
    </rPh>
    <rPh sb="252" eb="254">
      <t>ジョウキョウ</t>
    </rPh>
    <rPh sb="258" eb="260">
      <t>シセツ</t>
    </rPh>
    <rPh sb="261" eb="263">
      <t>ミナオ</t>
    </rPh>
    <rPh sb="285" eb="287">
      <t>テキセツ</t>
    </rPh>
    <rPh sb="288" eb="290">
      <t>シセツ</t>
    </rPh>
    <rPh sb="290" eb="292">
      <t>キボ</t>
    </rPh>
    <rPh sb="298" eb="300">
      <t>ケントウ</t>
    </rPh>
    <rPh sb="309" eb="311">
      <t>ヘイセイ</t>
    </rPh>
    <rPh sb="313" eb="315">
      <t>ネンド</t>
    </rPh>
    <rPh sb="316" eb="318">
      <t>ユウシュウ</t>
    </rPh>
    <rPh sb="318" eb="319">
      <t>リツ</t>
    </rPh>
    <rPh sb="320" eb="322">
      <t>テイカ</t>
    </rPh>
    <rPh sb="332" eb="334">
      <t>クマモト</t>
    </rPh>
    <rPh sb="334" eb="336">
      <t>ジシン</t>
    </rPh>
    <rPh sb="337" eb="338">
      <t>トモナ</t>
    </rPh>
    <rPh sb="339" eb="341">
      <t>ロウスイ</t>
    </rPh>
    <rPh sb="341" eb="342">
      <t>オヨ</t>
    </rPh>
    <rPh sb="343" eb="345">
      <t>ゲンメン</t>
    </rPh>
    <rPh sb="355" eb="356">
      <t>ゴ</t>
    </rPh>
    <rPh sb="357" eb="359">
      <t>ジシン</t>
    </rPh>
    <rPh sb="359" eb="360">
      <t>マエ</t>
    </rPh>
    <rPh sb="361" eb="363">
      <t>スイジュン</t>
    </rPh>
    <rPh sb="365" eb="367">
      <t>カイフク</t>
    </rPh>
    <rPh sb="373" eb="375">
      <t>ロウスイ</t>
    </rPh>
    <rPh sb="375" eb="376">
      <t>トウ</t>
    </rPh>
    <rPh sb="377" eb="379">
      <t>タイサク</t>
    </rPh>
    <rPh sb="380" eb="381">
      <t>ト</t>
    </rPh>
    <rPh sb="382" eb="383">
      <t>ク</t>
    </rPh>
    <rPh sb="387" eb="38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</si>
</sst>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5" fillId="0" borderId="9"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quot;-&quot;">
                  <c:v>0.39</c:v>
                </c:pt>
                <c:pt idx="1">
                  <c:v>0</c:v>
                </c:pt>
                <c:pt idx="2">
                  <c:v>0</c:v>
                </c:pt>
                <c:pt idx="3" formatCode="#,##0.00;&quot;△&quot;#,##0.00;&quot;-&quot;">
                  <c:v>0.2</c:v>
                </c:pt>
                <c:pt idx="4" formatCode="#,##0.00;&quot;△&quot;#,##0.00;&quot;-&quot;">
                  <c:v>0.08</c:v>
                </c:pt>
              </c:numCache>
            </c:numRef>
          </c:val>
          <c:extLst xmlns:c16r2="http://schemas.microsoft.com/office/drawing/2015/06/chart">
            <c:ext xmlns:c16="http://schemas.microsoft.com/office/drawing/2014/chart" uri="{C3380CC4-5D6E-409C-BE32-E72D297353CC}">
              <c16:uniqueId val="{00000000-4B3B-4F35-8FF1-9E338E0298DB}"/>
            </c:ext>
          </c:extLst>
        </c:ser>
        <c:dLbls>
          <c:showLegendKey val="0"/>
          <c:showVal val="0"/>
          <c:showCatName val="0"/>
          <c:showSerName val="0"/>
          <c:showPercent val="0"/>
          <c:showBubbleSize val="0"/>
        </c:dLbls>
        <c:gapWidth val="150"/>
        <c:axId val="97945088"/>
        <c:axId val="97947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0.61</c:v>
                </c:pt>
                <c:pt idx="3">
                  <c:v>0.51</c:v>
                </c:pt>
                <c:pt idx="4">
                  <c:v>0.57999999999999996</c:v>
                </c:pt>
              </c:numCache>
            </c:numRef>
          </c:val>
          <c:smooth val="0"/>
          <c:extLst xmlns:c16r2="http://schemas.microsoft.com/office/drawing/2015/06/chart">
            <c:ext xmlns:c16="http://schemas.microsoft.com/office/drawing/2014/chart" uri="{C3380CC4-5D6E-409C-BE32-E72D297353CC}">
              <c16:uniqueId val="{00000001-4B3B-4F35-8FF1-9E338E0298DB}"/>
            </c:ext>
          </c:extLst>
        </c:ser>
        <c:dLbls>
          <c:showLegendKey val="0"/>
          <c:showVal val="0"/>
          <c:showCatName val="0"/>
          <c:showSerName val="0"/>
          <c:showPercent val="0"/>
          <c:showBubbleSize val="0"/>
        </c:dLbls>
        <c:marker val="1"/>
        <c:smooth val="0"/>
        <c:axId val="97945088"/>
        <c:axId val="97947008"/>
      </c:lineChart>
      <c:dateAx>
        <c:axId val="97945088"/>
        <c:scaling>
          <c:orientation val="minMax"/>
        </c:scaling>
        <c:delete val="1"/>
        <c:axPos val="b"/>
        <c:numFmt formatCode="ge" sourceLinked="1"/>
        <c:majorTickMark val="none"/>
        <c:minorTickMark val="none"/>
        <c:tickLblPos val="none"/>
        <c:crossAx val="97947008"/>
        <c:crosses val="autoZero"/>
        <c:auto val="1"/>
        <c:lblOffset val="100"/>
        <c:baseTimeUnit val="years"/>
      </c:dateAx>
      <c:valAx>
        <c:axId val="9794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4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41.23</c:v>
                </c:pt>
                <c:pt idx="1">
                  <c:v>42.23</c:v>
                </c:pt>
                <c:pt idx="2">
                  <c:v>43.84</c:v>
                </c:pt>
                <c:pt idx="3">
                  <c:v>43.31</c:v>
                </c:pt>
                <c:pt idx="4">
                  <c:v>42.98</c:v>
                </c:pt>
              </c:numCache>
            </c:numRef>
          </c:val>
          <c:extLst xmlns:c16r2="http://schemas.microsoft.com/office/drawing/2015/06/chart">
            <c:ext xmlns:c16="http://schemas.microsoft.com/office/drawing/2014/chart" uri="{C3380CC4-5D6E-409C-BE32-E72D297353CC}">
              <c16:uniqueId val="{00000000-CA02-4668-8A0D-308497EF2193}"/>
            </c:ext>
          </c:extLst>
        </c:ser>
        <c:dLbls>
          <c:showLegendKey val="0"/>
          <c:showVal val="0"/>
          <c:showCatName val="0"/>
          <c:showSerName val="0"/>
          <c:showPercent val="0"/>
          <c:showBubbleSize val="0"/>
        </c:dLbls>
        <c:gapWidth val="150"/>
        <c:axId val="105186816"/>
        <c:axId val="105188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58.58</c:v>
                </c:pt>
                <c:pt idx="1">
                  <c:v>58.53</c:v>
                </c:pt>
                <c:pt idx="2">
                  <c:v>59.01</c:v>
                </c:pt>
                <c:pt idx="3">
                  <c:v>60.03</c:v>
                </c:pt>
                <c:pt idx="4">
                  <c:v>59.74</c:v>
                </c:pt>
              </c:numCache>
            </c:numRef>
          </c:val>
          <c:smooth val="0"/>
          <c:extLst xmlns:c16r2="http://schemas.microsoft.com/office/drawing/2015/06/chart">
            <c:ext xmlns:c16="http://schemas.microsoft.com/office/drawing/2014/chart" uri="{C3380CC4-5D6E-409C-BE32-E72D297353CC}">
              <c16:uniqueId val="{00000001-CA02-4668-8A0D-308497EF2193}"/>
            </c:ext>
          </c:extLst>
        </c:ser>
        <c:dLbls>
          <c:showLegendKey val="0"/>
          <c:showVal val="0"/>
          <c:showCatName val="0"/>
          <c:showSerName val="0"/>
          <c:showPercent val="0"/>
          <c:showBubbleSize val="0"/>
        </c:dLbls>
        <c:marker val="1"/>
        <c:smooth val="0"/>
        <c:axId val="105186816"/>
        <c:axId val="105188736"/>
      </c:lineChart>
      <c:dateAx>
        <c:axId val="105186816"/>
        <c:scaling>
          <c:orientation val="minMax"/>
        </c:scaling>
        <c:delete val="1"/>
        <c:axPos val="b"/>
        <c:numFmt formatCode="ge" sourceLinked="1"/>
        <c:majorTickMark val="none"/>
        <c:minorTickMark val="none"/>
        <c:tickLblPos val="none"/>
        <c:crossAx val="105188736"/>
        <c:crosses val="autoZero"/>
        <c:auto val="1"/>
        <c:lblOffset val="100"/>
        <c:baseTimeUnit val="years"/>
      </c:dateAx>
      <c:valAx>
        <c:axId val="105188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186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86.31</c:v>
                </c:pt>
                <c:pt idx="1">
                  <c:v>85.46</c:v>
                </c:pt>
                <c:pt idx="2">
                  <c:v>77</c:v>
                </c:pt>
                <c:pt idx="3">
                  <c:v>83.18</c:v>
                </c:pt>
                <c:pt idx="4">
                  <c:v>84.56</c:v>
                </c:pt>
              </c:numCache>
            </c:numRef>
          </c:val>
          <c:extLst xmlns:c16r2="http://schemas.microsoft.com/office/drawing/2015/06/chart">
            <c:ext xmlns:c16="http://schemas.microsoft.com/office/drawing/2014/chart" uri="{C3380CC4-5D6E-409C-BE32-E72D297353CC}">
              <c16:uniqueId val="{00000000-22F9-45B6-B2A8-1B8C3D58D042}"/>
            </c:ext>
          </c:extLst>
        </c:ser>
        <c:dLbls>
          <c:showLegendKey val="0"/>
          <c:showVal val="0"/>
          <c:showCatName val="0"/>
          <c:showSerName val="0"/>
          <c:showPercent val="0"/>
          <c:showBubbleSize val="0"/>
        </c:dLbls>
        <c:gapWidth val="150"/>
        <c:axId val="105248640"/>
        <c:axId val="105451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85.23</c:v>
                </c:pt>
                <c:pt idx="1">
                  <c:v>85.26</c:v>
                </c:pt>
                <c:pt idx="2">
                  <c:v>85.37</c:v>
                </c:pt>
                <c:pt idx="3">
                  <c:v>84.81</c:v>
                </c:pt>
                <c:pt idx="4">
                  <c:v>84.8</c:v>
                </c:pt>
              </c:numCache>
            </c:numRef>
          </c:val>
          <c:smooth val="0"/>
          <c:extLst xmlns:c16r2="http://schemas.microsoft.com/office/drawing/2015/06/chart">
            <c:ext xmlns:c16="http://schemas.microsoft.com/office/drawing/2014/chart" uri="{C3380CC4-5D6E-409C-BE32-E72D297353CC}">
              <c16:uniqueId val="{00000001-22F9-45B6-B2A8-1B8C3D58D042}"/>
            </c:ext>
          </c:extLst>
        </c:ser>
        <c:dLbls>
          <c:showLegendKey val="0"/>
          <c:showVal val="0"/>
          <c:showCatName val="0"/>
          <c:showSerName val="0"/>
          <c:showPercent val="0"/>
          <c:showBubbleSize val="0"/>
        </c:dLbls>
        <c:marker val="1"/>
        <c:smooth val="0"/>
        <c:axId val="105248640"/>
        <c:axId val="105451520"/>
      </c:lineChart>
      <c:dateAx>
        <c:axId val="105248640"/>
        <c:scaling>
          <c:orientation val="minMax"/>
        </c:scaling>
        <c:delete val="1"/>
        <c:axPos val="b"/>
        <c:numFmt formatCode="ge" sourceLinked="1"/>
        <c:majorTickMark val="none"/>
        <c:minorTickMark val="none"/>
        <c:tickLblPos val="none"/>
        <c:crossAx val="105451520"/>
        <c:crosses val="autoZero"/>
        <c:auto val="1"/>
        <c:lblOffset val="100"/>
        <c:baseTimeUnit val="years"/>
      </c:dateAx>
      <c:valAx>
        <c:axId val="10545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24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110.19</c:v>
                </c:pt>
                <c:pt idx="1">
                  <c:v>108.78</c:v>
                </c:pt>
                <c:pt idx="2">
                  <c:v>96.37</c:v>
                </c:pt>
                <c:pt idx="3">
                  <c:v>107.96</c:v>
                </c:pt>
                <c:pt idx="4">
                  <c:v>112.47</c:v>
                </c:pt>
              </c:numCache>
            </c:numRef>
          </c:val>
          <c:extLst xmlns:c16r2="http://schemas.microsoft.com/office/drawing/2015/06/chart">
            <c:ext xmlns:c16="http://schemas.microsoft.com/office/drawing/2014/chart" uri="{C3380CC4-5D6E-409C-BE32-E72D297353CC}">
              <c16:uniqueId val="{00000000-C78D-48E7-9EEA-57F5EACDE215}"/>
            </c:ext>
          </c:extLst>
        </c:ser>
        <c:dLbls>
          <c:showLegendKey val="0"/>
          <c:showVal val="0"/>
          <c:showCatName val="0"/>
          <c:showSerName val="0"/>
          <c:showPercent val="0"/>
          <c:showBubbleSize val="0"/>
        </c:dLbls>
        <c:gapWidth val="150"/>
        <c:axId val="98649984"/>
        <c:axId val="98660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109.04</c:v>
                </c:pt>
                <c:pt idx="1">
                  <c:v>109.64</c:v>
                </c:pt>
                <c:pt idx="2">
                  <c:v>110.95</c:v>
                </c:pt>
                <c:pt idx="3">
                  <c:v>110.68</c:v>
                </c:pt>
                <c:pt idx="4">
                  <c:v>110.66</c:v>
                </c:pt>
              </c:numCache>
            </c:numRef>
          </c:val>
          <c:smooth val="0"/>
          <c:extLst xmlns:c16r2="http://schemas.microsoft.com/office/drawing/2015/06/chart">
            <c:ext xmlns:c16="http://schemas.microsoft.com/office/drawing/2014/chart" uri="{C3380CC4-5D6E-409C-BE32-E72D297353CC}">
              <c16:uniqueId val="{00000001-C78D-48E7-9EEA-57F5EACDE215}"/>
            </c:ext>
          </c:extLst>
        </c:ser>
        <c:dLbls>
          <c:showLegendKey val="0"/>
          <c:showVal val="0"/>
          <c:showCatName val="0"/>
          <c:showSerName val="0"/>
          <c:showPercent val="0"/>
          <c:showBubbleSize val="0"/>
        </c:dLbls>
        <c:marker val="1"/>
        <c:smooth val="0"/>
        <c:axId val="98649984"/>
        <c:axId val="98660352"/>
      </c:lineChart>
      <c:dateAx>
        <c:axId val="98649984"/>
        <c:scaling>
          <c:orientation val="minMax"/>
        </c:scaling>
        <c:delete val="1"/>
        <c:axPos val="b"/>
        <c:numFmt formatCode="ge" sourceLinked="1"/>
        <c:majorTickMark val="none"/>
        <c:minorTickMark val="none"/>
        <c:tickLblPos val="none"/>
        <c:crossAx val="98660352"/>
        <c:crosses val="autoZero"/>
        <c:auto val="1"/>
        <c:lblOffset val="100"/>
        <c:baseTimeUnit val="years"/>
      </c:dateAx>
      <c:valAx>
        <c:axId val="986603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8649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49.62</c:v>
                </c:pt>
                <c:pt idx="1">
                  <c:v>51.62</c:v>
                </c:pt>
                <c:pt idx="2">
                  <c:v>53.43</c:v>
                </c:pt>
                <c:pt idx="3">
                  <c:v>55.06</c:v>
                </c:pt>
                <c:pt idx="4">
                  <c:v>56.63</c:v>
                </c:pt>
              </c:numCache>
            </c:numRef>
          </c:val>
          <c:extLst xmlns:c16r2="http://schemas.microsoft.com/office/drawing/2015/06/chart">
            <c:ext xmlns:c16="http://schemas.microsoft.com/office/drawing/2014/chart" uri="{C3380CC4-5D6E-409C-BE32-E72D297353CC}">
              <c16:uniqueId val="{00000000-6821-45FB-9503-CFBD57B76EAA}"/>
            </c:ext>
          </c:extLst>
        </c:ser>
        <c:dLbls>
          <c:showLegendKey val="0"/>
          <c:showVal val="0"/>
          <c:showCatName val="0"/>
          <c:showSerName val="0"/>
          <c:showPercent val="0"/>
          <c:showBubbleSize val="0"/>
        </c:dLbls>
        <c:gapWidth val="150"/>
        <c:axId val="98683136"/>
        <c:axId val="105255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44.31</c:v>
                </c:pt>
                <c:pt idx="1">
                  <c:v>45.75</c:v>
                </c:pt>
                <c:pt idx="2">
                  <c:v>46.9</c:v>
                </c:pt>
                <c:pt idx="3">
                  <c:v>47.28</c:v>
                </c:pt>
                <c:pt idx="4">
                  <c:v>47.66</c:v>
                </c:pt>
              </c:numCache>
            </c:numRef>
          </c:val>
          <c:smooth val="0"/>
          <c:extLst xmlns:c16r2="http://schemas.microsoft.com/office/drawing/2015/06/chart">
            <c:ext xmlns:c16="http://schemas.microsoft.com/office/drawing/2014/chart" uri="{C3380CC4-5D6E-409C-BE32-E72D297353CC}">
              <c16:uniqueId val="{00000001-6821-45FB-9503-CFBD57B76EAA}"/>
            </c:ext>
          </c:extLst>
        </c:ser>
        <c:dLbls>
          <c:showLegendKey val="0"/>
          <c:showVal val="0"/>
          <c:showCatName val="0"/>
          <c:showSerName val="0"/>
          <c:showPercent val="0"/>
          <c:showBubbleSize val="0"/>
        </c:dLbls>
        <c:marker val="1"/>
        <c:smooth val="0"/>
        <c:axId val="98683136"/>
        <c:axId val="105255296"/>
      </c:lineChart>
      <c:dateAx>
        <c:axId val="98683136"/>
        <c:scaling>
          <c:orientation val="minMax"/>
        </c:scaling>
        <c:delete val="1"/>
        <c:axPos val="b"/>
        <c:numFmt formatCode="ge" sourceLinked="1"/>
        <c:majorTickMark val="none"/>
        <c:minorTickMark val="none"/>
        <c:tickLblPos val="none"/>
        <c:crossAx val="105255296"/>
        <c:crosses val="autoZero"/>
        <c:auto val="1"/>
        <c:lblOffset val="100"/>
        <c:baseTimeUnit val="years"/>
      </c:dateAx>
      <c:valAx>
        <c:axId val="105255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68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formatCode="#,##0.00;&quot;△&quot;#,##0.00;&quot;-&quot;">
                  <c:v>0.06</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2F6-4307-B703-A83BE2474567}"/>
            </c:ext>
          </c:extLst>
        </c:ser>
        <c:dLbls>
          <c:showLegendKey val="0"/>
          <c:showVal val="0"/>
          <c:showCatName val="0"/>
          <c:showSerName val="0"/>
          <c:showPercent val="0"/>
          <c:showBubbleSize val="0"/>
        </c:dLbls>
        <c:gapWidth val="150"/>
        <c:axId val="105282176"/>
        <c:axId val="105292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10.09</c:v>
                </c:pt>
                <c:pt idx="1">
                  <c:v>10.54</c:v>
                </c:pt>
                <c:pt idx="2">
                  <c:v>12.03</c:v>
                </c:pt>
                <c:pt idx="3">
                  <c:v>12.19</c:v>
                </c:pt>
                <c:pt idx="4">
                  <c:v>15.1</c:v>
                </c:pt>
              </c:numCache>
            </c:numRef>
          </c:val>
          <c:smooth val="0"/>
          <c:extLst xmlns:c16r2="http://schemas.microsoft.com/office/drawing/2015/06/chart">
            <c:ext xmlns:c16="http://schemas.microsoft.com/office/drawing/2014/chart" uri="{C3380CC4-5D6E-409C-BE32-E72D297353CC}">
              <c16:uniqueId val="{00000001-92F6-4307-B703-A83BE2474567}"/>
            </c:ext>
          </c:extLst>
        </c:ser>
        <c:dLbls>
          <c:showLegendKey val="0"/>
          <c:showVal val="0"/>
          <c:showCatName val="0"/>
          <c:showSerName val="0"/>
          <c:showPercent val="0"/>
          <c:showBubbleSize val="0"/>
        </c:dLbls>
        <c:marker val="1"/>
        <c:smooth val="0"/>
        <c:axId val="105282176"/>
        <c:axId val="105292544"/>
      </c:lineChart>
      <c:dateAx>
        <c:axId val="105282176"/>
        <c:scaling>
          <c:orientation val="minMax"/>
        </c:scaling>
        <c:delete val="1"/>
        <c:axPos val="b"/>
        <c:numFmt formatCode="ge" sourceLinked="1"/>
        <c:majorTickMark val="none"/>
        <c:minorTickMark val="none"/>
        <c:tickLblPos val="none"/>
        <c:crossAx val="105292544"/>
        <c:crosses val="autoZero"/>
        <c:auto val="1"/>
        <c:lblOffset val="100"/>
        <c:baseTimeUnit val="years"/>
      </c:dateAx>
      <c:valAx>
        <c:axId val="10529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28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33A-4414-A57F-3ADAA205BE88}"/>
            </c:ext>
          </c:extLst>
        </c:ser>
        <c:dLbls>
          <c:showLegendKey val="0"/>
          <c:showVal val="0"/>
          <c:showCatName val="0"/>
          <c:showSerName val="0"/>
          <c:showPercent val="0"/>
          <c:showBubbleSize val="0"/>
        </c:dLbls>
        <c:gapWidth val="150"/>
        <c:axId val="105402368"/>
        <c:axId val="105404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3.77</c:v>
                </c:pt>
                <c:pt idx="1">
                  <c:v>3.62</c:v>
                </c:pt>
                <c:pt idx="2">
                  <c:v>3.91</c:v>
                </c:pt>
                <c:pt idx="3">
                  <c:v>3.56</c:v>
                </c:pt>
                <c:pt idx="4">
                  <c:v>2.74</c:v>
                </c:pt>
              </c:numCache>
            </c:numRef>
          </c:val>
          <c:smooth val="0"/>
          <c:extLst xmlns:c16r2="http://schemas.microsoft.com/office/drawing/2015/06/chart">
            <c:ext xmlns:c16="http://schemas.microsoft.com/office/drawing/2014/chart" uri="{C3380CC4-5D6E-409C-BE32-E72D297353CC}">
              <c16:uniqueId val="{00000001-D33A-4414-A57F-3ADAA205BE88}"/>
            </c:ext>
          </c:extLst>
        </c:ser>
        <c:dLbls>
          <c:showLegendKey val="0"/>
          <c:showVal val="0"/>
          <c:showCatName val="0"/>
          <c:showSerName val="0"/>
          <c:showPercent val="0"/>
          <c:showBubbleSize val="0"/>
        </c:dLbls>
        <c:marker val="1"/>
        <c:smooth val="0"/>
        <c:axId val="105402368"/>
        <c:axId val="105404288"/>
      </c:lineChart>
      <c:dateAx>
        <c:axId val="105402368"/>
        <c:scaling>
          <c:orientation val="minMax"/>
        </c:scaling>
        <c:delete val="1"/>
        <c:axPos val="b"/>
        <c:numFmt formatCode="ge" sourceLinked="1"/>
        <c:majorTickMark val="none"/>
        <c:minorTickMark val="none"/>
        <c:tickLblPos val="none"/>
        <c:crossAx val="105404288"/>
        <c:crosses val="autoZero"/>
        <c:auto val="1"/>
        <c:lblOffset val="100"/>
        <c:baseTimeUnit val="years"/>
      </c:dateAx>
      <c:valAx>
        <c:axId val="1054042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540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97.78</c:v>
                </c:pt>
                <c:pt idx="1">
                  <c:v>84.54</c:v>
                </c:pt>
                <c:pt idx="2">
                  <c:v>70.81</c:v>
                </c:pt>
                <c:pt idx="3">
                  <c:v>71.44</c:v>
                </c:pt>
                <c:pt idx="4">
                  <c:v>84.68</c:v>
                </c:pt>
              </c:numCache>
            </c:numRef>
          </c:val>
          <c:extLst xmlns:c16r2="http://schemas.microsoft.com/office/drawing/2015/06/chart">
            <c:ext xmlns:c16="http://schemas.microsoft.com/office/drawing/2014/chart" uri="{C3380CC4-5D6E-409C-BE32-E72D297353CC}">
              <c16:uniqueId val="{00000000-703F-4D75-B1F6-BEB61AE46647}"/>
            </c:ext>
          </c:extLst>
        </c:ser>
        <c:dLbls>
          <c:showLegendKey val="0"/>
          <c:showVal val="0"/>
          <c:showCatName val="0"/>
          <c:showSerName val="0"/>
          <c:showPercent val="0"/>
          <c:showBubbleSize val="0"/>
        </c:dLbls>
        <c:gapWidth val="150"/>
        <c:axId val="105441920"/>
        <c:axId val="104989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382.09</c:v>
                </c:pt>
                <c:pt idx="1">
                  <c:v>371.31</c:v>
                </c:pt>
                <c:pt idx="2">
                  <c:v>377.63</c:v>
                </c:pt>
                <c:pt idx="3">
                  <c:v>357.34</c:v>
                </c:pt>
                <c:pt idx="4">
                  <c:v>366.03</c:v>
                </c:pt>
              </c:numCache>
            </c:numRef>
          </c:val>
          <c:smooth val="0"/>
          <c:extLst xmlns:c16r2="http://schemas.microsoft.com/office/drawing/2015/06/chart">
            <c:ext xmlns:c16="http://schemas.microsoft.com/office/drawing/2014/chart" uri="{C3380CC4-5D6E-409C-BE32-E72D297353CC}">
              <c16:uniqueId val="{00000001-703F-4D75-B1F6-BEB61AE46647}"/>
            </c:ext>
          </c:extLst>
        </c:ser>
        <c:dLbls>
          <c:showLegendKey val="0"/>
          <c:showVal val="0"/>
          <c:showCatName val="0"/>
          <c:showSerName val="0"/>
          <c:showPercent val="0"/>
          <c:showBubbleSize val="0"/>
        </c:dLbls>
        <c:marker val="1"/>
        <c:smooth val="0"/>
        <c:axId val="105441920"/>
        <c:axId val="104989056"/>
      </c:lineChart>
      <c:dateAx>
        <c:axId val="105441920"/>
        <c:scaling>
          <c:orientation val="minMax"/>
        </c:scaling>
        <c:delete val="1"/>
        <c:axPos val="b"/>
        <c:numFmt formatCode="ge" sourceLinked="1"/>
        <c:majorTickMark val="none"/>
        <c:minorTickMark val="none"/>
        <c:tickLblPos val="none"/>
        <c:crossAx val="104989056"/>
        <c:crosses val="autoZero"/>
        <c:auto val="1"/>
        <c:lblOffset val="100"/>
        <c:baseTimeUnit val="years"/>
      </c:dateAx>
      <c:valAx>
        <c:axId val="1049890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544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645.97</c:v>
                </c:pt>
                <c:pt idx="1">
                  <c:v>579.19000000000005</c:v>
                </c:pt>
                <c:pt idx="2">
                  <c:v>563.84</c:v>
                </c:pt>
                <c:pt idx="3">
                  <c:v>476.69</c:v>
                </c:pt>
                <c:pt idx="4">
                  <c:v>429.4</c:v>
                </c:pt>
              </c:numCache>
            </c:numRef>
          </c:val>
          <c:extLst xmlns:c16r2="http://schemas.microsoft.com/office/drawing/2015/06/chart">
            <c:ext xmlns:c16="http://schemas.microsoft.com/office/drawing/2014/chart" uri="{C3380CC4-5D6E-409C-BE32-E72D297353CC}">
              <c16:uniqueId val="{00000000-501A-4961-92F4-9DD76D7A6787}"/>
            </c:ext>
          </c:extLst>
        </c:ser>
        <c:dLbls>
          <c:showLegendKey val="0"/>
          <c:showVal val="0"/>
          <c:showCatName val="0"/>
          <c:showSerName val="0"/>
          <c:showPercent val="0"/>
          <c:showBubbleSize val="0"/>
        </c:dLbls>
        <c:gapWidth val="150"/>
        <c:axId val="105031936"/>
        <c:axId val="105038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385.06</c:v>
                </c:pt>
                <c:pt idx="1">
                  <c:v>373.09</c:v>
                </c:pt>
                <c:pt idx="2">
                  <c:v>364.71</c:v>
                </c:pt>
                <c:pt idx="3">
                  <c:v>373.69</c:v>
                </c:pt>
                <c:pt idx="4">
                  <c:v>370.12</c:v>
                </c:pt>
              </c:numCache>
            </c:numRef>
          </c:val>
          <c:smooth val="0"/>
          <c:extLst xmlns:c16r2="http://schemas.microsoft.com/office/drawing/2015/06/chart">
            <c:ext xmlns:c16="http://schemas.microsoft.com/office/drawing/2014/chart" uri="{C3380CC4-5D6E-409C-BE32-E72D297353CC}">
              <c16:uniqueId val="{00000001-501A-4961-92F4-9DD76D7A6787}"/>
            </c:ext>
          </c:extLst>
        </c:ser>
        <c:dLbls>
          <c:showLegendKey val="0"/>
          <c:showVal val="0"/>
          <c:showCatName val="0"/>
          <c:showSerName val="0"/>
          <c:showPercent val="0"/>
          <c:showBubbleSize val="0"/>
        </c:dLbls>
        <c:marker val="1"/>
        <c:smooth val="0"/>
        <c:axId val="105031936"/>
        <c:axId val="105038208"/>
      </c:lineChart>
      <c:dateAx>
        <c:axId val="105031936"/>
        <c:scaling>
          <c:orientation val="minMax"/>
        </c:scaling>
        <c:delete val="1"/>
        <c:axPos val="b"/>
        <c:numFmt formatCode="ge" sourceLinked="1"/>
        <c:majorTickMark val="none"/>
        <c:minorTickMark val="none"/>
        <c:tickLblPos val="none"/>
        <c:crossAx val="105038208"/>
        <c:crosses val="autoZero"/>
        <c:auto val="1"/>
        <c:lblOffset val="100"/>
        <c:baseTimeUnit val="years"/>
      </c:dateAx>
      <c:valAx>
        <c:axId val="1050382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5031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85.49</c:v>
                </c:pt>
                <c:pt idx="1">
                  <c:v>90.08</c:v>
                </c:pt>
                <c:pt idx="2">
                  <c:v>81.08</c:v>
                </c:pt>
                <c:pt idx="3">
                  <c:v>91.47</c:v>
                </c:pt>
                <c:pt idx="4">
                  <c:v>92.21</c:v>
                </c:pt>
              </c:numCache>
            </c:numRef>
          </c:val>
          <c:extLst xmlns:c16r2="http://schemas.microsoft.com/office/drawing/2015/06/chart">
            <c:ext xmlns:c16="http://schemas.microsoft.com/office/drawing/2014/chart" uri="{C3380CC4-5D6E-409C-BE32-E72D297353CC}">
              <c16:uniqueId val="{00000000-5A3E-4D45-92FF-5978BD20DFEF}"/>
            </c:ext>
          </c:extLst>
        </c:ser>
        <c:dLbls>
          <c:showLegendKey val="0"/>
          <c:showVal val="0"/>
          <c:showCatName val="0"/>
          <c:showSerName val="0"/>
          <c:showPercent val="0"/>
          <c:showBubbleSize val="0"/>
        </c:dLbls>
        <c:gapWidth val="150"/>
        <c:axId val="105065088"/>
        <c:axId val="1050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99.07</c:v>
                </c:pt>
                <c:pt idx="1">
                  <c:v>99.99</c:v>
                </c:pt>
                <c:pt idx="2">
                  <c:v>100.65</c:v>
                </c:pt>
                <c:pt idx="3">
                  <c:v>99.87</c:v>
                </c:pt>
                <c:pt idx="4">
                  <c:v>100.42</c:v>
                </c:pt>
              </c:numCache>
            </c:numRef>
          </c:val>
          <c:smooth val="0"/>
          <c:extLst xmlns:c16r2="http://schemas.microsoft.com/office/drawing/2015/06/chart">
            <c:ext xmlns:c16="http://schemas.microsoft.com/office/drawing/2014/chart" uri="{C3380CC4-5D6E-409C-BE32-E72D297353CC}">
              <c16:uniqueId val="{00000001-5A3E-4D45-92FF-5978BD20DFEF}"/>
            </c:ext>
          </c:extLst>
        </c:ser>
        <c:dLbls>
          <c:showLegendKey val="0"/>
          <c:showVal val="0"/>
          <c:showCatName val="0"/>
          <c:showSerName val="0"/>
          <c:showPercent val="0"/>
          <c:showBubbleSize val="0"/>
        </c:dLbls>
        <c:marker val="1"/>
        <c:smooth val="0"/>
        <c:axId val="105065088"/>
        <c:axId val="105075456"/>
      </c:lineChart>
      <c:dateAx>
        <c:axId val="105065088"/>
        <c:scaling>
          <c:orientation val="minMax"/>
        </c:scaling>
        <c:delete val="1"/>
        <c:axPos val="b"/>
        <c:numFmt formatCode="ge" sourceLinked="1"/>
        <c:majorTickMark val="none"/>
        <c:minorTickMark val="none"/>
        <c:tickLblPos val="none"/>
        <c:crossAx val="105075456"/>
        <c:crosses val="autoZero"/>
        <c:auto val="1"/>
        <c:lblOffset val="100"/>
        <c:baseTimeUnit val="years"/>
      </c:dateAx>
      <c:valAx>
        <c:axId val="1050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06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268.5</c:v>
                </c:pt>
                <c:pt idx="1">
                  <c:v>254.09</c:v>
                </c:pt>
                <c:pt idx="2">
                  <c:v>282.08999999999997</c:v>
                </c:pt>
                <c:pt idx="3">
                  <c:v>250.16</c:v>
                </c:pt>
                <c:pt idx="4">
                  <c:v>248.16</c:v>
                </c:pt>
              </c:numCache>
            </c:numRef>
          </c:val>
          <c:extLst xmlns:c16r2="http://schemas.microsoft.com/office/drawing/2015/06/chart">
            <c:ext xmlns:c16="http://schemas.microsoft.com/office/drawing/2014/chart" uri="{C3380CC4-5D6E-409C-BE32-E72D297353CC}">
              <c16:uniqueId val="{00000000-88D1-47DC-B7B8-1EDE7E44F138}"/>
            </c:ext>
          </c:extLst>
        </c:ser>
        <c:dLbls>
          <c:showLegendKey val="0"/>
          <c:showVal val="0"/>
          <c:showCatName val="0"/>
          <c:showSerName val="0"/>
          <c:showPercent val="0"/>
          <c:showBubbleSize val="0"/>
        </c:dLbls>
        <c:gapWidth val="150"/>
        <c:axId val="105097856"/>
        <c:axId val="105104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173.03</c:v>
                </c:pt>
                <c:pt idx="1">
                  <c:v>171.15</c:v>
                </c:pt>
                <c:pt idx="2">
                  <c:v>170.19</c:v>
                </c:pt>
                <c:pt idx="3">
                  <c:v>171.81</c:v>
                </c:pt>
                <c:pt idx="4">
                  <c:v>171.67</c:v>
                </c:pt>
              </c:numCache>
            </c:numRef>
          </c:val>
          <c:smooth val="0"/>
          <c:extLst xmlns:c16r2="http://schemas.microsoft.com/office/drawing/2015/06/chart">
            <c:ext xmlns:c16="http://schemas.microsoft.com/office/drawing/2014/chart" uri="{C3380CC4-5D6E-409C-BE32-E72D297353CC}">
              <c16:uniqueId val="{00000001-88D1-47DC-B7B8-1EDE7E44F138}"/>
            </c:ext>
          </c:extLst>
        </c:ser>
        <c:dLbls>
          <c:showLegendKey val="0"/>
          <c:showVal val="0"/>
          <c:showCatName val="0"/>
          <c:showSerName val="0"/>
          <c:showPercent val="0"/>
          <c:showBubbleSize val="0"/>
        </c:dLbls>
        <c:marker val="1"/>
        <c:smooth val="0"/>
        <c:axId val="105097856"/>
        <c:axId val="105104128"/>
      </c:lineChart>
      <c:dateAx>
        <c:axId val="105097856"/>
        <c:scaling>
          <c:orientation val="minMax"/>
        </c:scaling>
        <c:delete val="1"/>
        <c:axPos val="b"/>
        <c:numFmt formatCode="ge" sourceLinked="1"/>
        <c:majorTickMark val="none"/>
        <c:minorTickMark val="none"/>
        <c:tickLblPos val="none"/>
        <c:crossAx val="105104128"/>
        <c:crosses val="autoZero"/>
        <c:auto val="1"/>
        <c:lblOffset val="100"/>
        <c:baseTimeUnit val="years"/>
      </c:dateAx>
      <c:valAx>
        <c:axId val="10510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09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S37" zoomScale="75" zoomScaleNormal="7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熊本県　宇城市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A5</v>
      </c>
      <c r="X8" s="83"/>
      <c r="Y8" s="83"/>
      <c r="Z8" s="83"/>
      <c r="AA8" s="83"/>
      <c r="AB8" s="83"/>
      <c r="AC8" s="83"/>
      <c r="AD8" s="83" t="str">
        <f>データ!$M$6</f>
        <v>非設置</v>
      </c>
      <c r="AE8" s="83"/>
      <c r="AF8" s="83"/>
      <c r="AG8" s="83"/>
      <c r="AH8" s="83"/>
      <c r="AI8" s="83"/>
      <c r="AJ8" s="83"/>
      <c r="AK8" s="4"/>
      <c r="AL8" s="71">
        <f>データ!$R$6</f>
        <v>59478</v>
      </c>
      <c r="AM8" s="71"/>
      <c r="AN8" s="71"/>
      <c r="AO8" s="71"/>
      <c r="AP8" s="71"/>
      <c r="AQ8" s="71"/>
      <c r="AR8" s="71"/>
      <c r="AS8" s="71"/>
      <c r="AT8" s="67">
        <f>データ!$S$6</f>
        <v>188.61</v>
      </c>
      <c r="AU8" s="68"/>
      <c r="AV8" s="68"/>
      <c r="AW8" s="68"/>
      <c r="AX8" s="68"/>
      <c r="AY8" s="68"/>
      <c r="AZ8" s="68"/>
      <c r="BA8" s="68"/>
      <c r="BB8" s="70">
        <f>データ!$T$6</f>
        <v>315.35000000000002</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56.28</v>
      </c>
      <c r="J10" s="68"/>
      <c r="K10" s="68"/>
      <c r="L10" s="68"/>
      <c r="M10" s="68"/>
      <c r="N10" s="68"/>
      <c r="O10" s="69"/>
      <c r="P10" s="70">
        <f>データ!$P$6</f>
        <v>60.36</v>
      </c>
      <c r="Q10" s="70"/>
      <c r="R10" s="70"/>
      <c r="S10" s="70"/>
      <c r="T10" s="70"/>
      <c r="U10" s="70"/>
      <c r="V10" s="70"/>
      <c r="W10" s="71">
        <f>データ!$Q$6</f>
        <v>4490</v>
      </c>
      <c r="X10" s="71"/>
      <c r="Y10" s="71"/>
      <c r="Z10" s="71"/>
      <c r="AA10" s="71"/>
      <c r="AB10" s="71"/>
      <c r="AC10" s="71"/>
      <c r="AD10" s="2"/>
      <c r="AE10" s="2"/>
      <c r="AF10" s="2"/>
      <c r="AG10" s="2"/>
      <c r="AH10" s="4"/>
      <c r="AI10" s="4"/>
      <c r="AJ10" s="4"/>
      <c r="AK10" s="4"/>
      <c r="AL10" s="71">
        <f>データ!$U$6</f>
        <v>35686</v>
      </c>
      <c r="AM10" s="71"/>
      <c r="AN10" s="71"/>
      <c r="AO10" s="71"/>
      <c r="AP10" s="71"/>
      <c r="AQ10" s="71"/>
      <c r="AR10" s="71"/>
      <c r="AS10" s="71"/>
      <c r="AT10" s="67">
        <f>データ!$V$6</f>
        <v>63.14</v>
      </c>
      <c r="AU10" s="68"/>
      <c r="AV10" s="68"/>
      <c r="AW10" s="68"/>
      <c r="AX10" s="68"/>
      <c r="AY10" s="68"/>
      <c r="AZ10" s="68"/>
      <c r="BA10" s="68"/>
      <c r="BB10" s="70">
        <f>データ!$W$6</f>
        <v>565.19000000000005</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4" t="s">
        <v>107</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106</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105</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Uf7ggAi0v8O7y/YsaRSGpip6qZun8gOaV8ijVSY/WGgIEAp6VzfPSEMjxOhBq57f9f7vSN7DM8Jao28t19UvQ==" saltValue="m//sdHECrsEUWlr35SEJH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432130</v>
      </c>
      <c r="D6" s="34">
        <f t="shared" si="3"/>
        <v>46</v>
      </c>
      <c r="E6" s="34">
        <f t="shared" si="3"/>
        <v>1</v>
      </c>
      <c r="F6" s="34">
        <f t="shared" si="3"/>
        <v>0</v>
      </c>
      <c r="G6" s="34">
        <f t="shared" si="3"/>
        <v>1</v>
      </c>
      <c r="H6" s="34" t="str">
        <f t="shared" si="3"/>
        <v>熊本県　宇城市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56.28</v>
      </c>
      <c r="P6" s="35">
        <f t="shared" si="3"/>
        <v>60.36</v>
      </c>
      <c r="Q6" s="35">
        <f t="shared" si="3"/>
        <v>4490</v>
      </c>
      <c r="R6" s="35">
        <f t="shared" si="3"/>
        <v>59478</v>
      </c>
      <c r="S6" s="35">
        <f t="shared" si="3"/>
        <v>188.61</v>
      </c>
      <c r="T6" s="35">
        <f t="shared" si="3"/>
        <v>315.35000000000002</v>
      </c>
      <c r="U6" s="35">
        <f t="shared" si="3"/>
        <v>35686</v>
      </c>
      <c r="V6" s="35">
        <f t="shared" si="3"/>
        <v>63.14</v>
      </c>
      <c r="W6" s="35">
        <f t="shared" si="3"/>
        <v>565.19000000000005</v>
      </c>
      <c r="X6" s="36">
        <f>IF(X7="",NA(),X7)</f>
        <v>110.19</v>
      </c>
      <c r="Y6" s="36">
        <f t="shared" ref="Y6:AG6" si="4">IF(Y7="",NA(),Y7)</f>
        <v>108.78</v>
      </c>
      <c r="Z6" s="36">
        <f t="shared" si="4"/>
        <v>96.37</v>
      </c>
      <c r="AA6" s="36">
        <f t="shared" si="4"/>
        <v>107.96</v>
      </c>
      <c r="AB6" s="36">
        <f t="shared" si="4"/>
        <v>112.47</v>
      </c>
      <c r="AC6" s="36">
        <f t="shared" si="4"/>
        <v>109.04</v>
      </c>
      <c r="AD6" s="36">
        <f t="shared" si="4"/>
        <v>109.64</v>
      </c>
      <c r="AE6" s="36">
        <f t="shared" si="4"/>
        <v>110.95</v>
      </c>
      <c r="AF6" s="36">
        <f t="shared" si="4"/>
        <v>110.68</v>
      </c>
      <c r="AG6" s="36">
        <f t="shared" si="4"/>
        <v>110.66</v>
      </c>
      <c r="AH6" s="35" t="str">
        <f>IF(AH7="","",IF(AH7="-","【-】","【"&amp;SUBSTITUTE(TEXT(AH7,"#,##0.00"),"-","△")&amp;"】"))</f>
        <v>【112.83】</v>
      </c>
      <c r="AI6" s="35">
        <f>IF(AI7="",NA(),AI7)</f>
        <v>0</v>
      </c>
      <c r="AJ6" s="35">
        <f t="shared" ref="AJ6:AR6" si="5">IF(AJ7="",NA(),AJ7)</f>
        <v>0</v>
      </c>
      <c r="AK6" s="35">
        <f t="shared" si="5"/>
        <v>0</v>
      </c>
      <c r="AL6" s="35">
        <f t="shared" si="5"/>
        <v>0</v>
      </c>
      <c r="AM6" s="35">
        <f t="shared" si="5"/>
        <v>0</v>
      </c>
      <c r="AN6" s="36">
        <f t="shared" si="5"/>
        <v>3.77</v>
      </c>
      <c r="AO6" s="36">
        <f t="shared" si="5"/>
        <v>3.62</v>
      </c>
      <c r="AP6" s="36">
        <f t="shared" si="5"/>
        <v>3.91</v>
      </c>
      <c r="AQ6" s="36">
        <f t="shared" si="5"/>
        <v>3.56</v>
      </c>
      <c r="AR6" s="36">
        <f t="shared" si="5"/>
        <v>2.74</v>
      </c>
      <c r="AS6" s="35" t="str">
        <f>IF(AS7="","",IF(AS7="-","【-】","【"&amp;SUBSTITUTE(TEXT(AS7,"#,##0.00"),"-","△")&amp;"】"))</f>
        <v>【1.05】</v>
      </c>
      <c r="AT6" s="36">
        <f>IF(AT7="",NA(),AT7)</f>
        <v>97.78</v>
      </c>
      <c r="AU6" s="36">
        <f t="shared" ref="AU6:BC6" si="6">IF(AU7="",NA(),AU7)</f>
        <v>84.54</v>
      </c>
      <c r="AV6" s="36">
        <f t="shared" si="6"/>
        <v>70.81</v>
      </c>
      <c r="AW6" s="36">
        <f t="shared" si="6"/>
        <v>71.44</v>
      </c>
      <c r="AX6" s="36">
        <f t="shared" si="6"/>
        <v>84.68</v>
      </c>
      <c r="AY6" s="36">
        <f t="shared" si="6"/>
        <v>382.09</v>
      </c>
      <c r="AZ6" s="36">
        <f t="shared" si="6"/>
        <v>371.31</v>
      </c>
      <c r="BA6" s="36">
        <f t="shared" si="6"/>
        <v>377.63</v>
      </c>
      <c r="BB6" s="36">
        <f t="shared" si="6"/>
        <v>357.34</v>
      </c>
      <c r="BC6" s="36">
        <f t="shared" si="6"/>
        <v>366.03</v>
      </c>
      <c r="BD6" s="35" t="str">
        <f>IF(BD7="","",IF(BD7="-","【-】","【"&amp;SUBSTITUTE(TEXT(BD7,"#,##0.00"),"-","△")&amp;"】"))</f>
        <v>【261.93】</v>
      </c>
      <c r="BE6" s="36">
        <f>IF(BE7="",NA(),BE7)</f>
        <v>645.97</v>
      </c>
      <c r="BF6" s="36">
        <f t="shared" ref="BF6:BN6" si="7">IF(BF7="",NA(),BF7)</f>
        <v>579.19000000000005</v>
      </c>
      <c r="BG6" s="36">
        <f t="shared" si="7"/>
        <v>563.84</v>
      </c>
      <c r="BH6" s="36">
        <f t="shared" si="7"/>
        <v>476.69</v>
      </c>
      <c r="BI6" s="36">
        <f t="shared" si="7"/>
        <v>429.4</v>
      </c>
      <c r="BJ6" s="36">
        <f t="shared" si="7"/>
        <v>385.06</v>
      </c>
      <c r="BK6" s="36">
        <f t="shared" si="7"/>
        <v>373.09</v>
      </c>
      <c r="BL6" s="36">
        <f t="shared" si="7"/>
        <v>364.71</v>
      </c>
      <c r="BM6" s="36">
        <f t="shared" si="7"/>
        <v>373.69</v>
      </c>
      <c r="BN6" s="36">
        <f t="shared" si="7"/>
        <v>370.12</v>
      </c>
      <c r="BO6" s="35" t="str">
        <f>IF(BO7="","",IF(BO7="-","【-】","【"&amp;SUBSTITUTE(TEXT(BO7,"#,##0.00"),"-","△")&amp;"】"))</f>
        <v>【270.46】</v>
      </c>
      <c r="BP6" s="36">
        <f>IF(BP7="",NA(),BP7)</f>
        <v>85.49</v>
      </c>
      <c r="BQ6" s="36">
        <f t="shared" ref="BQ6:BY6" si="8">IF(BQ7="",NA(),BQ7)</f>
        <v>90.08</v>
      </c>
      <c r="BR6" s="36">
        <f t="shared" si="8"/>
        <v>81.08</v>
      </c>
      <c r="BS6" s="36">
        <f t="shared" si="8"/>
        <v>91.47</v>
      </c>
      <c r="BT6" s="36">
        <f t="shared" si="8"/>
        <v>92.21</v>
      </c>
      <c r="BU6" s="36">
        <f t="shared" si="8"/>
        <v>99.07</v>
      </c>
      <c r="BV6" s="36">
        <f t="shared" si="8"/>
        <v>99.99</v>
      </c>
      <c r="BW6" s="36">
        <f t="shared" si="8"/>
        <v>100.65</v>
      </c>
      <c r="BX6" s="36">
        <f t="shared" si="8"/>
        <v>99.87</v>
      </c>
      <c r="BY6" s="36">
        <f t="shared" si="8"/>
        <v>100.42</v>
      </c>
      <c r="BZ6" s="35" t="str">
        <f>IF(BZ7="","",IF(BZ7="-","【-】","【"&amp;SUBSTITUTE(TEXT(BZ7,"#,##0.00"),"-","△")&amp;"】"))</f>
        <v>【103.91】</v>
      </c>
      <c r="CA6" s="36">
        <f>IF(CA7="",NA(),CA7)</f>
        <v>268.5</v>
      </c>
      <c r="CB6" s="36">
        <f t="shared" ref="CB6:CJ6" si="9">IF(CB7="",NA(),CB7)</f>
        <v>254.09</v>
      </c>
      <c r="CC6" s="36">
        <f t="shared" si="9"/>
        <v>282.08999999999997</v>
      </c>
      <c r="CD6" s="36">
        <f t="shared" si="9"/>
        <v>250.16</v>
      </c>
      <c r="CE6" s="36">
        <f t="shared" si="9"/>
        <v>248.16</v>
      </c>
      <c r="CF6" s="36">
        <f t="shared" si="9"/>
        <v>173.03</v>
      </c>
      <c r="CG6" s="36">
        <f t="shared" si="9"/>
        <v>171.15</v>
      </c>
      <c r="CH6" s="36">
        <f t="shared" si="9"/>
        <v>170.19</v>
      </c>
      <c r="CI6" s="36">
        <f t="shared" si="9"/>
        <v>171.81</v>
      </c>
      <c r="CJ6" s="36">
        <f t="shared" si="9"/>
        <v>171.67</v>
      </c>
      <c r="CK6" s="35" t="str">
        <f>IF(CK7="","",IF(CK7="-","【-】","【"&amp;SUBSTITUTE(TEXT(CK7,"#,##0.00"),"-","△")&amp;"】"))</f>
        <v>【167.11】</v>
      </c>
      <c r="CL6" s="36">
        <f>IF(CL7="",NA(),CL7)</f>
        <v>41.23</v>
      </c>
      <c r="CM6" s="36">
        <f t="shared" ref="CM6:CU6" si="10">IF(CM7="",NA(),CM7)</f>
        <v>42.23</v>
      </c>
      <c r="CN6" s="36">
        <f t="shared" si="10"/>
        <v>43.84</v>
      </c>
      <c r="CO6" s="36">
        <f t="shared" si="10"/>
        <v>43.31</v>
      </c>
      <c r="CP6" s="36">
        <f t="shared" si="10"/>
        <v>42.98</v>
      </c>
      <c r="CQ6" s="36">
        <f t="shared" si="10"/>
        <v>58.58</v>
      </c>
      <c r="CR6" s="36">
        <f t="shared" si="10"/>
        <v>58.53</v>
      </c>
      <c r="CS6" s="36">
        <f t="shared" si="10"/>
        <v>59.01</v>
      </c>
      <c r="CT6" s="36">
        <f t="shared" si="10"/>
        <v>60.03</v>
      </c>
      <c r="CU6" s="36">
        <f t="shared" si="10"/>
        <v>59.74</v>
      </c>
      <c r="CV6" s="35" t="str">
        <f>IF(CV7="","",IF(CV7="-","【-】","【"&amp;SUBSTITUTE(TEXT(CV7,"#,##0.00"),"-","△")&amp;"】"))</f>
        <v>【60.27】</v>
      </c>
      <c r="CW6" s="36">
        <f>IF(CW7="",NA(),CW7)</f>
        <v>86.31</v>
      </c>
      <c r="CX6" s="36">
        <f t="shared" ref="CX6:DF6" si="11">IF(CX7="",NA(),CX7)</f>
        <v>85.46</v>
      </c>
      <c r="CY6" s="36">
        <f t="shared" si="11"/>
        <v>77</v>
      </c>
      <c r="CZ6" s="36">
        <f t="shared" si="11"/>
        <v>83.18</v>
      </c>
      <c r="DA6" s="36">
        <f t="shared" si="11"/>
        <v>84.56</v>
      </c>
      <c r="DB6" s="36">
        <f t="shared" si="11"/>
        <v>85.23</v>
      </c>
      <c r="DC6" s="36">
        <f t="shared" si="11"/>
        <v>85.26</v>
      </c>
      <c r="DD6" s="36">
        <f t="shared" si="11"/>
        <v>85.37</v>
      </c>
      <c r="DE6" s="36">
        <f t="shared" si="11"/>
        <v>84.81</v>
      </c>
      <c r="DF6" s="36">
        <f t="shared" si="11"/>
        <v>84.8</v>
      </c>
      <c r="DG6" s="35" t="str">
        <f>IF(DG7="","",IF(DG7="-","【-】","【"&amp;SUBSTITUTE(TEXT(DG7,"#,##0.00"),"-","△")&amp;"】"))</f>
        <v>【89.92】</v>
      </c>
      <c r="DH6" s="36">
        <f>IF(DH7="",NA(),DH7)</f>
        <v>49.62</v>
      </c>
      <c r="DI6" s="36">
        <f t="shared" ref="DI6:DQ6" si="12">IF(DI7="",NA(),DI7)</f>
        <v>51.62</v>
      </c>
      <c r="DJ6" s="36">
        <f t="shared" si="12"/>
        <v>53.43</v>
      </c>
      <c r="DK6" s="36">
        <f t="shared" si="12"/>
        <v>55.06</v>
      </c>
      <c r="DL6" s="36">
        <f t="shared" si="12"/>
        <v>56.63</v>
      </c>
      <c r="DM6" s="36">
        <f t="shared" si="12"/>
        <v>44.31</v>
      </c>
      <c r="DN6" s="36">
        <f t="shared" si="12"/>
        <v>45.75</v>
      </c>
      <c r="DO6" s="36">
        <f t="shared" si="12"/>
        <v>46.9</v>
      </c>
      <c r="DP6" s="36">
        <f t="shared" si="12"/>
        <v>47.28</v>
      </c>
      <c r="DQ6" s="36">
        <f t="shared" si="12"/>
        <v>47.66</v>
      </c>
      <c r="DR6" s="35" t="str">
        <f>IF(DR7="","",IF(DR7="-","【-】","【"&amp;SUBSTITUTE(TEXT(DR7,"#,##0.00"),"-","△")&amp;"】"))</f>
        <v>【48.85】</v>
      </c>
      <c r="DS6" s="36">
        <f>IF(DS7="",NA(),DS7)</f>
        <v>0.06</v>
      </c>
      <c r="DT6" s="35">
        <f t="shared" ref="DT6:EB6" si="13">IF(DT7="",NA(),DT7)</f>
        <v>0</v>
      </c>
      <c r="DU6" s="35">
        <f t="shared" si="13"/>
        <v>0</v>
      </c>
      <c r="DV6" s="35">
        <f t="shared" si="13"/>
        <v>0</v>
      </c>
      <c r="DW6" s="35">
        <f t="shared" si="13"/>
        <v>0</v>
      </c>
      <c r="DX6" s="36">
        <f t="shared" si="13"/>
        <v>10.09</v>
      </c>
      <c r="DY6" s="36">
        <f t="shared" si="13"/>
        <v>10.54</v>
      </c>
      <c r="DZ6" s="36">
        <f t="shared" si="13"/>
        <v>12.03</v>
      </c>
      <c r="EA6" s="36">
        <f t="shared" si="13"/>
        <v>12.19</v>
      </c>
      <c r="EB6" s="36">
        <f t="shared" si="13"/>
        <v>15.1</v>
      </c>
      <c r="EC6" s="35" t="str">
        <f>IF(EC7="","",IF(EC7="-","【-】","【"&amp;SUBSTITUTE(TEXT(EC7,"#,##0.00"),"-","△")&amp;"】"))</f>
        <v>【17.80】</v>
      </c>
      <c r="ED6" s="36">
        <f>IF(ED7="",NA(),ED7)</f>
        <v>0.39</v>
      </c>
      <c r="EE6" s="35">
        <f t="shared" ref="EE6:EM6" si="14">IF(EE7="",NA(),EE7)</f>
        <v>0</v>
      </c>
      <c r="EF6" s="35">
        <f t="shared" si="14"/>
        <v>0</v>
      </c>
      <c r="EG6" s="36">
        <f t="shared" si="14"/>
        <v>0.2</v>
      </c>
      <c r="EH6" s="36">
        <f t="shared" si="14"/>
        <v>0.08</v>
      </c>
      <c r="EI6" s="36">
        <f t="shared" si="14"/>
        <v>0.6</v>
      </c>
      <c r="EJ6" s="36">
        <f t="shared" si="14"/>
        <v>0.56000000000000005</v>
      </c>
      <c r="EK6" s="36">
        <f t="shared" si="14"/>
        <v>0.61</v>
      </c>
      <c r="EL6" s="36">
        <f t="shared" si="14"/>
        <v>0.51</v>
      </c>
      <c r="EM6" s="36">
        <f t="shared" si="14"/>
        <v>0.57999999999999996</v>
      </c>
      <c r="EN6" s="35" t="str">
        <f>IF(EN7="","",IF(EN7="-","【-】","【"&amp;SUBSTITUTE(TEXT(EN7,"#,##0.00"),"-","△")&amp;"】"))</f>
        <v>【0.70】</v>
      </c>
    </row>
    <row r="7" spans="1:144" s="37" customFormat="1" x14ac:dyDescent="0.15">
      <c r="A7" s="29"/>
      <c r="B7" s="38">
        <v>2018</v>
      </c>
      <c r="C7" s="38">
        <v>432130</v>
      </c>
      <c r="D7" s="38">
        <v>46</v>
      </c>
      <c r="E7" s="38">
        <v>1</v>
      </c>
      <c r="F7" s="38">
        <v>0</v>
      </c>
      <c r="G7" s="38">
        <v>1</v>
      </c>
      <c r="H7" s="38" t="s">
        <v>93</v>
      </c>
      <c r="I7" s="38" t="s">
        <v>94</v>
      </c>
      <c r="J7" s="38" t="s">
        <v>95</v>
      </c>
      <c r="K7" s="38" t="s">
        <v>96</v>
      </c>
      <c r="L7" s="38" t="s">
        <v>97</v>
      </c>
      <c r="M7" s="38" t="s">
        <v>98</v>
      </c>
      <c r="N7" s="39" t="s">
        <v>99</v>
      </c>
      <c r="O7" s="39">
        <v>56.28</v>
      </c>
      <c r="P7" s="39">
        <v>60.36</v>
      </c>
      <c r="Q7" s="39">
        <v>4490</v>
      </c>
      <c r="R7" s="39">
        <v>59478</v>
      </c>
      <c r="S7" s="39">
        <v>188.61</v>
      </c>
      <c r="T7" s="39">
        <v>315.35000000000002</v>
      </c>
      <c r="U7" s="39">
        <v>35686</v>
      </c>
      <c r="V7" s="39">
        <v>63.14</v>
      </c>
      <c r="W7" s="39">
        <v>565.19000000000005</v>
      </c>
      <c r="X7" s="39">
        <v>110.19</v>
      </c>
      <c r="Y7" s="39">
        <v>108.78</v>
      </c>
      <c r="Z7" s="39">
        <v>96.37</v>
      </c>
      <c r="AA7" s="39">
        <v>107.96</v>
      </c>
      <c r="AB7" s="39">
        <v>112.47</v>
      </c>
      <c r="AC7" s="39">
        <v>109.04</v>
      </c>
      <c r="AD7" s="39">
        <v>109.64</v>
      </c>
      <c r="AE7" s="39">
        <v>110.95</v>
      </c>
      <c r="AF7" s="39">
        <v>110.68</v>
      </c>
      <c r="AG7" s="39">
        <v>110.66</v>
      </c>
      <c r="AH7" s="39">
        <v>112.83</v>
      </c>
      <c r="AI7" s="39">
        <v>0</v>
      </c>
      <c r="AJ7" s="39">
        <v>0</v>
      </c>
      <c r="AK7" s="39">
        <v>0</v>
      </c>
      <c r="AL7" s="39">
        <v>0</v>
      </c>
      <c r="AM7" s="39">
        <v>0</v>
      </c>
      <c r="AN7" s="39">
        <v>3.77</v>
      </c>
      <c r="AO7" s="39">
        <v>3.62</v>
      </c>
      <c r="AP7" s="39">
        <v>3.91</v>
      </c>
      <c r="AQ7" s="39">
        <v>3.56</v>
      </c>
      <c r="AR7" s="39">
        <v>2.74</v>
      </c>
      <c r="AS7" s="39">
        <v>1.05</v>
      </c>
      <c r="AT7" s="39">
        <v>97.78</v>
      </c>
      <c r="AU7" s="39">
        <v>84.54</v>
      </c>
      <c r="AV7" s="39">
        <v>70.81</v>
      </c>
      <c r="AW7" s="39">
        <v>71.44</v>
      </c>
      <c r="AX7" s="39">
        <v>84.68</v>
      </c>
      <c r="AY7" s="39">
        <v>382.09</v>
      </c>
      <c r="AZ7" s="39">
        <v>371.31</v>
      </c>
      <c r="BA7" s="39">
        <v>377.63</v>
      </c>
      <c r="BB7" s="39">
        <v>357.34</v>
      </c>
      <c r="BC7" s="39">
        <v>366.03</v>
      </c>
      <c r="BD7" s="39">
        <v>261.93</v>
      </c>
      <c r="BE7" s="39">
        <v>645.97</v>
      </c>
      <c r="BF7" s="39">
        <v>579.19000000000005</v>
      </c>
      <c r="BG7" s="39">
        <v>563.84</v>
      </c>
      <c r="BH7" s="39">
        <v>476.69</v>
      </c>
      <c r="BI7" s="39">
        <v>429.4</v>
      </c>
      <c r="BJ7" s="39">
        <v>385.06</v>
      </c>
      <c r="BK7" s="39">
        <v>373.09</v>
      </c>
      <c r="BL7" s="39">
        <v>364.71</v>
      </c>
      <c r="BM7" s="39">
        <v>373.69</v>
      </c>
      <c r="BN7" s="39">
        <v>370.12</v>
      </c>
      <c r="BO7" s="39">
        <v>270.45999999999998</v>
      </c>
      <c r="BP7" s="39">
        <v>85.49</v>
      </c>
      <c r="BQ7" s="39">
        <v>90.08</v>
      </c>
      <c r="BR7" s="39">
        <v>81.08</v>
      </c>
      <c r="BS7" s="39">
        <v>91.47</v>
      </c>
      <c r="BT7" s="39">
        <v>92.21</v>
      </c>
      <c r="BU7" s="39">
        <v>99.07</v>
      </c>
      <c r="BV7" s="39">
        <v>99.99</v>
      </c>
      <c r="BW7" s="39">
        <v>100.65</v>
      </c>
      <c r="BX7" s="39">
        <v>99.87</v>
      </c>
      <c r="BY7" s="39">
        <v>100.42</v>
      </c>
      <c r="BZ7" s="39">
        <v>103.91</v>
      </c>
      <c r="CA7" s="39">
        <v>268.5</v>
      </c>
      <c r="CB7" s="39">
        <v>254.09</v>
      </c>
      <c r="CC7" s="39">
        <v>282.08999999999997</v>
      </c>
      <c r="CD7" s="39">
        <v>250.16</v>
      </c>
      <c r="CE7" s="39">
        <v>248.16</v>
      </c>
      <c r="CF7" s="39">
        <v>173.03</v>
      </c>
      <c r="CG7" s="39">
        <v>171.15</v>
      </c>
      <c r="CH7" s="39">
        <v>170.19</v>
      </c>
      <c r="CI7" s="39">
        <v>171.81</v>
      </c>
      <c r="CJ7" s="39">
        <v>171.67</v>
      </c>
      <c r="CK7" s="39">
        <v>167.11</v>
      </c>
      <c r="CL7" s="39">
        <v>41.23</v>
      </c>
      <c r="CM7" s="39">
        <v>42.23</v>
      </c>
      <c r="CN7" s="39">
        <v>43.84</v>
      </c>
      <c r="CO7" s="39">
        <v>43.31</v>
      </c>
      <c r="CP7" s="39">
        <v>42.98</v>
      </c>
      <c r="CQ7" s="39">
        <v>58.58</v>
      </c>
      <c r="CR7" s="39">
        <v>58.53</v>
      </c>
      <c r="CS7" s="39">
        <v>59.01</v>
      </c>
      <c r="CT7" s="39">
        <v>60.03</v>
      </c>
      <c r="CU7" s="39">
        <v>59.74</v>
      </c>
      <c r="CV7" s="39">
        <v>60.27</v>
      </c>
      <c r="CW7" s="39">
        <v>86.31</v>
      </c>
      <c r="CX7" s="39">
        <v>85.46</v>
      </c>
      <c r="CY7" s="39">
        <v>77</v>
      </c>
      <c r="CZ7" s="39">
        <v>83.18</v>
      </c>
      <c r="DA7" s="39">
        <v>84.56</v>
      </c>
      <c r="DB7" s="39">
        <v>85.23</v>
      </c>
      <c r="DC7" s="39">
        <v>85.26</v>
      </c>
      <c r="DD7" s="39">
        <v>85.37</v>
      </c>
      <c r="DE7" s="39">
        <v>84.81</v>
      </c>
      <c r="DF7" s="39">
        <v>84.8</v>
      </c>
      <c r="DG7" s="39">
        <v>89.92</v>
      </c>
      <c r="DH7" s="39">
        <v>49.62</v>
      </c>
      <c r="DI7" s="39">
        <v>51.62</v>
      </c>
      <c r="DJ7" s="39">
        <v>53.43</v>
      </c>
      <c r="DK7" s="39">
        <v>55.06</v>
      </c>
      <c r="DL7" s="39">
        <v>56.63</v>
      </c>
      <c r="DM7" s="39">
        <v>44.31</v>
      </c>
      <c r="DN7" s="39">
        <v>45.75</v>
      </c>
      <c r="DO7" s="39">
        <v>46.9</v>
      </c>
      <c r="DP7" s="39">
        <v>47.28</v>
      </c>
      <c r="DQ7" s="39">
        <v>47.66</v>
      </c>
      <c r="DR7" s="39">
        <v>48.85</v>
      </c>
      <c r="DS7" s="39">
        <v>0.06</v>
      </c>
      <c r="DT7" s="39">
        <v>0</v>
      </c>
      <c r="DU7" s="39">
        <v>0</v>
      </c>
      <c r="DV7" s="39">
        <v>0</v>
      </c>
      <c r="DW7" s="39">
        <v>0</v>
      </c>
      <c r="DX7" s="39">
        <v>10.09</v>
      </c>
      <c r="DY7" s="39">
        <v>10.54</v>
      </c>
      <c r="DZ7" s="39">
        <v>12.03</v>
      </c>
      <c r="EA7" s="39">
        <v>12.19</v>
      </c>
      <c r="EB7" s="39">
        <v>15.1</v>
      </c>
      <c r="EC7" s="39">
        <v>17.8</v>
      </c>
      <c r="ED7" s="39">
        <v>0.39</v>
      </c>
      <c r="EE7" s="39">
        <v>0</v>
      </c>
      <c r="EF7" s="39">
        <v>0</v>
      </c>
      <c r="EG7" s="39">
        <v>0.2</v>
      </c>
      <c r="EH7" s="39">
        <v>0.08</v>
      </c>
      <c r="EI7" s="39">
        <v>0.6</v>
      </c>
      <c r="EJ7" s="39">
        <v>0.56000000000000005</v>
      </c>
      <c r="EK7" s="39">
        <v>0.61</v>
      </c>
      <c r="EL7" s="39">
        <v>0.51</v>
      </c>
      <c r="EM7" s="39">
        <v>0.57999999999999996</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FJ-USER</cp:lastModifiedBy>
  <dcterms:created xsi:type="dcterms:W3CDTF">2019-12-05T04:30:09Z</dcterms:created>
  <dcterms:modified xsi:type="dcterms:W3CDTF">2020-01-16T08:36:02Z</dcterms:modified>
</cp:coreProperties>
</file>