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C37" i="10"/>
  <c r="CO36" i="10"/>
  <c r="AM36" i="10"/>
  <c r="C36" i="10"/>
  <c r="AM35" i="10"/>
  <c r="U35" i="10"/>
  <c r="U36" i="10" s="1"/>
  <c r="U37" i="10" s="1"/>
  <c r="C35" i="10"/>
  <c r="AM34" i="10"/>
  <c r="U34" i="10"/>
  <c r="C34" i="10"/>
  <c r="BE34" i="10" l="1"/>
  <c r="BE35" i="10" s="1"/>
  <c r="BE36" i="10" s="1"/>
  <c r="BE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BW34" i="10"/>
  <c r="BW35" i="10" s="1"/>
  <c r="BW36" i="10" s="1"/>
  <c r="BW37" i="10" s="1"/>
  <c r="BW38" i="10" s="1"/>
  <c r="BW39" i="10" s="1"/>
  <c r="BW40" i="10" s="1"/>
  <c r="BW41" i="10" s="1"/>
</calcChain>
</file>

<file path=xl/sharedStrings.xml><?xml version="1.0" encoding="utf-8"?>
<sst xmlns="http://schemas.openxmlformats.org/spreadsheetml/2006/main" count="1154" uniqueCount="589">
  <si>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</si>
  <si>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</si>
  <si>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</si>
  <si>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</si>
  <si>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</si>
  <si>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</si>
  <si>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</si>
  <si>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</si>
  <si>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</si>
  <si>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</si>
  <si>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</si>
  <si>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</si>
  <si>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</si>
  <si>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</si>
  <si>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</si>
  <si>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</si>
  <si>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</si>
  <si>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</si>
  <si>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</si>
  <si>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</si>
  <si>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</si>
  <si>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</si>
  <si>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</si>
  <si>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</si>
  <si>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</si>
  <si>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</si>
  <si>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</si>
  <si>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</si>
  <si>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</si>
  <si>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</si>
  <si>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</si>
  <si>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</si>
  <si>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</si>
  <si>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</si>
  <si>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</si>
  <si>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</si>
  <si>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</si>
  <si>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</si>
  <si>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</si>
  <si>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</si>
  <si>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</si>
  <si>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</si>
  <si>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</si>
  <si>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</si>
  <si>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</si>
  <si>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</si>
  <si>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</si>
  <si>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</si>
  <si>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</si>
  <si>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</si>
  <si>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</si>
  <si>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</si>
  <si>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</si>
  <si>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</si>
  <si>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</si>
  <si>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</si>
  <si>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</si>
  <si>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</si>
  <si>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</si>
  <si>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</si>
  <si>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</si>
  <si>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</si>
  <si>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</si>
  <si>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</si>
  <si>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</si>
  <si>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</si>
  <si>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</si>
  <si>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</si>
  <si>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</si>
  <si>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</si>
  <si>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</si>
  <si>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</si>
  <si>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</si>
  <si>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</si>
  <si>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</si>
  <si>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</si>
  <si>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</si>
  <si>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</si>
  <si>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</si>
  <si>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</si>
  <si>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</si>
  <si>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</si>
  <si>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</si>
  <si>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</si>
  <si>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</si>
  <si>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</si>
  <si>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</si>
  <si>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</si>
  <si>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</si>
  <si>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</si>
  <si>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</si>
  <si>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</si>
  <si>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水上村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</si>
  <si>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</si>
  <si>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</si>
  <si>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</si>
  <si>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</si>
  <si>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</si>
  <si>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</si>
  <si>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</si>
  <si>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</si>
  <si>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</si>
  <si>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</si>
  <si>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</si>
  <si>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</si>
  <si>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</si>
  <si>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</si>
  <si>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</si>
  <si>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</si>
  <si>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</si>
  <si>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</si>
  <si>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</si>
  <si>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</si>
  <si>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</si>
  <si>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</si>
  <si>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</si>
  <si>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</si>
  <si>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</si>
  <si>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</si>
  <si>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</si>
  <si>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</si>
  <si>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</si>
  <si>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</si>
  <si>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</si>
  <si>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</si>
  <si>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</si>
  <si>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</si>
  <si>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</si>
  <si>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</si>
  <si>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</si>
  <si>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</si>
  <si>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</si>
  <si>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</si>
  <si>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</si>
  <si>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</si>
  <si>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</si>
  <si>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</si>
  <si>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</si>
  <si>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</si>
  <si>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</si>
  <si>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</si>
  <si>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</si>
  <si>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</si>
  <si>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</si>
  <si>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</si>
  <si>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</si>
  <si>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0"/>
  </si>
  <si>
    <t>うち日本人(％)</t>
    <phoneticPr fontId="5"/>
  </si>
  <si>
    <t>-1.9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</si>
  <si>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</si>
  <si>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</si>
  <si>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</si>
  <si>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</si>
  <si>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</si>
  <si>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</si>
  <si>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</si>
  <si>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</si>
  <si>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</si>
  <si>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</si>
  <si>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</si>
  <si>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</si>
  <si>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</si>
  <si>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</si>
  <si>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</si>
  <si>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</si>
  <si>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</si>
  <si>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</si>
  <si>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</si>
  <si>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</si>
  <si>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</si>
  <si>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</si>
  <si>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</si>
  <si>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</si>
  <si>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</si>
  <si>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</si>
  <si>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</si>
  <si>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</si>
  <si>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</si>
  <si>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</si>
  <si>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</si>
  <si>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</si>
  <si>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</si>
  <si>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</si>
  <si>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</si>
  <si>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</si>
  <si>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</si>
  <si>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</si>
  <si>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</si>
  <si>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</si>
  <si>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</si>
  <si>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</si>
  <si>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</si>
  <si>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</si>
  <si>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</si>
  <si>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</si>
  <si>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</si>
  <si>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</si>
  <si>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</si>
  <si>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</si>
  <si>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</si>
  <si>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</si>
  <si>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</si>
  <si>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</si>
  <si>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</si>
  <si>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</si>
  <si>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</si>
  <si>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</si>
  <si>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</si>
  <si>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熊本県水上村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</si>
  <si>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</si>
  <si>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</si>
  <si>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</si>
  <si>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</si>
  <si>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</si>
  <si>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</si>
  <si>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</si>
  <si>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</si>
  <si>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</si>
  <si>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</si>
  <si>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</si>
  <si>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</si>
  <si>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</si>
  <si>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</si>
  <si>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</si>
  <si>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</si>
  <si>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</si>
  <si>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</si>
  <si>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</si>
  <si>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</si>
  <si>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</si>
  <si>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</si>
  <si>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</si>
  <si>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</si>
  <si>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</si>
  <si>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</si>
  <si>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</si>
  <si>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</si>
  <si>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</si>
  <si>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</si>
  <si>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</si>
  <si>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</si>
  <si>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</si>
  <si>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</si>
  <si>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</si>
  <si>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</si>
  <si>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</si>
  <si>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</si>
  <si>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</si>
  <si>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</si>
  <si>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</si>
  <si>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</si>
  <si>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</si>
  <si>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</si>
  <si>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</si>
  <si>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</si>
  <si>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</si>
  <si>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</si>
  <si>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</si>
  <si>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</si>
  <si>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</si>
  <si>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</si>
  <si>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</si>
  <si>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</si>
  <si>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</si>
  <si>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</si>
  <si>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</si>
  <si>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</si>
  <si>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</si>
  <si>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</si>
  <si>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</si>
  <si>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</si>
  <si>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</si>
  <si>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</si>
  <si>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</si>
  <si>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</si>
  <si>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</si>
  <si>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</si>
  <si>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</si>
  <si>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</si>
  <si>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</si>
  <si>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</si>
  <si>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</si>
  <si>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</si>
  <si>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</si>
  <si>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</si>
  <si>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</si>
  <si>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</si>
  <si>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</si>
  <si>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</si>
  <si>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</si>
  <si>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</si>
  <si>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</si>
  <si>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</si>
  <si>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</si>
  <si>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</si>
  <si>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</si>
  <si>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</si>
  <si>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</si>
  <si>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</si>
  <si>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</si>
  <si>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</si>
  <si>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</si>
  <si>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</si>
  <si>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</si>
  <si>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</si>
  <si>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</si>
  <si>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</si>
  <si>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</si>
  <si>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</si>
  <si>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</si>
  <si>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</si>
  <si>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</si>
  <si>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</si>
  <si>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</si>
  <si>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</si>
  <si>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</si>
  <si>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</si>
  <si>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</si>
  <si>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</si>
  <si>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</si>
  <si>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</si>
  <si>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</si>
  <si>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</si>
  <si>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</si>
  <si>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</si>
  <si>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</si>
  <si>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</si>
  <si>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</si>
  <si>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</si>
  <si>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</si>
  <si>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</si>
  <si>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</si>
  <si>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</si>
  <si>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</si>
  <si>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</si>
  <si>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</si>
  <si>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</si>
  <si>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</si>
  <si>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</si>
  <si>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</si>
  <si>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</si>
  <si>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</si>
  <si>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</si>
  <si>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</si>
  <si>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</si>
  <si>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</si>
  <si>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</si>
  <si>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</si>
  <si>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</si>
  <si>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</si>
  <si>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</si>
  <si>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</si>
  <si>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</si>
  <si>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</si>
  <si>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</si>
  <si>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</si>
  <si>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</si>
  <si>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</si>
  <si>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</si>
  <si>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熊本県水上村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</si>
  <si>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</si>
  <si>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</si>
  <si>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</si>
  <si>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</si>
  <si>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</si>
  <si>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</si>
  <si>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</si>
  <si>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</si>
  <si>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</si>
  <si>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</si>
  <si>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</si>
  <si>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</si>
  <si>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</si>
  <si>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</si>
  <si>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</si>
  <si>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</si>
  <si>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</si>
  <si>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</si>
  <si>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</si>
  <si>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</si>
  <si>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</si>
  <si>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</si>
  <si>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</si>
  <si>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</si>
  <si>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</si>
  <si>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</si>
  <si>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</si>
  <si>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</si>
  <si>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</si>
  <si>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</si>
  <si>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</si>
  <si>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</si>
  <si>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</si>
  <si>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</si>
  <si>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</si>
  <si>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国民健康保険事業（直診勘定）</t>
    <phoneticPr fontId="5"/>
  </si>
  <si>
    <t>介護保険事業</t>
    <phoneticPr fontId="5"/>
  </si>
  <si>
    <t>後期高齢者医療事業</t>
    <phoneticPr fontId="5"/>
  </si>
  <si>
    <t>簡易水道事業特別会計</t>
    <phoneticPr fontId="5"/>
  </si>
  <si>
    <t>法非適用企業</t>
    <phoneticPr fontId="5"/>
  </si>
  <si>
    <t>下水道事業特別会計</t>
    <phoneticPr fontId="5"/>
  </si>
  <si>
    <t>農業集落排水事業特別会計</t>
    <phoneticPr fontId="5"/>
  </si>
  <si>
    <t>林業集落排水事業特別会計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</si>
  <si>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</si>
  <si>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</si>
  <si>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</si>
  <si>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</si>
  <si>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</si>
  <si>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</si>
  <si>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</si>
  <si>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</si>
  <si>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</si>
  <si>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</si>
  <si>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</si>
  <si>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</si>
  <si>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</si>
  <si>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</si>
  <si>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</si>
  <si>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</si>
  <si>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</si>
  <si>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</si>
  <si>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</si>
  <si>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</si>
  <si>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</si>
  <si>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</si>
  <si>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</si>
  <si>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</si>
  <si>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</si>
  <si>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</si>
  <si>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</si>
  <si>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</si>
  <si>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</si>
  <si>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</si>
  <si>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</si>
  <si>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</si>
  <si>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</si>
  <si>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</si>
  <si>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</si>
  <si>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</si>
  <si>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</si>
  <si>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</si>
  <si>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</si>
  <si>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</si>
  <si>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</si>
  <si>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</si>
  <si>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</si>
  <si>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</si>
  <si>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</si>
  <si>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</si>
  <si>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</si>
  <si>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</si>
  <si>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</si>
  <si>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</si>
  <si>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</si>
  <si>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</si>
  <si>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</si>
  <si>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</si>
  <si>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</si>
  <si>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</si>
  <si>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</si>
  <si>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</si>
  <si>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</si>
  <si>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</si>
  <si>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</si>
  <si>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</si>
  <si>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</si>
  <si>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</si>
  <si>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</si>
  <si>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</si>
  <si>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</si>
  <si>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</si>
  <si>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</si>
  <si>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</si>
  <si>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</si>
  <si>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</si>
  <si>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</si>
  <si>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</si>
  <si>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</si>
  <si>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</si>
  <si>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</si>
  <si>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</si>
  <si>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</si>
  <si>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</si>
  <si>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</si>
  <si>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</si>
  <si>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</si>
  <si>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</si>
  <si>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</si>
  <si>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</si>
  <si>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</si>
  <si>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</si>
  <si>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</si>
  <si>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</si>
  <si>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</si>
  <si>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</si>
  <si>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</si>
  <si>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</si>
  <si>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</si>
  <si>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</si>
  <si>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</si>
  <si>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</si>
  <si>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</si>
  <si>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</si>
  <si>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</si>
  <si>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</si>
  <si>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</si>
  <si>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</si>
  <si>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</si>
  <si>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</si>
  <si>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</si>
  <si>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</si>
  <si>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</si>
  <si>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</si>
  <si>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</si>
  <si>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</si>
  <si>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</si>
  <si>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</si>
  <si>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</si>
  <si>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</si>
  <si>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</si>
  <si>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</si>
  <si>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</si>
  <si>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</si>
  <si>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</si>
  <si>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</si>
  <si>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</si>
  <si>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</si>
  <si>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</si>
  <si>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</si>
  <si>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</si>
  <si>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</si>
  <si>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</si>
  <si>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</si>
  <si>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</si>
  <si>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</si>
  <si>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</si>
  <si>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</si>
  <si>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</si>
  <si>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</si>
  <si>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</si>
  <si>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</si>
  <si>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</si>
  <si>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</si>
  <si>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</si>
  <si>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</si>
  <si>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</si>
  <si>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23.77</t>
  </si>
  <si>
    <t>一般会計</t>
  </si>
  <si>
    <t>国民健康保険事業（事業勘定）</t>
  </si>
  <si>
    <t>介護保険事業</t>
  </si>
  <si>
    <t>簡易水道事業特別会計</t>
  </si>
  <si>
    <t>農業集落排水事業特別会計</t>
  </si>
  <si>
    <t>下水道事業特別会計</t>
  </si>
  <si>
    <t>林業集落排水事業特別会計</t>
  </si>
  <si>
    <t>後期高齢者医療事業</t>
  </si>
  <si>
    <t>その他会計（赤字）</t>
  </si>
  <si>
    <t>その他会計（黒字）</t>
  </si>
  <si>
    <t>-</t>
    <phoneticPr fontId="2"/>
  </si>
  <si>
    <t>-</t>
    <phoneticPr fontId="2"/>
  </si>
  <si>
    <t>-</t>
    <phoneticPr fontId="2"/>
  </si>
  <si>
    <t>球磨郡公立多良木病院企業団</t>
    <phoneticPr fontId="11"/>
  </si>
  <si>
    <t>上球磨消防組合</t>
    <phoneticPr fontId="11"/>
  </si>
  <si>
    <t>人吉球磨広域行政組合（一般会計）</t>
    <phoneticPr fontId="11"/>
  </si>
  <si>
    <t>人吉球磨広域行政組合（人吉球磨ふるさと市町村圏特別会計）</t>
    <phoneticPr fontId="11"/>
  </si>
  <si>
    <t>人吉球磨広域行政組合（特別養護老人ホーム特別会計）</t>
    <phoneticPr fontId="11"/>
  </si>
  <si>
    <t>熊本県後期高齢者医療広域連合（一般会計）</t>
    <phoneticPr fontId="11"/>
  </si>
  <si>
    <t>熊本県後期高齢者医療広域連合（後期高齢者医療特別会計）</t>
    <phoneticPr fontId="11"/>
  </si>
  <si>
    <t>熊本県市町村総合事務組合</t>
    <phoneticPr fontId="11"/>
  </si>
  <si>
    <t>株式会社　みずかみ</t>
    <phoneticPr fontId="11"/>
  </si>
  <si>
    <t>くま川鉄道株式会社</t>
    <phoneticPr fontId="11"/>
  </si>
  <si>
    <t>地域公共交通対策基金</t>
    <phoneticPr fontId="11"/>
  </si>
  <si>
    <t>こども育成支援基金</t>
    <phoneticPr fontId="11"/>
  </si>
  <si>
    <t>いきいき人づくり基金</t>
    <phoneticPr fontId="11"/>
  </si>
  <si>
    <t>ふるさと創生基金</t>
    <phoneticPr fontId="11"/>
  </si>
  <si>
    <t>熊本地震基金</t>
    <phoneticPr fontId="2"/>
  </si>
  <si>
    <t>実質公債費比率</t>
    <phoneticPr fontId="5"/>
  </si>
  <si>
    <t>将来負担比率</t>
    <phoneticPr fontId="5"/>
  </si>
  <si>
    <t>類似団体内平均値</t>
    <phoneticPr fontId="5"/>
  </si>
  <si>
    <t>実質公債費比率</t>
    <phoneticPr fontId="5"/>
  </si>
  <si>
    <t>当該団体値</t>
    <rPh sb="0" eb="2">
      <t>トウガイ</t>
    </rPh>
    <rPh sb="2" eb="4">
      <t>ダンタイ</t>
    </rPh>
    <rPh sb="4" eb="5">
      <t>アタイ</t>
    </rPh>
    <phoneticPr fontId="5"/>
  </si>
  <si>
    <t>(　参考　）</t>
    <rPh sb="2" eb="4">
      <t>サンコウ</t>
    </rPh>
    <phoneticPr fontId="5"/>
  </si>
  <si>
    <t xml:space="preserve">将来負担比率については発生していない。実質公債費比率は公債費償還がピークを経過し、減少傾向にある。しかし、平成28年度にクロスカントリー整備事業、平成29年度に総合防災システム整備事業により、地方債の発行額が増しており、将来負担比率についても上昇する可能性が考えられるので、交付税措置の比率の高い地方債の活用をしながらも、これまで以上に公債費の適正化に取り組んでいく必要がある。
</t>
    <rPh sb="73" eb="75">
      <t>ヘイセイ</t>
    </rPh>
    <rPh sb="77" eb="79">
      <t>ネンド</t>
    </rPh>
    <rPh sb="80" eb="82">
      <t>ソウゴウ</t>
    </rPh>
    <rPh sb="82" eb="84">
      <t>ボウサイ</t>
    </rPh>
    <rPh sb="88" eb="90">
      <t>セイビ</t>
    </rPh>
    <rPh sb="90" eb="92">
      <t>ジギョウ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</si>
  <si>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</si>
  <si>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</si>
  <si>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</si>
  <si>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類似団体内平均値</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</si>
  <si>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</si>
  <si>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</si>
  <si>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将来負担費率は発生していないが、今後の公共施設の更新等に費用が発生するため、将来負担費率の上昇が見込まれる。費用等を軽減するための資産管理を検討する。</t>
    <rPh sb="19" eb="21">
      <t>コウキョウ</t>
    </rPh>
    <rPh sb="21" eb="23">
      <t>シセツ</t>
    </rPh>
    <rPh sb="28" eb="30">
      <t>ヒヨウ</t>
    </rPh>
    <rPh sb="31" eb="33">
      <t>ハッセイ</t>
    </rPh>
    <rPh sb="45" eb="47">
      <t>ジョウショウ</t>
    </rPh>
    <rPh sb="54" eb="56">
      <t>ヒヨウ</t>
    </rPh>
    <rPh sb="56" eb="57">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</si>
</sst>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316331</c:v>
                </c:pt>
                <c:pt idx="1">
                  <c:v>333013</c:v>
                </c:pt>
                <c:pt idx="2">
                  <c:v>280458</c:v>
                </c:pt>
                <c:pt idx="3">
                  <c:v>291945</c:v>
                </c:pt>
                <c:pt idx="4">
                  <c:v>291173</c:v>
                </c:pt>
              </c:numCache>
            </c:numRef>
          </c:val>
          <c:smooth val="0"/>
          <c:extLst>
            <c:ext xmlns:c16="http://schemas.microsoft.com/office/drawing/2014/chart" uri="{C3380CC4-5D6E-409C-BE32-E72D297353CC}">
              <c16:uniqueId val="{00000000-C96D-4174-B1D5-27FFDE3AEC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291118</c:v>
                </c:pt>
                <c:pt idx="1">
                  <c:v>267366</c:v>
                </c:pt>
                <c:pt idx="2">
                  <c:v>213373</c:v>
                </c:pt>
                <c:pt idx="3">
                  <c:v>423669</c:v>
                </c:pt>
                <c:pt idx="4">
                  <c:v>479090</c:v>
                </c:pt>
              </c:numCache>
            </c:numRef>
          </c:val>
          <c:smooth val="0"/>
          <c:extLst>
            <c:ext xmlns:c16="http://schemas.microsoft.com/office/drawing/2014/chart" uri="{C3380CC4-5D6E-409C-BE32-E72D297353CC}">
              <c16:uniqueId val="{00000001-C96D-4174-B1D5-27FFDE3AEC9F}"/>
            </c:ext>
          </c:extLst>
        </c:ser>
        <c:dLbls>
          <c:showLegendKey val="0"/>
          <c:showVal val="0"/>
          <c:showCatName val="0"/>
          <c:showSerName val="0"/>
          <c:showPercent val="0"/>
          <c:showBubbleSize val="0"/>
        </c:dLbls>
        <c:marker val="1"/>
        <c:smooth val="0"/>
        <c:axId val="95322880"/>
        <c:axId val="116845952"/>
      </c:lineChart>
      <c:catAx>
        <c:axId val="953228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845952"/>
        <c:crosses val="autoZero"/>
        <c:auto val="1"/>
        <c:lblAlgn val="ctr"/>
        <c:lblOffset val="100"/>
        <c:tickLblSkip val="1"/>
        <c:tickMarkSkip val="1"/>
        <c:noMultiLvlLbl val="0"/>
      </c:catAx>
      <c:valAx>
        <c:axId val="116845952"/>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53228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14.04</c:v>
                </c:pt>
                <c:pt idx="1">
                  <c:v>10.11</c:v>
                </c:pt>
                <c:pt idx="2">
                  <c:v>11.4</c:v>
                </c:pt>
                <c:pt idx="3">
                  <c:v>13.82</c:v>
                </c:pt>
                <c:pt idx="4">
                  <c:v>20.46</c:v>
                </c:pt>
              </c:numCache>
            </c:numRef>
          </c:val>
          <c:extLst>
            <c:ext xmlns:c16="http://schemas.microsoft.com/office/drawing/2014/chart" uri="{C3380CC4-5D6E-409C-BE32-E72D297353CC}">
              <c16:uniqueId val="{00000000-8D95-4DA6-96D5-37C93ADD2F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64.8</c:v>
                </c:pt>
                <c:pt idx="1">
                  <c:v>73.33</c:v>
                </c:pt>
                <c:pt idx="2">
                  <c:v>71.739999999999995</c:v>
                </c:pt>
                <c:pt idx="3">
                  <c:v>73.540000000000006</c:v>
                </c:pt>
                <c:pt idx="4">
                  <c:v>47.05</c:v>
                </c:pt>
              </c:numCache>
            </c:numRef>
          </c:val>
          <c:extLst>
            <c:ext xmlns:c16="http://schemas.microsoft.com/office/drawing/2014/chart" uri="{C3380CC4-5D6E-409C-BE32-E72D297353CC}">
              <c16:uniqueId val="{00000001-8D95-4DA6-96D5-37C93ADD2FAD}"/>
            </c:ext>
          </c:extLst>
        </c:ser>
        <c:dLbls>
          <c:showLegendKey val="0"/>
          <c:showVal val="0"/>
          <c:showCatName val="0"/>
          <c:showSerName val="0"/>
          <c:showPercent val="0"/>
          <c:showBubbleSize val="0"/>
        </c:dLbls>
        <c:gapWidth val="250"/>
        <c:overlap val="100"/>
        <c:axId val="126511360"/>
        <c:axId val="1265135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5.9</c:v>
                </c:pt>
                <c:pt idx="1">
                  <c:v>1.36</c:v>
                </c:pt>
                <c:pt idx="2">
                  <c:v>1.85</c:v>
                </c:pt>
                <c:pt idx="3">
                  <c:v>2.4900000000000002</c:v>
                </c:pt>
                <c:pt idx="4">
                  <c:v>-23.77</c:v>
                </c:pt>
              </c:numCache>
            </c:numRef>
          </c:val>
          <c:smooth val="0"/>
          <c:extLst>
            <c:ext xmlns:c16="http://schemas.microsoft.com/office/drawing/2014/chart" uri="{C3380CC4-5D6E-409C-BE32-E72D297353CC}">
              <c16:uniqueId val="{00000002-8D95-4DA6-96D5-37C93ADD2FAD}"/>
            </c:ext>
          </c:extLst>
        </c:ser>
        <c:dLbls>
          <c:showLegendKey val="0"/>
          <c:showVal val="0"/>
          <c:showCatName val="0"/>
          <c:showSerName val="0"/>
          <c:showPercent val="0"/>
          <c:showBubbleSize val="0"/>
        </c:dLbls>
        <c:marker val="1"/>
        <c:smooth val="0"/>
        <c:axId val="126511360"/>
        <c:axId val="126513536"/>
      </c:lineChart>
      <c:catAx>
        <c:axId val="126511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6513536"/>
        <c:crosses val="autoZero"/>
        <c:auto val="1"/>
        <c:lblAlgn val="ctr"/>
        <c:lblOffset val="100"/>
        <c:tickLblSkip val="1"/>
        <c:tickMarkSkip val="1"/>
        <c:noMultiLvlLbl val="0"/>
      </c:catAx>
      <c:valAx>
        <c:axId val="126513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511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0-117A-4674-87A7-5C26672D3F1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17A-4674-87A7-5C26672D3F13}"/>
            </c:ext>
          </c:extLst>
        </c:ser>
        <c:ser>
          <c:idx val="2"/>
          <c:order val="2"/>
          <c:tx>
            <c:strRef>
              <c:f>データシート!$A$29</c:f>
              <c:strCache>
                <c:ptCount val="1"/>
                <c:pt idx="0">
                  <c:v>後期高齢者医療事業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0.03</c:v>
                </c:pt>
                <c:pt idx="2">
                  <c:v>#N/A</c:v>
                </c:pt>
                <c:pt idx="3">
                  <c:v>0.05</c:v>
                </c:pt>
                <c:pt idx="4">
                  <c:v>#N/A</c:v>
                </c:pt>
                <c:pt idx="5">
                  <c:v>0.06</c:v>
                </c:pt>
                <c:pt idx="6">
                  <c:v>#N/A</c:v>
                </c:pt>
                <c:pt idx="7">
                  <c:v>0.05</c:v>
                </c:pt>
                <c:pt idx="8">
                  <c:v>#N/A</c:v>
                </c:pt>
                <c:pt idx="9">
                  <c:v>0.05</c:v>
                </c:pt>
              </c:numCache>
            </c:numRef>
          </c:val>
          <c:extLst>
            <c:ext xmlns:c16="http://schemas.microsoft.com/office/drawing/2014/chart" uri="{C3380CC4-5D6E-409C-BE32-E72D297353CC}">
              <c16:uniqueId val="{00000002-117A-4674-87A7-5C26672D3F13}"/>
            </c:ext>
          </c:extLst>
        </c:ser>
        <c:ser>
          <c:idx val="3"/>
          <c:order val="3"/>
          <c:tx>
            <c:strRef>
              <c:f>データシート!$A$30</c:f>
              <c:strCache>
                <c:ptCount val="1"/>
                <c:pt idx="0">
                  <c:v>林業集落排水事業特別会計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0.02</c:v>
                </c:pt>
                <c:pt idx="2">
                  <c:v>#N/A</c:v>
                </c:pt>
                <c:pt idx="3">
                  <c:v>0</c:v>
                </c:pt>
                <c:pt idx="4">
                  <c:v>#N/A</c:v>
                </c:pt>
                <c:pt idx="5">
                  <c:v>0.05</c:v>
                </c:pt>
                <c:pt idx="6">
                  <c:v>#N/A</c:v>
                </c:pt>
                <c:pt idx="7">
                  <c:v>0.06</c:v>
                </c:pt>
                <c:pt idx="8">
                  <c:v>#N/A</c:v>
                </c:pt>
                <c:pt idx="9">
                  <c:v>0.06</c:v>
                </c:pt>
              </c:numCache>
            </c:numRef>
          </c:val>
          <c:extLst>
            <c:ext xmlns:c16="http://schemas.microsoft.com/office/drawing/2014/chart" uri="{C3380CC4-5D6E-409C-BE32-E72D297353CC}">
              <c16:uniqueId val="{00000003-117A-4674-87A7-5C26672D3F13}"/>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0.05</c:v>
                </c:pt>
                <c:pt idx="2">
                  <c:v>#N/A</c:v>
                </c:pt>
                <c:pt idx="3">
                  <c:v>0.08</c:v>
                </c:pt>
                <c:pt idx="4">
                  <c:v>#N/A</c:v>
                </c:pt>
                <c:pt idx="5">
                  <c:v>0.09</c:v>
                </c:pt>
                <c:pt idx="6">
                  <c:v>#N/A</c:v>
                </c:pt>
                <c:pt idx="7">
                  <c:v>0.27</c:v>
                </c:pt>
                <c:pt idx="8">
                  <c:v>#N/A</c:v>
                </c:pt>
                <c:pt idx="9">
                  <c:v>0.11</c:v>
                </c:pt>
              </c:numCache>
            </c:numRef>
          </c:val>
          <c:extLst>
            <c:ext xmlns:c16="http://schemas.microsoft.com/office/drawing/2014/chart" uri="{C3380CC4-5D6E-409C-BE32-E72D297353CC}">
              <c16:uniqueId val="{00000004-117A-4674-87A7-5C26672D3F13}"/>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0.08</c:v>
                </c:pt>
                <c:pt idx="2">
                  <c:v>#N/A</c:v>
                </c:pt>
                <c:pt idx="3">
                  <c:v>0.05</c:v>
                </c:pt>
                <c:pt idx="4">
                  <c:v>#N/A</c:v>
                </c:pt>
                <c:pt idx="5">
                  <c:v>0.15</c:v>
                </c:pt>
                <c:pt idx="6">
                  <c:v>#N/A</c:v>
                </c:pt>
                <c:pt idx="7">
                  <c:v>0.16</c:v>
                </c:pt>
                <c:pt idx="8">
                  <c:v>#N/A</c:v>
                </c:pt>
                <c:pt idx="9">
                  <c:v>0.13</c:v>
                </c:pt>
              </c:numCache>
            </c:numRef>
          </c:val>
          <c:extLst>
            <c:ext xmlns:c16="http://schemas.microsoft.com/office/drawing/2014/chart" uri="{C3380CC4-5D6E-409C-BE32-E72D297353CC}">
              <c16:uniqueId val="{00000005-117A-4674-87A7-5C26672D3F13}"/>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0.24</c:v>
                </c:pt>
                <c:pt idx="2">
                  <c:v>#N/A</c:v>
                </c:pt>
                <c:pt idx="3">
                  <c:v>0.27</c:v>
                </c:pt>
                <c:pt idx="4">
                  <c:v>#N/A</c:v>
                </c:pt>
                <c:pt idx="5">
                  <c:v>0.32</c:v>
                </c:pt>
                <c:pt idx="6">
                  <c:v>#N/A</c:v>
                </c:pt>
                <c:pt idx="7">
                  <c:v>0.27</c:v>
                </c:pt>
                <c:pt idx="8">
                  <c:v>#N/A</c:v>
                </c:pt>
                <c:pt idx="9">
                  <c:v>0.28999999999999998</c:v>
                </c:pt>
              </c:numCache>
            </c:numRef>
          </c:val>
          <c:extLst>
            <c:ext xmlns:c16="http://schemas.microsoft.com/office/drawing/2014/chart" uri="{C3380CC4-5D6E-409C-BE32-E72D297353CC}">
              <c16:uniqueId val="{00000006-117A-4674-87A7-5C26672D3F13}"/>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1.53</c:v>
                </c:pt>
                <c:pt idx="2">
                  <c:v>#N/A</c:v>
                </c:pt>
                <c:pt idx="3">
                  <c:v>1.53</c:v>
                </c:pt>
                <c:pt idx="4">
                  <c:v>#N/A</c:v>
                </c:pt>
                <c:pt idx="5">
                  <c:v>2.2200000000000002</c:v>
                </c:pt>
                <c:pt idx="6">
                  <c:v>#N/A</c:v>
                </c:pt>
                <c:pt idx="7">
                  <c:v>0.75</c:v>
                </c:pt>
                <c:pt idx="8">
                  <c:v>#N/A</c:v>
                </c:pt>
                <c:pt idx="9">
                  <c:v>1.1599999999999999</c:v>
                </c:pt>
              </c:numCache>
            </c:numRef>
          </c:val>
          <c:extLst>
            <c:ext xmlns:c16="http://schemas.microsoft.com/office/drawing/2014/chart" uri="{C3380CC4-5D6E-409C-BE32-E72D297353CC}">
              <c16:uniqueId val="{00000007-117A-4674-87A7-5C26672D3F13}"/>
            </c:ext>
          </c:extLst>
        </c:ser>
        <c:ser>
          <c:idx val="8"/>
          <c:order val="8"/>
          <c:tx>
            <c:strRef>
              <c:f>データシート!$A$35</c:f>
              <c:strCache>
                <c:ptCount val="1"/>
                <c:pt idx="0">
                  <c:v>国民健康保険事業（事業勘定）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1.83</c:v>
                </c:pt>
                <c:pt idx="2">
                  <c:v>#N/A</c:v>
                </c:pt>
                <c:pt idx="3">
                  <c:v>3.05</c:v>
                </c:pt>
                <c:pt idx="4">
                  <c:v>#N/A</c:v>
                </c:pt>
                <c:pt idx="5">
                  <c:v>2.3199999999999998</c:v>
                </c:pt>
                <c:pt idx="6">
                  <c:v>#N/A</c:v>
                </c:pt>
                <c:pt idx="7">
                  <c:v>2.14</c:v>
                </c:pt>
                <c:pt idx="8">
                  <c:v>#N/A</c:v>
                </c:pt>
                <c:pt idx="9">
                  <c:v>2.77</c:v>
                </c:pt>
              </c:numCache>
            </c:numRef>
          </c:val>
          <c:extLst>
            <c:ext xmlns:c16="http://schemas.microsoft.com/office/drawing/2014/chart" uri="{C3380CC4-5D6E-409C-BE32-E72D297353CC}">
              <c16:uniqueId val="{00000008-117A-4674-87A7-5C26672D3F1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14.03</c:v>
                </c:pt>
                <c:pt idx="2">
                  <c:v>#N/A</c:v>
                </c:pt>
                <c:pt idx="3">
                  <c:v>10.11</c:v>
                </c:pt>
                <c:pt idx="4">
                  <c:v>#N/A</c:v>
                </c:pt>
                <c:pt idx="5">
                  <c:v>11.39</c:v>
                </c:pt>
                <c:pt idx="6">
                  <c:v>#N/A</c:v>
                </c:pt>
                <c:pt idx="7">
                  <c:v>13.82</c:v>
                </c:pt>
                <c:pt idx="8">
                  <c:v>#N/A</c:v>
                </c:pt>
                <c:pt idx="9">
                  <c:v>20.46</c:v>
                </c:pt>
              </c:numCache>
            </c:numRef>
          </c:val>
          <c:extLst>
            <c:ext xmlns:c16="http://schemas.microsoft.com/office/drawing/2014/chart" uri="{C3380CC4-5D6E-409C-BE32-E72D297353CC}">
              <c16:uniqueId val="{00000009-117A-4674-87A7-5C26672D3F13}"/>
            </c:ext>
          </c:extLst>
        </c:ser>
        <c:dLbls>
          <c:showLegendKey val="0"/>
          <c:showVal val="0"/>
          <c:showCatName val="0"/>
          <c:showSerName val="0"/>
          <c:showPercent val="0"/>
          <c:showBubbleSize val="0"/>
        </c:dLbls>
        <c:gapWidth val="150"/>
        <c:overlap val="100"/>
        <c:axId val="128466944"/>
        <c:axId val="128468480"/>
      </c:barChart>
      <c:catAx>
        <c:axId val="128466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8468480"/>
        <c:crosses val="autoZero"/>
        <c:auto val="1"/>
        <c:lblAlgn val="ctr"/>
        <c:lblOffset val="100"/>
        <c:tickLblSkip val="1"/>
        <c:tickMarkSkip val="1"/>
        <c:noMultiLvlLbl val="0"/>
      </c:catAx>
      <c:valAx>
        <c:axId val="128468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4669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332</c:v>
                </c:pt>
                <c:pt idx="5">
                  <c:v>308</c:v>
                </c:pt>
                <c:pt idx="8">
                  <c:v>284</c:v>
                </c:pt>
                <c:pt idx="11">
                  <c:v>272</c:v>
                </c:pt>
                <c:pt idx="14">
                  <c:v>263</c:v>
                </c:pt>
              </c:numCache>
            </c:numRef>
          </c:val>
          <c:extLst>
            <c:ext xmlns:c16="http://schemas.microsoft.com/office/drawing/2014/chart" uri="{C3380CC4-5D6E-409C-BE32-E72D297353CC}">
              <c16:uniqueId val="{00000000-6B78-4DF3-A328-22ADCD34EFD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B78-4DF3-A328-22ADCD34EFD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B78-4DF3-A328-22ADCD34EFD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16</c:v>
                </c:pt>
                <c:pt idx="3">
                  <c:v>17</c:v>
                </c:pt>
                <c:pt idx="6">
                  <c:v>16</c:v>
                </c:pt>
                <c:pt idx="9">
                  <c:v>14</c:v>
                </c:pt>
                <c:pt idx="12">
                  <c:v>15</c:v>
                </c:pt>
              </c:numCache>
            </c:numRef>
          </c:val>
          <c:extLst>
            <c:ext xmlns:c16="http://schemas.microsoft.com/office/drawing/2014/chart" uri="{C3380CC4-5D6E-409C-BE32-E72D297353CC}">
              <c16:uniqueId val="{00000003-6B78-4DF3-A328-22ADCD34EFD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84</c:v>
                </c:pt>
                <c:pt idx="3">
                  <c:v>75</c:v>
                </c:pt>
                <c:pt idx="6">
                  <c:v>67</c:v>
                </c:pt>
                <c:pt idx="9">
                  <c:v>63</c:v>
                </c:pt>
                <c:pt idx="12">
                  <c:v>61</c:v>
                </c:pt>
              </c:numCache>
            </c:numRef>
          </c:val>
          <c:extLst>
            <c:ext xmlns:c16="http://schemas.microsoft.com/office/drawing/2014/chart" uri="{C3380CC4-5D6E-409C-BE32-E72D297353CC}">
              <c16:uniqueId val="{00000004-6B78-4DF3-A328-22ADCD34EFD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78-4DF3-A328-22ADCD34EFD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78-4DF3-A328-22ADCD34EFD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367</c:v>
                </c:pt>
                <c:pt idx="3">
                  <c:v>353</c:v>
                </c:pt>
                <c:pt idx="6">
                  <c:v>319</c:v>
                </c:pt>
                <c:pt idx="9">
                  <c:v>303</c:v>
                </c:pt>
                <c:pt idx="12">
                  <c:v>277</c:v>
                </c:pt>
              </c:numCache>
            </c:numRef>
          </c:val>
          <c:extLst>
            <c:ext xmlns:c16="http://schemas.microsoft.com/office/drawing/2014/chart" uri="{C3380CC4-5D6E-409C-BE32-E72D297353CC}">
              <c16:uniqueId val="{00000007-6B78-4DF3-A328-22ADCD34EFD5}"/>
            </c:ext>
          </c:extLst>
        </c:ser>
        <c:dLbls>
          <c:showLegendKey val="0"/>
          <c:showVal val="0"/>
          <c:showCatName val="0"/>
          <c:showSerName val="0"/>
          <c:showPercent val="0"/>
          <c:showBubbleSize val="0"/>
        </c:dLbls>
        <c:gapWidth val="100"/>
        <c:overlap val="100"/>
        <c:axId val="95157248"/>
        <c:axId val="1269361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135</c:v>
                </c:pt>
                <c:pt idx="2">
                  <c:v>#N/A</c:v>
                </c:pt>
                <c:pt idx="3">
                  <c:v>#N/A</c:v>
                </c:pt>
                <c:pt idx="4">
                  <c:v>137</c:v>
                </c:pt>
                <c:pt idx="5">
                  <c:v>#N/A</c:v>
                </c:pt>
                <c:pt idx="6">
                  <c:v>#N/A</c:v>
                </c:pt>
                <c:pt idx="7">
                  <c:v>118</c:v>
                </c:pt>
                <c:pt idx="8">
                  <c:v>#N/A</c:v>
                </c:pt>
                <c:pt idx="9">
                  <c:v>#N/A</c:v>
                </c:pt>
                <c:pt idx="10">
                  <c:v>108</c:v>
                </c:pt>
                <c:pt idx="11">
                  <c:v>#N/A</c:v>
                </c:pt>
                <c:pt idx="12">
                  <c:v>#N/A</c:v>
                </c:pt>
                <c:pt idx="13">
                  <c:v>90</c:v>
                </c:pt>
                <c:pt idx="14">
                  <c:v>#N/A</c:v>
                </c:pt>
              </c:numCache>
            </c:numRef>
          </c:val>
          <c:smooth val="0"/>
          <c:extLst>
            <c:ext xmlns:c16="http://schemas.microsoft.com/office/drawing/2014/chart" uri="{C3380CC4-5D6E-409C-BE32-E72D297353CC}">
              <c16:uniqueId val="{00000008-6B78-4DF3-A328-22ADCD34EFD5}"/>
            </c:ext>
          </c:extLst>
        </c:ser>
        <c:dLbls>
          <c:showLegendKey val="0"/>
          <c:showVal val="0"/>
          <c:showCatName val="0"/>
          <c:showSerName val="0"/>
          <c:showPercent val="0"/>
          <c:showBubbleSize val="0"/>
        </c:dLbls>
        <c:marker val="1"/>
        <c:smooth val="0"/>
        <c:axId val="95157248"/>
        <c:axId val="126936192"/>
      </c:lineChart>
      <c:catAx>
        <c:axId val="95157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6936192"/>
        <c:crosses val="autoZero"/>
        <c:auto val="1"/>
        <c:lblAlgn val="ctr"/>
        <c:lblOffset val="100"/>
        <c:tickLblSkip val="1"/>
        <c:tickMarkSkip val="1"/>
        <c:noMultiLvlLbl val="0"/>
      </c:catAx>
      <c:valAx>
        <c:axId val="126936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157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2459</c:v>
                </c:pt>
                <c:pt idx="5">
                  <c:v>2372</c:v>
                </c:pt>
                <c:pt idx="8">
                  <c:v>2312</c:v>
                </c:pt>
                <c:pt idx="11">
                  <c:v>3587</c:v>
                </c:pt>
                <c:pt idx="14">
                  <c:v>3050</c:v>
                </c:pt>
              </c:numCache>
            </c:numRef>
          </c:val>
          <c:extLst>
            <c:ext xmlns:c16="http://schemas.microsoft.com/office/drawing/2014/chart" uri="{C3380CC4-5D6E-409C-BE32-E72D297353CC}">
              <c16:uniqueId val="{00000000-C27C-44AB-ABA9-D081F61AA2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10</c:v>
                </c:pt>
                <c:pt idx="5">
                  <c:v>5</c:v>
                </c:pt>
                <c:pt idx="8">
                  <c:v>2</c:v>
                </c:pt>
                <c:pt idx="11">
                  <c:v>0</c:v>
                </c:pt>
                <c:pt idx="14">
                  <c:v>0</c:v>
                </c:pt>
              </c:numCache>
            </c:numRef>
          </c:val>
          <c:extLst>
            <c:ext xmlns:c16="http://schemas.microsoft.com/office/drawing/2014/chart" uri="{C3380CC4-5D6E-409C-BE32-E72D297353CC}">
              <c16:uniqueId val="{00000001-C27C-44AB-ABA9-D081F61AA2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3146</c:v>
                </c:pt>
                <c:pt idx="5">
                  <c:v>3247</c:v>
                </c:pt>
                <c:pt idx="8">
                  <c:v>3471</c:v>
                </c:pt>
                <c:pt idx="11">
                  <c:v>3542</c:v>
                </c:pt>
                <c:pt idx="14">
                  <c:v>3502</c:v>
                </c:pt>
              </c:numCache>
            </c:numRef>
          </c:val>
          <c:extLst>
            <c:ext xmlns:c16="http://schemas.microsoft.com/office/drawing/2014/chart" uri="{C3380CC4-5D6E-409C-BE32-E72D297353CC}">
              <c16:uniqueId val="{00000002-C27C-44AB-ABA9-D081F61AA2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27C-44AB-ABA9-D081F61AA2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27C-44AB-ABA9-D081F61AA2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7C-44AB-ABA9-D081F61AA2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568</c:v>
                </c:pt>
                <c:pt idx="3">
                  <c:v>338</c:v>
                </c:pt>
                <c:pt idx="6">
                  <c:v>354</c:v>
                </c:pt>
                <c:pt idx="9">
                  <c:v>445</c:v>
                </c:pt>
                <c:pt idx="12">
                  <c:v>415</c:v>
                </c:pt>
              </c:numCache>
            </c:numRef>
          </c:val>
          <c:extLst>
            <c:ext xmlns:c16="http://schemas.microsoft.com/office/drawing/2014/chart" uri="{C3380CC4-5D6E-409C-BE32-E72D297353CC}">
              <c16:uniqueId val="{00000006-C27C-44AB-ABA9-D081F61AA2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74</c:v>
                </c:pt>
                <c:pt idx="3">
                  <c:v>58</c:v>
                </c:pt>
                <c:pt idx="6">
                  <c:v>85</c:v>
                </c:pt>
                <c:pt idx="9">
                  <c:v>86</c:v>
                </c:pt>
                <c:pt idx="12">
                  <c:v>78</c:v>
                </c:pt>
              </c:numCache>
            </c:numRef>
          </c:val>
          <c:extLst>
            <c:ext xmlns:c16="http://schemas.microsoft.com/office/drawing/2014/chart" uri="{C3380CC4-5D6E-409C-BE32-E72D297353CC}">
              <c16:uniqueId val="{00000007-C27C-44AB-ABA9-D081F61AA2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786</c:v>
                </c:pt>
                <c:pt idx="3">
                  <c:v>736</c:v>
                </c:pt>
                <c:pt idx="6">
                  <c:v>680</c:v>
                </c:pt>
                <c:pt idx="9">
                  <c:v>625</c:v>
                </c:pt>
                <c:pt idx="12">
                  <c:v>561</c:v>
                </c:pt>
              </c:numCache>
            </c:numRef>
          </c:val>
          <c:extLst>
            <c:ext xmlns:c16="http://schemas.microsoft.com/office/drawing/2014/chart" uri="{C3380CC4-5D6E-409C-BE32-E72D297353CC}">
              <c16:uniqueId val="{00000008-C27C-44AB-ABA9-D081F61AA2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27C-44AB-ABA9-D081F61AA2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2599</c:v>
                </c:pt>
                <c:pt idx="3">
                  <c:v>2505</c:v>
                </c:pt>
                <c:pt idx="6">
                  <c:v>2452</c:v>
                </c:pt>
                <c:pt idx="9">
                  <c:v>2993</c:v>
                </c:pt>
                <c:pt idx="12">
                  <c:v>3628</c:v>
                </c:pt>
              </c:numCache>
            </c:numRef>
          </c:val>
          <c:extLst>
            <c:ext xmlns:c16="http://schemas.microsoft.com/office/drawing/2014/chart" uri="{C3380CC4-5D6E-409C-BE32-E72D297353CC}">
              <c16:uniqueId val="{0000000A-C27C-44AB-ABA9-D081F61AA293}"/>
            </c:ext>
          </c:extLst>
        </c:ser>
        <c:dLbls>
          <c:showLegendKey val="0"/>
          <c:showVal val="0"/>
          <c:showCatName val="0"/>
          <c:showSerName val="0"/>
          <c:showPercent val="0"/>
          <c:showBubbleSize val="0"/>
        </c:dLbls>
        <c:gapWidth val="100"/>
        <c:overlap val="100"/>
        <c:axId val="128864256"/>
        <c:axId val="1288661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27C-44AB-ABA9-D081F61AA293}"/>
            </c:ext>
          </c:extLst>
        </c:ser>
        <c:dLbls>
          <c:showLegendKey val="0"/>
          <c:showVal val="0"/>
          <c:showCatName val="0"/>
          <c:showSerName val="0"/>
          <c:showPercent val="0"/>
          <c:showBubbleSize val="0"/>
        </c:dLbls>
        <c:marker val="1"/>
        <c:smooth val="0"/>
        <c:axId val="128864256"/>
        <c:axId val="128866176"/>
      </c:lineChart>
      <c:catAx>
        <c:axId val="12886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8866176"/>
        <c:crosses val="autoZero"/>
        <c:auto val="1"/>
        <c:lblAlgn val="ctr"/>
        <c:lblOffset val="100"/>
        <c:tickLblSkip val="1"/>
        <c:tickMarkSkip val="1"/>
        <c:noMultiLvlLbl val="0"/>
      </c:catAx>
      <c:valAx>
        <c:axId val="128866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86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1324</c:v>
                </c:pt>
                <c:pt idx="1">
                  <c:v>1329</c:v>
                </c:pt>
                <c:pt idx="2">
                  <c:v>814</c:v>
                </c:pt>
              </c:numCache>
            </c:numRef>
          </c:val>
          <c:extLst>
            <c:ext xmlns:c16="http://schemas.microsoft.com/office/drawing/2014/chart" uri="{C3380CC4-5D6E-409C-BE32-E72D297353CC}">
              <c16:uniqueId val="{00000000-23B2-4486-8E04-500D59034A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804</c:v>
                </c:pt>
                <c:pt idx="1">
                  <c:v>809</c:v>
                </c:pt>
                <c:pt idx="2">
                  <c:v>814</c:v>
                </c:pt>
              </c:numCache>
            </c:numRef>
          </c:val>
          <c:extLst>
            <c:ext xmlns:c16="http://schemas.microsoft.com/office/drawing/2014/chart" uri="{C3380CC4-5D6E-409C-BE32-E72D297353CC}">
              <c16:uniqueId val="{00000001-23B2-4486-8E04-500D59034A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1114</c:v>
                </c:pt>
                <c:pt idx="1">
                  <c:v>1195</c:v>
                </c:pt>
                <c:pt idx="2">
                  <c:v>1675</c:v>
                </c:pt>
              </c:numCache>
            </c:numRef>
          </c:val>
          <c:extLst>
            <c:ext xmlns:c16="http://schemas.microsoft.com/office/drawing/2014/chart" uri="{C3380CC4-5D6E-409C-BE32-E72D297353CC}">
              <c16:uniqueId val="{00000002-23B2-4486-8E04-500D59034A5A}"/>
            </c:ext>
          </c:extLst>
        </c:ser>
        <c:dLbls>
          <c:showLegendKey val="0"/>
          <c:showVal val="0"/>
          <c:showCatName val="0"/>
          <c:showSerName val="0"/>
          <c:showPercent val="0"/>
          <c:showBubbleSize val="0"/>
        </c:dLbls>
        <c:gapWidth val="120"/>
        <c:overlap val="100"/>
        <c:axId val="50409472"/>
        <c:axId val="50411008"/>
      </c:barChart>
      <c:catAx>
        <c:axId val="50409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411008"/>
        <c:crosses val="autoZero"/>
        <c:auto val="1"/>
        <c:lblAlgn val="ctr"/>
        <c:lblOffset val="100"/>
        <c:tickLblSkip val="1"/>
        <c:tickMarkSkip val="1"/>
        <c:noMultiLvlLbl val="0"/>
      </c:catAx>
      <c:valAx>
        <c:axId val="504110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409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{CE64C3E6-1121-4D90-AA64-6A4B216A30FD}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71C6-4D78-BB96-8A77D4785AF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{93137773-C0AE-4C7D-8E8F-0135802EA230}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C6-4D78-BB96-8A77D4785AF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{819DA5EF-0A5B-41B5-BBC3-3403005F3CE8}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C6-4D78-BB96-8A77D4785AF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{9BA897E9-1B48-4B4E-A726-F46227E314F5}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C6-4D78-BB96-8A77D4785AF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{E8A5E0E8-58B6-44F4-A52B-D99FD6208823}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C6-4D78-BB96-8A77D4785AF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{4F85B35B-1C5C-41C0-8DEF-806DE06829B2}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71C6-4D78-BB96-8A77D4785AF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{87632180-0219-45AC-804C-4F701BC1082B}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71C6-4D78-BB96-8A77D4785AFE}"/>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{5AB5CDFE-53EB-4402-8BF0-69FA6EB53B3A}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71C6-4D78-BB96-8A77D4785AF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{C3A45838-4045-4689-B317-8F0BE10C27E5}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71C6-4D78-BB96-8A77D4785A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54.3</c:v>
                </c:pt>
                <c:pt idx="24">
                  <c:v>51.2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1C6-4D78-BB96-8A77D4785AF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{238B4D71-0FCD-4020-92A0-17E3D96DCC96}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71C6-4D78-BB96-8A77D4785AF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{B60E21D4-5E5F-4BA6-B68F-5B02635D50B7}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C6-4D78-BB96-8A77D4785AF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{7F686CD2-1BE8-4427-885B-ECB59ED73E40}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C6-4D78-BB96-8A77D4785AF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{6411D2A2-8546-4254-8B5D-EB3D377C0114}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C6-4D78-BB96-8A77D4785AF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{C1163AA4-2883-4EFC-8034-A41EF7B9FB4C}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C6-4D78-BB96-8A77D4785AF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{8CF03322-F9B3-45F9-AEF9-DDCABFDBE97B}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71C6-4D78-BB96-8A77D4785AF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{4BBD2DF2-7DBC-493A-9253-BFBAAB5824B6}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71C6-4D78-BB96-8A77D4785AFE}"/>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{C38557F5-30F1-45B6-AA49-E2B1E120B077}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71C6-4D78-BB96-8A77D4785AF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{1665EEEC-7AD1-4389-98F2-C0DB950F269D}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71C6-4D78-BB96-8A77D4785A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54.2</c:v>
                </c:pt>
                <c:pt idx="24">
                  <c:v>56.3</c:v>
                </c:pt>
              </c:numCache>
            </c:numRef>
          </c:xVal>
          <c:yVal>
            <c:numRef>
              <c:f>公会計指標分析・財政指標組合せ分析表!$BP$55:$DC$55</c:f>
              <c:numCache>
                <c:formatCode>#,##0.0;"▲ "#,##0.0</c:formatCode>
                <c:ptCount val="40"/>
                <c:pt idx="16">
                  <c:v>0</c:v>
                </c:pt>
                <c:pt idx="24">
                  <c:v>0</c:v>
                </c:pt>
              </c:numCache>
            </c:numRef>
          </c:yVal>
          <c:smooth val="0"/>
          <c:extLst>
            <c:ext xmlns:c16="http://schemas.microsoft.com/office/drawing/2014/chart" uri="{C3380CC4-5D6E-409C-BE32-E72D297353CC}">
              <c16:uniqueId val="{00000013-71C6-4D78-BB96-8A77D4785AFE}"/>
            </c:ext>
          </c:extLst>
        </c:ser>
        <c:dLbls>
          <c:showLegendKey val="0"/>
          <c:showVal val="1"/>
          <c:showCatName val="0"/>
          <c:showSerName val="0"/>
          <c:showPercent val="0"/>
          <c:showBubbleSize val="0"/>
        </c:dLbls>
        <c:axId val="100965376"/>
        <c:axId val="100799616"/>
      </c:scatterChart>
      <c:valAx>
        <c:axId val="100965376"/>
        <c:scaling>
          <c:orientation val="minMax"/>
          <c:max val="56.5"/>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0799616"/>
        <c:crosses val="autoZero"/>
        <c:crossBetween val="midCat"/>
      </c:valAx>
      <c:valAx>
        <c:axId val="10079961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09653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{1F11945E-A84F-4004-9DE8-C4F11BA30795}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72D8-45C8-AE72-4E3F481281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{40869229-26D4-4659-A205-2F751EA1E4DC}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D8-45C8-AE72-4E3F481281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{97D77AB4-8181-497E-BF04-46DB88B8EB83}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D8-45C8-AE72-4E3F481281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{159D3EDE-8F65-4506-9AC5-34B07491FAEB}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D8-45C8-AE72-4E3F481281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{06A5BC93-31F2-43BD-9503-ADE0B06D827A}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D8-45C8-AE72-4E3F48128135}"/>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{BCC23FAC-5CD0-49C0-93EB-5C625712DEF1}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72D8-45C8-AE72-4E3F48128135}"/>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{B1F0877E-DFDB-45A5-AAB4-3340307B2B1F}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72D8-45C8-AE72-4E3F48128135}"/>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{4A8715A8-0727-4551-B39A-6A1144B803F8}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72D8-45C8-AE72-4E3F48128135}"/>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{007BD0B7-619E-475E-95EE-2688B52BDF97}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72D8-45C8-AE72-4E3F481281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9.3000000000000007</c:v>
                </c:pt>
                <c:pt idx="16">
                  <c:v>8.4</c:v>
                </c:pt>
                <c:pt idx="24">
                  <c:v>7.8</c:v>
                </c:pt>
                <c:pt idx="32">
                  <c:v>6.8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2D8-45C8-AE72-4E3F4812813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{C7832FF7-FE8C-4D17-B1DD-54E3875E119F}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72D8-45C8-AE72-4E3F4812813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{A7B6A1D2-CFA1-4052-942C-C90A36C7EFD1}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D8-45C8-AE72-4E3F481281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{339C3288-5440-4725-8C8C-54E7004D41CB}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D8-45C8-AE72-4E3F481281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{5BF995DE-E26F-44EC-83A5-4985D2F959DC}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D8-45C8-AE72-4E3F481281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{FB0AFDD4-5D77-4380-AB62-57D724ABB0A0}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D8-45C8-AE72-4E3F4812813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{CFDD1D09-8A84-4051-9F53-D6177EAF58B1}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72D8-45C8-AE72-4E3F48128135}"/>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{BC70F9D2-3E7A-4AFD-BB5A-1A7BB902DEFE}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72D8-45C8-AE72-4E3F48128135}"/>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{691E9DC1-4206-4B51-8406-CEE4A8FDC787}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72D8-45C8-AE72-4E3F48128135}"/>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{8176C1AC-15CD-4332-9091-5EC5D4BB65DC}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72D8-45C8-AE72-4E3F481281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8.1999999999999993</c:v>
                </c:pt>
                <c:pt idx="16">
                  <c:v>7.8</c:v>
                </c:pt>
                <c:pt idx="24">
                  <c:v>7.4</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2D8-45C8-AE72-4E3F48128135}"/>
            </c:ext>
          </c:extLst>
        </c:ser>
        <c:dLbls>
          <c:showLegendKey val="0"/>
          <c:showVal val="1"/>
          <c:showCatName val="0"/>
          <c:showSerName val="0"/>
          <c:showPercent val="0"/>
          <c:showBubbleSize val="0"/>
        </c:dLbls>
        <c:axId val="101034624"/>
        <c:axId val="103162624"/>
      </c:scatterChart>
      <c:valAx>
        <c:axId val="101034624"/>
        <c:scaling>
          <c:orientation val="minMax"/>
          <c:max val="9.4"/>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3162624"/>
        <c:crosses val="autoZero"/>
        <c:crossBetween val="midCat"/>
      </c:valAx>
      <c:valAx>
        <c:axId val="10316262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103462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分子を構成する元利償還金は、償還のピークを経過し毎年度減少している。社会資本整備等大きなインフラ整備は終了しているが、平成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新規発行額を増しており、今後は比率が上昇していくことが見込まれる。また、一部事務組合、公営企業に対する準元利償還金は依然として負担が大きく、特に、整備計画が継続している一部事務組合に対する負担金には今後も注意が必要であ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一般会計に係る平成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年度地方債現在高は</a:t>
          </a:r>
          <a:r>
            <a:rPr kumimoji="1" lang="en-US" altLang="ja-JP" sz="1100">
              <a:solidFill>
                <a:schemeClr val="dk1"/>
              </a:solidFill>
              <a:effectLst/>
              <a:latin typeface="+mn-lt"/>
              <a:ea typeface="+mn-ea"/>
              <a:cs typeface="+mn-cs"/>
            </a:rPr>
            <a:t>3,628</a:t>
          </a:r>
          <a:r>
            <a:rPr kumimoji="1" lang="ja-JP" altLang="ja-JP" sz="1100">
              <a:solidFill>
                <a:schemeClr val="dk1"/>
              </a:solidFill>
              <a:effectLst/>
              <a:latin typeface="+mn-lt"/>
              <a:ea typeface="+mn-ea"/>
              <a:cs typeface="+mn-cs"/>
            </a:rPr>
            <a:t>百万円であ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年度に大きく新規発行額を増しており、今後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将来負担額の増加が見込まれる。さらに、一部事務組合、公営企業に対する準元利償還金は依然として負担が大きく、今後もしばらくは減少しない。</a:t>
          </a:r>
          <a:endParaRPr lang="ja-JP" altLang="ja-JP" sz="1400">
            <a:effectLst/>
          </a:endParaRPr>
        </a:p>
        <a:p>
          <a:r>
            <a:rPr kumimoji="1" lang="ja-JP" altLang="ja-JP" sz="1100">
              <a:solidFill>
                <a:schemeClr val="dk1"/>
              </a:solidFill>
              <a:effectLst/>
              <a:latin typeface="+mn-lt"/>
              <a:ea typeface="+mn-ea"/>
              <a:cs typeface="+mn-cs"/>
            </a:rPr>
            <a:t>　一方で、現在の充当可能財源をみると、充当可能基金と基準財政需要額算入見込額の合計額が将来負担額を相殺し、将来負担比率は発生していない。</a:t>
          </a:r>
          <a:endParaRPr lang="ja-JP" altLang="ja-JP" sz="1400">
            <a:effectLst/>
          </a:endParaRPr>
        </a:p>
        <a:p>
          <a:r>
            <a:rPr kumimoji="1" lang="ja-JP" altLang="ja-JP" sz="1100">
              <a:solidFill>
                <a:schemeClr val="dk1"/>
              </a:solidFill>
              <a:effectLst/>
              <a:latin typeface="+mn-lt"/>
              <a:ea typeface="+mn-ea"/>
              <a:cs typeface="+mn-cs"/>
            </a:rPr>
            <a:t>　今後も将来に負担が残らない財政運営に努める。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熊本県水上村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平成２９年度は、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使途の明確化のため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から特目基金に組み替えを行ってはいるが、新設した熊本地震復興基金と基金利子以外に新たな積立は行っておらず、観光施設の改修や教育振興等の事業に係る財源として取崩を行ってい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本村の財源力指数は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と自主財源が少なく、交付税等の額により財政が大きく左右されることから、不測の災害等に備え、決算状況を踏まえながら積立を行う。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地域公共交通対策基金：地域における最適な公共交通体系を構築することを目的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こども育成支援基金：安心してこどもを生み育てられる村を目指し、妊娠・出産・子育て支援を図ることを目的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いきいき人づくり基金：　明るく活力のある水上村を目指し、人材の育成を図ることを目的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地域公共交通対策基金はバスの運行補助金等の対策に財源不足が見込まれるため、積立を行い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百万円の増。こども育成支援基金は子育て支援の補助金等で財源不足が見込まれるため、積立を行い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百万円の増。いきいき人づくり基金は人材育成に係る補助金等で財源不足が見込まれるため、積立を行い、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地域公共交通対策基金、こども育成支援基金、いきいき人づくり基金は今後も事業の財源として取崩を行いながらも、決算状況を踏まえながら積立を行う。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取崩を行い、今後財源が不足すると予測される地域公共交通対策基金・こども育成基金・いきいき人づくり基金に積立を行っており、基金利子以外に新たな積立を行っていないため、△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本村の財源力指数は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と自主財源が少なく、交付税等の額により財政が大きく左右されることから、不測の災害等に備え、決算状況を踏まえながら積立を行う。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平成２９年度は基金利子分の積立を行っており、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平成２８年度、平成２９年度に大きな事業を地方債を活用して実施していることから、年間償還額の増加が見込まれるため、決算状況を踏まえ積立を行う。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2,258
2,250
190.96
4,171,549
3,800,676
353,922
1,729,787
3,627,703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有形固定資産原価償却率は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年度にクロスカントリーコースを新たに整備したことで減少している。今後の公共施設の管理については、公共施設等総合管理計画に基づき、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資産の耐用年数等を考慮し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つつ</a:t>
          </a:r>
          <a:r>
            <a:rPr kumimoji="1" lang="ja-JP" altLang="en-US" sz="1100">
              <a:solidFill>
                <a:schemeClr val="dk1"/>
              </a:solidFill>
              <a:effectLst/>
              <a:latin typeface="+mn-lt"/>
              <a:ea typeface="+mn-ea"/>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施設の複合化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等を検討する。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96096</xdr:rowOff>
    </xdr:to>
    <xdr:cxnSp macro="">
      <xdr:nvCxnSpPr>
        <xdr:cNvPr id="71" name="直線コネクタ 70"/>
        <xdr:cNvCxnSpPr/>
      </xdr:nvCxnSpPr>
      <xdr:spPr>
        <a:xfrm flipV="1">
          <a:off x="4760595" y="4487333"/>
          <a:ext cx="1270" cy="126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72" name="有形固定資産減価償却率最小値テキスト"/>
        <xdr:cNvSpPr txBox="1"/>
      </xdr:nvSpPr>
      <xdr:spPr>
        <a:xfrm>
          <a:off x="4813300" y="5757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3" name="直線コネクタ 72"/>
        <xdr:cNvCxnSpPr/>
      </xdr:nvCxnSpPr>
      <xdr:spPr>
        <a:xfrm>
          <a:off x="4673600" y="5753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4" name="有形固定資産減価償却率最大値テキスト"/>
        <xdr:cNvSpPr txBox="1"/>
      </xdr:nvSpPr>
      <xdr:spPr>
        <a:xfrm>
          <a:off x="4813300" y="426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5" name="直線コネクタ 74"/>
        <xdr:cNvCxnSpPr/>
      </xdr:nvCxnSpPr>
      <xdr:spPr>
        <a:xfrm>
          <a:off x="4673600" y="448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146914</xdr:rowOff>
    </xdr:from>
    <xdr:ext cx="405111" cy="259045"/>
    <xdr:sp macro="" textlink="">
      <xdr:nvSpPr>
        <xdr:cNvPr id="76" name="有形固定資産減価償却率平均値テキスト"/>
        <xdr:cNvSpPr txBox="1"/>
      </xdr:nvSpPr>
      <xdr:spPr>
        <a:xfrm>
          <a:off x="4813300" y="4947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168487</xdr:rowOff>
    </xdr:from>
    <xdr:to>
      <xdr:col>23</xdr:col>
      <xdr:colOff>136525</xdr:colOff>
      <xdr:row>29</xdr:row>
      <xdr:rowOff>98637</xdr:rowOff>
    </xdr:to>
    <xdr:sp macro="" textlink="">
      <xdr:nvSpPr>
        <xdr:cNvPr id="77" name="フローチャート: 判断 76"/>
        <xdr:cNvSpPr/>
      </xdr:nvSpPr>
      <xdr:spPr>
        <a:xfrm>
          <a:off x="4711700" y="49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11430</xdr:rowOff>
    </xdr:from>
    <xdr:to>
      <xdr:col>19</xdr:col>
      <xdr:colOff>187325</xdr:colOff>
      <xdr:row>29</xdr:row>
      <xdr:rowOff>113030</xdr:rowOff>
    </xdr:to>
    <xdr:sp macro="" textlink="">
      <xdr:nvSpPr>
        <xdr:cNvPr id="78" name="フローチャート: 判断 77"/>
        <xdr:cNvSpPr/>
      </xdr:nvSpPr>
      <xdr:spPr>
        <a:xfrm>
          <a:off x="4000500" y="498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9" name="フローチャート: 判断 78"/>
        <xdr:cNvSpPr/>
      </xdr:nvSpPr>
      <xdr:spPr>
        <a:xfrm>
          <a:off x="32385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23495</xdr:rowOff>
    </xdr:from>
    <xdr:to>
      <xdr:col>19</xdr:col>
      <xdr:colOff>187325</xdr:colOff>
      <xdr:row>30</xdr:row>
      <xdr:rowOff>125095</xdr:rowOff>
    </xdr:to>
    <xdr:sp macro="" textlink="">
      <xdr:nvSpPr>
        <xdr:cNvPr id="85" name="楕円 84"/>
        <xdr:cNvSpPr/>
      </xdr:nvSpPr>
      <xdr:spPr>
        <a:xfrm>
          <a:off x="4000500" y="516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83397</xdr:rowOff>
    </xdr:from>
    <xdr:to>
      <xdr:col>15</xdr:col>
      <xdr:colOff>187325</xdr:colOff>
      <xdr:row>30</xdr:row>
      <xdr:rowOff>13547</xdr:rowOff>
    </xdr:to>
    <xdr:sp macro="" textlink="">
      <xdr:nvSpPr>
        <xdr:cNvPr id="86" name="楕円 85"/>
        <xdr:cNvSpPr/>
      </xdr:nvSpPr>
      <xdr:spPr>
        <a:xfrm>
          <a:off x="3238500" y="505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134197</xdr:rowOff>
    </xdr:from>
    <xdr:to>
      <xdr:col>19</xdr:col>
      <xdr:colOff>136525</xdr:colOff>
      <xdr:row>30</xdr:row>
      <xdr:rowOff>74295</xdr:rowOff>
    </xdr:to>
    <xdr:cxnSp macro="">
      <xdr:nvCxnSpPr>
        <xdr:cNvPr id="87" name="直線コネクタ 86"/>
        <xdr:cNvCxnSpPr/>
      </xdr:nvCxnSpPr>
      <xdr:spPr>
        <a:xfrm>
          <a:off x="3289300" y="5106247"/>
          <a:ext cx="762000" cy="11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129557</xdr:rowOff>
    </xdr:from>
    <xdr:ext cx="405111" cy="259045"/>
    <xdr:sp macro="" textlink="">
      <xdr:nvSpPr>
        <xdr:cNvPr id="88" name="n_1aveValue有形固定資産減価償却率"/>
        <xdr:cNvSpPr txBox="1"/>
      </xdr:nvSpPr>
      <xdr:spPr>
        <a:xfrm>
          <a:off x="3836044" y="4758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8272</xdr:rowOff>
    </xdr:from>
    <xdr:ext cx="405111" cy="259045"/>
    <xdr:sp macro="" textlink="">
      <xdr:nvSpPr>
        <xdr:cNvPr id="89" name="n_2aveValue有形固定資産減価償却率"/>
        <xdr:cNvSpPr txBox="1"/>
      </xdr:nvSpPr>
      <xdr:spPr>
        <a:xfrm>
          <a:off x="3086744" y="51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116222</xdr:rowOff>
    </xdr:from>
    <xdr:ext cx="405111" cy="259045"/>
    <xdr:sp macro="" textlink="">
      <xdr:nvSpPr>
        <xdr:cNvPr id="90" name="n_1mainValue有形固定資産減価償却率"/>
        <xdr:cNvSpPr txBox="1"/>
      </xdr:nvSpPr>
      <xdr:spPr>
        <a:xfrm>
          <a:off x="3836044"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30074</xdr:rowOff>
    </xdr:from>
    <xdr:ext cx="405111" cy="259045"/>
    <xdr:sp macro="" textlink="">
      <xdr:nvSpPr>
        <xdr:cNvPr id="91" name="n_2mainValue有形固定資産減価償却率"/>
        <xdr:cNvSpPr txBox="1"/>
      </xdr:nvSpPr>
      <xdr:spPr>
        <a:xfrm>
          <a:off x="3086744" y="4830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と比較し、△０．７ポイントであり、県平均、全国平均と比較しても低い数値ではあるが、過疎債、緊防債等の新たな借り入れを行っているため、今後上昇見込みであり、財政状況等を考慮しながら、計画的な運用を行う。</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xdr:cNvSpPr txBox="1"/>
      </xdr:nvSpPr>
      <xdr:spPr>
        <a:xfrm>
          <a:off x="109314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xdr:cNvSpPr txBox="1"/>
      </xdr:nvSpPr>
      <xdr:spPr>
        <a:xfrm>
          <a:off x="109314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xdr:cNvSpPr txBox="1"/>
      </xdr:nvSpPr>
      <xdr:spPr>
        <a:xfrm>
          <a:off x="10931403" y="501296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6" name="テキスト ボックス 115"/>
        <xdr:cNvSpPr txBox="1"/>
      </xdr:nvSpPr>
      <xdr:spPr>
        <a:xfrm>
          <a:off x="10931403" y="470453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xdr:cNvSpPr txBox="1"/>
      </xdr:nvSpPr>
      <xdr:spPr>
        <a:xfrm>
          <a:off x="10880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122" name="直線コネクタ 121"/>
        <xdr:cNvCxnSpPr/>
      </xdr:nvCxnSpPr>
      <xdr:spPr>
        <a:xfrm flipV="1">
          <a:off x="14793595" y="4690382"/>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3" name="債務償還可能年数最小値テキスト"/>
        <xdr:cNvSpPr txBox="1"/>
      </xdr:nvSpPr>
      <xdr:spPr>
        <a:xfrm>
          <a:off x="14846300"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4" name="直線コネクタ 123"/>
        <xdr:cNvCxnSpPr/>
      </xdr:nvCxnSpPr>
      <xdr:spPr>
        <a:xfrm>
          <a:off x="14706600" y="603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125" name="債務償還可能年数最大値テキスト"/>
        <xdr:cNvSpPr txBox="1"/>
      </xdr:nvSpPr>
      <xdr:spPr>
        <a:xfrm>
          <a:off x="14846300" y="44656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126" name="直線コネクタ 125"/>
        <xdr:cNvCxnSpPr/>
      </xdr:nvCxnSpPr>
      <xdr:spPr>
        <a:xfrm>
          <a:off x="14706600" y="469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132188</xdr:rowOff>
    </xdr:from>
    <xdr:ext cx="340478" cy="259045"/>
    <xdr:sp macro="" textlink="">
      <xdr:nvSpPr>
        <xdr:cNvPr id="127" name="債務償還可能年数平均値テキスト"/>
        <xdr:cNvSpPr txBox="1"/>
      </xdr:nvSpPr>
      <xdr:spPr>
        <a:xfrm>
          <a:off x="14846300" y="5447138"/>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28" name="フローチャート: 判断 127"/>
        <xdr:cNvSpPr/>
      </xdr:nvSpPr>
      <xdr:spPr>
        <a:xfrm>
          <a:off x="14744700" y="559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45811</xdr:rowOff>
    </xdr:from>
    <xdr:to>
      <xdr:col>76</xdr:col>
      <xdr:colOff>73025</xdr:colOff>
      <xdr:row>33</xdr:row>
      <xdr:rowOff>147411</xdr:rowOff>
    </xdr:to>
    <xdr:sp macro="" textlink="">
      <xdr:nvSpPr>
        <xdr:cNvPr id="134" name="楕円 133"/>
        <xdr:cNvSpPr/>
      </xdr:nvSpPr>
      <xdr:spPr>
        <a:xfrm>
          <a:off x="14744700" y="570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24238</xdr:rowOff>
    </xdr:from>
    <xdr:ext cx="340478" cy="259045"/>
    <xdr:sp macro="" textlink="">
      <xdr:nvSpPr>
        <xdr:cNvPr id="135" name="債務償還可能年数該当値テキスト"/>
        <xdr:cNvSpPr txBox="1"/>
      </xdr:nvSpPr>
      <xdr:spPr>
        <a:xfrm>
          <a:off x="14846300" y="56820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2,258
2,250
190.96
4,171,549
3,800,676
353,922
1,729,787
3,627,703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57150</xdr:rowOff>
    </xdr:to>
    <xdr:cxnSp macro="">
      <xdr:nvCxnSpPr>
        <xdr:cNvPr id="56" name="直線コネクタ 55"/>
        <xdr:cNvCxnSpPr/>
      </xdr:nvCxnSpPr>
      <xdr:spPr>
        <a:xfrm flipV="1">
          <a:off x="4634865" y="57759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7" name="【道路】&#10;有形固定資産減価償却率最小値テキスト"/>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8" name="直線コネクタ 57"/>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64787</xdr:rowOff>
    </xdr:from>
    <xdr:ext cx="405111" cy="259045"/>
    <xdr:sp macro="" textlink="">
      <xdr:nvSpPr>
        <xdr:cNvPr id="59" name="【道路】&#10;有形固定資産減価償却率最大値テキスト"/>
        <xdr:cNvSpPr txBox="1"/>
      </xdr:nvSpPr>
      <xdr:spPr>
        <a:xfrm>
          <a:off x="4673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0" name="直線コネクタ 59"/>
        <xdr:cNvCxnSpPr/>
      </xdr:nvCxnSpPr>
      <xdr:spPr>
        <a:xfrm>
          <a:off x="4546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1" name="【道路】&#10;有形固定資産減価償却率平均値テキスト"/>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2" name="フローチャート: 判断 61"/>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132080</xdr:rowOff>
    </xdr:from>
    <xdr:to>
      <xdr:col>20</xdr:col>
      <xdr:colOff>38100</xdr:colOff>
      <xdr:row>38</xdr:row>
      <xdr:rowOff>62230</xdr:rowOff>
    </xdr:to>
    <xdr:sp macro="" textlink="">
      <xdr:nvSpPr>
        <xdr:cNvPr id="63" name="フローチャート: 判断 62"/>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4" name="フローチャート: 判断 63"/>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xdr:rowOff>
    </xdr:from>
    <xdr:to>
      <xdr:col>20</xdr:col>
      <xdr:colOff>38100</xdr:colOff>
      <xdr:row>38</xdr:row>
      <xdr:rowOff>107950</xdr:rowOff>
    </xdr:to>
    <xdr:sp macro="" textlink="">
      <xdr:nvSpPr>
        <xdr:cNvPr id="70" name="楕円 69"/>
        <xdr:cNvSpPr/>
      </xdr:nvSpPr>
      <xdr:spPr>
        <a:xfrm>
          <a:off x="3746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44450</xdr:rowOff>
    </xdr:from>
    <xdr:to>
      <xdr:col>15</xdr:col>
      <xdr:colOff>101600</xdr:colOff>
      <xdr:row>38</xdr:row>
      <xdr:rowOff>146050</xdr:rowOff>
    </xdr:to>
    <xdr:sp macro="" textlink="">
      <xdr:nvSpPr>
        <xdr:cNvPr id="71" name="楕円 70"/>
        <xdr:cNvSpPr/>
      </xdr:nvSpPr>
      <xdr:spPr>
        <a:xfrm>
          <a:off x="2857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57150</xdr:rowOff>
    </xdr:from>
    <xdr:to>
      <xdr:col>19</xdr:col>
      <xdr:colOff>177800</xdr:colOff>
      <xdr:row>38</xdr:row>
      <xdr:rowOff>95250</xdr:rowOff>
    </xdr:to>
    <xdr:cxnSp macro="">
      <xdr:nvCxnSpPr>
        <xdr:cNvPr id="72" name="直線コネクタ 71"/>
        <xdr:cNvCxnSpPr/>
      </xdr:nvCxnSpPr>
      <xdr:spPr>
        <a:xfrm flipV="1">
          <a:off x="2908300" y="6572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78757</xdr:rowOff>
    </xdr:from>
    <xdr:ext cx="405111" cy="259045"/>
    <xdr:sp macro="" textlink="">
      <xdr:nvSpPr>
        <xdr:cNvPr id="73" name="n_1aveValue【道路】&#10;有形固定資産減価償却率"/>
        <xdr:cNvSpPr txBox="1"/>
      </xdr:nvSpPr>
      <xdr:spPr>
        <a:xfrm>
          <a:off x="3582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74" name="n_2aveValue【道路】&#10;有形固定資産減価償却率"/>
        <xdr:cNvSpPr txBox="1"/>
      </xdr:nvSpPr>
      <xdr:spPr>
        <a:xfrm>
          <a:off x="2705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99077</xdr:rowOff>
    </xdr:from>
    <xdr:ext cx="405111" cy="259045"/>
    <xdr:sp macro="" textlink="">
      <xdr:nvSpPr>
        <xdr:cNvPr id="75" name="n_1mainValue【道路】&#10;有形固定資産減価償却率"/>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137177</xdr:rowOff>
    </xdr:from>
    <xdr:ext cx="405111" cy="259045"/>
    <xdr:sp macro="" textlink="">
      <xdr:nvSpPr>
        <xdr:cNvPr id="76" name="n_2mainValue【道路】&#10;有形固定資産減価償却率"/>
        <xdr:cNvSpPr txBox="1"/>
      </xdr:nvSpPr>
      <xdr:spPr>
        <a:xfrm>
          <a:off x="27057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98" name="テキスト ボックス 97"/>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151566</xdr:rowOff>
    </xdr:from>
    <xdr:to>
      <xdr:col>54</xdr:col>
      <xdr:colOff>189865</xdr:colOff>
      <xdr:row>42</xdr:row>
      <xdr:rowOff>15499</xdr:rowOff>
    </xdr:to>
    <xdr:cxnSp macro="">
      <xdr:nvCxnSpPr>
        <xdr:cNvPr id="100" name="直線コネクタ 99"/>
        <xdr:cNvCxnSpPr/>
      </xdr:nvCxnSpPr>
      <xdr:spPr>
        <a:xfrm flipV="1">
          <a:off x="10476865" y="5809416"/>
          <a:ext cx="0" cy="1406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19326</xdr:rowOff>
    </xdr:from>
    <xdr:ext cx="534377" cy="259045"/>
    <xdr:sp macro="" textlink="">
      <xdr:nvSpPr>
        <xdr:cNvPr id="101" name="【道路】&#10;一人当たり延長最小値テキスト"/>
        <xdr:cNvSpPr txBox="1"/>
      </xdr:nvSpPr>
      <xdr:spPr>
        <a:xfrm>
          <a:off x="10515600" y="72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15499</xdr:rowOff>
    </xdr:from>
    <xdr:to>
      <xdr:col>55</xdr:col>
      <xdr:colOff>88900</xdr:colOff>
      <xdr:row>42</xdr:row>
      <xdr:rowOff>15499</xdr:rowOff>
    </xdr:to>
    <xdr:cxnSp macro="">
      <xdr:nvCxnSpPr>
        <xdr:cNvPr id="102" name="直線コネクタ 101"/>
        <xdr:cNvCxnSpPr/>
      </xdr:nvCxnSpPr>
      <xdr:spPr>
        <a:xfrm>
          <a:off x="10388600" y="721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98243</xdr:rowOff>
    </xdr:from>
    <xdr:ext cx="599010" cy="259045"/>
    <xdr:sp macro="" textlink="">
      <xdr:nvSpPr>
        <xdr:cNvPr id="103" name="【道路】&#10;一人当たり延長最大値テキスト"/>
        <xdr:cNvSpPr txBox="1"/>
      </xdr:nvSpPr>
      <xdr:spPr>
        <a:xfrm>
          <a:off x="10515600" y="558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151566</xdr:rowOff>
    </xdr:from>
    <xdr:to>
      <xdr:col>55</xdr:col>
      <xdr:colOff>88900</xdr:colOff>
      <xdr:row>33</xdr:row>
      <xdr:rowOff>151566</xdr:rowOff>
    </xdr:to>
    <xdr:cxnSp macro="">
      <xdr:nvCxnSpPr>
        <xdr:cNvPr id="104" name="直線コネクタ 103"/>
        <xdr:cNvCxnSpPr/>
      </xdr:nvCxnSpPr>
      <xdr:spPr>
        <a:xfrm>
          <a:off x="10388600" y="580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117003</xdr:rowOff>
    </xdr:from>
    <xdr:ext cx="599010" cy="259045"/>
    <xdr:sp macro="" textlink="">
      <xdr:nvSpPr>
        <xdr:cNvPr id="105" name="【道路】&#10;一人当たり延長平均値テキスト"/>
        <xdr:cNvSpPr txBox="1"/>
      </xdr:nvSpPr>
      <xdr:spPr>
        <a:xfrm>
          <a:off x="10515600" y="69750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138576</xdr:rowOff>
    </xdr:from>
    <xdr:to>
      <xdr:col>55</xdr:col>
      <xdr:colOff>50800</xdr:colOff>
      <xdr:row>41</xdr:row>
      <xdr:rowOff>68726</xdr:rowOff>
    </xdr:to>
    <xdr:sp macro="" textlink="">
      <xdr:nvSpPr>
        <xdr:cNvPr id="106" name="フローチャート: 判断 105"/>
        <xdr:cNvSpPr/>
      </xdr:nvSpPr>
      <xdr:spPr>
        <a:xfrm>
          <a:off x="10426700" y="699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168856</xdr:rowOff>
    </xdr:from>
    <xdr:to>
      <xdr:col>50</xdr:col>
      <xdr:colOff>165100</xdr:colOff>
      <xdr:row>41</xdr:row>
      <xdr:rowOff>99006</xdr:rowOff>
    </xdr:to>
    <xdr:sp macro="" textlink="">
      <xdr:nvSpPr>
        <xdr:cNvPr id="107" name="フローチャート: 判断 106"/>
        <xdr:cNvSpPr/>
      </xdr:nvSpPr>
      <xdr:spPr>
        <a:xfrm>
          <a:off x="9588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10524</xdr:rowOff>
    </xdr:from>
    <xdr:to>
      <xdr:col>46</xdr:col>
      <xdr:colOff>38100</xdr:colOff>
      <xdr:row>41</xdr:row>
      <xdr:rowOff>112124</xdr:rowOff>
    </xdr:to>
    <xdr:sp macro="" textlink="">
      <xdr:nvSpPr>
        <xdr:cNvPr id="108" name="フローチャート: 判断 107"/>
        <xdr:cNvSpPr/>
      </xdr:nvSpPr>
      <xdr:spPr>
        <a:xfrm>
          <a:off x="8699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39398</xdr:rowOff>
    </xdr:from>
    <xdr:to>
      <xdr:col>50</xdr:col>
      <xdr:colOff>165100</xdr:colOff>
      <xdr:row>41</xdr:row>
      <xdr:rowOff>140998</xdr:rowOff>
    </xdr:to>
    <xdr:sp macro="" textlink="">
      <xdr:nvSpPr>
        <xdr:cNvPr id="114" name="楕円 113"/>
        <xdr:cNvSpPr/>
      </xdr:nvSpPr>
      <xdr:spPr>
        <a:xfrm>
          <a:off x="9588500" y="70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40476</xdr:rowOff>
    </xdr:from>
    <xdr:to>
      <xdr:col>46</xdr:col>
      <xdr:colOff>38100</xdr:colOff>
      <xdr:row>41</xdr:row>
      <xdr:rowOff>142076</xdr:rowOff>
    </xdr:to>
    <xdr:sp macro="" textlink="">
      <xdr:nvSpPr>
        <xdr:cNvPr id="115" name="楕円 114"/>
        <xdr:cNvSpPr/>
      </xdr:nvSpPr>
      <xdr:spPr>
        <a:xfrm>
          <a:off x="8699500" y="706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90198</xdr:rowOff>
    </xdr:from>
    <xdr:to>
      <xdr:col>50</xdr:col>
      <xdr:colOff>114300</xdr:colOff>
      <xdr:row>41</xdr:row>
      <xdr:rowOff>91276</xdr:rowOff>
    </xdr:to>
    <xdr:cxnSp macro="">
      <xdr:nvCxnSpPr>
        <xdr:cNvPr id="116" name="直線コネクタ 115"/>
        <xdr:cNvCxnSpPr/>
      </xdr:nvCxnSpPr>
      <xdr:spPr>
        <a:xfrm flipV="1">
          <a:off x="8750300" y="7119648"/>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115533</xdr:rowOff>
    </xdr:from>
    <xdr:ext cx="534377" cy="259045"/>
    <xdr:sp macro="" textlink="">
      <xdr:nvSpPr>
        <xdr:cNvPr id="117" name="n_1aveValue【道路】&#10;一人当たり延長"/>
        <xdr:cNvSpPr txBox="1"/>
      </xdr:nvSpPr>
      <xdr:spPr>
        <a:xfrm>
          <a:off x="93594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128651</xdr:rowOff>
    </xdr:from>
    <xdr:ext cx="534377" cy="259045"/>
    <xdr:sp macro="" textlink="">
      <xdr:nvSpPr>
        <xdr:cNvPr id="118" name="n_2aveValue【道路】&#10;一人当たり延長"/>
        <xdr:cNvSpPr txBox="1"/>
      </xdr:nvSpPr>
      <xdr:spPr>
        <a:xfrm>
          <a:off x="8483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132125</xdr:rowOff>
    </xdr:from>
    <xdr:ext cx="534377" cy="259045"/>
    <xdr:sp macro="" textlink="">
      <xdr:nvSpPr>
        <xdr:cNvPr id="119" name="n_1mainValue【道路】&#10;一人当たり延長"/>
        <xdr:cNvSpPr txBox="1"/>
      </xdr:nvSpPr>
      <xdr:spPr>
        <a:xfrm>
          <a:off x="9359411" y="716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133203</xdr:rowOff>
    </xdr:from>
    <xdr:ext cx="534377" cy="259045"/>
    <xdr:sp macro="" textlink="">
      <xdr:nvSpPr>
        <xdr:cNvPr id="120" name="n_2mainValue【道路】&#10;一人当たり延長"/>
        <xdr:cNvSpPr txBox="1"/>
      </xdr:nvSpPr>
      <xdr:spPr>
        <a:xfrm>
          <a:off x="8483111" y="716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95250</xdr:rowOff>
    </xdr:to>
    <xdr:cxnSp macro="">
      <xdr:nvCxnSpPr>
        <xdr:cNvPr id="145" name="直線コネクタ 144"/>
        <xdr:cNvCxnSpPr/>
      </xdr:nvCxnSpPr>
      <xdr:spPr>
        <a:xfrm flipV="1">
          <a:off x="4634865" y="956691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46" name="【橋りょう・トンネル】&#10;有形固定資産減価償却率最小値テキスト"/>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47" name="直線コネクタ 146"/>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148" name="【橋りょう・トンネル】&#10;有形固定資産減価償却率最大値テキスト"/>
        <xdr:cNvSpPr txBox="1"/>
      </xdr:nvSpPr>
      <xdr:spPr>
        <a:xfrm>
          <a:off x="4673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49" name="直線コネクタ 148"/>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50" name="【橋りょう・トンネル】&#10;有形固定資産減価償却率平均値テキスト"/>
        <xdr:cNvSpPr txBox="1"/>
      </xdr:nvSpPr>
      <xdr:spPr>
        <a:xfrm>
          <a:off x="4673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51" name="フローチャート: 判断 150"/>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52" name="フローチャート: 判断 151"/>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67310</xdr:rowOff>
    </xdr:from>
    <xdr:to>
      <xdr:col>15</xdr:col>
      <xdr:colOff>101600</xdr:colOff>
      <xdr:row>60</xdr:row>
      <xdr:rowOff>168910</xdr:rowOff>
    </xdr:to>
    <xdr:sp macro="" textlink="">
      <xdr:nvSpPr>
        <xdr:cNvPr id="153" name="フローチャート: 判断 152"/>
        <xdr:cNvSpPr/>
      </xdr:nvSpPr>
      <xdr:spPr>
        <a:xfrm>
          <a:off x="2857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25400</xdr:rowOff>
    </xdr:from>
    <xdr:to>
      <xdr:col>20</xdr:col>
      <xdr:colOff>38100</xdr:colOff>
      <xdr:row>62</xdr:row>
      <xdr:rowOff>127000</xdr:rowOff>
    </xdr:to>
    <xdr:sp macro="" textlink="">
      <xdr:nvSpPr>
        <xdr:cNvPr id="159" name="楕円 158"/>
        <xdr:cNvSpPr/>
      </xdr:nvSpPr>
      <xdr:spPr>
        <a:xfrm>
          <a:off x="3746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53975</xdr:rowOff>
    </xdr:from>
    <xdr:to>
      <xdr:col>15</xdr:col>
      <xdr:colOff>101600</xdr:colOff>
      <xdr:row>62</xdr:row>
      <xdr:rowOff>155575</xdr:rowOff>
    </xdr:to>
    <xdr:sp macro="" textlink="">
      <xdr:nvSpPr>
        <xdr:cNvPr id="160" name="楕円 159"/>
        <xdr:cNvSpPr/>
      </xdr:nvSpPr>
      <xdr:spPr>
        <a:xfrm>
          <a:off x="2857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76200</xdr:rowOff>
    </xdr:from>
    <xdr:to>
      <xdr:col>19</xdr:col>
      <xdr:colOff>177800</xdr:colOff>
      <xdr:row>62</xdr:row>
      <xdr:rowOff>104775</xdr:rowOff>
    </xdr:to>
    <xdr:cxnSp macro="">
      <xdr:nvCxnSpPr>
        <xdr:cNvPr id="161" name="直線コネクタ 160"/>
        <xdr:cNvCxnSpPr/>
      </xdr:nvCxnSpPr>
      <xdr:spPr>
        <a:xfrm flipV="1">
          <a:off x="2908300" y="107061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120667</xdr:rowOff>
    </xdr:from>
    <xdr:ext cx="405111" cy="259045"/>
    <xdr:sp macro="" textlink="">
      <xdr:nvSpPr>
        <xdr:cNvPr id="162" name="n_1aveValue【橋りょう・トンネル】&#10;有形固定資産減価償却率"/>
        <xdr:cNvSpPr txBox="1"/>
      </xdr:nvSpPr>
      <xdr:spPr>
        <a:xfrm>
          <a:off x="3582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13987</xdr:rowOff>
    </xdr:from>
    <xdr:ext cx="405111" cy="259045"/>
    <xdr:sp macro="" textlink="">
      <xdr:nvSpPr>
        <xdr:cNvPr id="163" name="n_2aveValue【橋りょう・トンネル】&#10;有形固定資産減価償却率"/>
        <xdr:cNvSpPr txBox="1"/>
      </xdr:nvSpPr>
      <xdr:spPr>
        <a:xfrm>
          <a:off x="2705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118127</xdr:rowOff>
    </xdr:from>
    <xdr:ext cx="405111" cy="259045"/>
    <xdr:sp macro="" textlink="">
      <xdr:nvSpPr>
        <xdr:cNvPr id="164" name="n_1mainValue【橋りょう・トンネル】&#10;有形固定資産減価償却率"/>
        <xdr:cNvSpPr txBox="1"/>
      </xdr:nvSpPr>
      <xdr:spPr>
        <a:xfrm>
          <a:off x="35820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146702</xdr:rowOff>
    </xdr:from>
    <xdr:ext cx="405111" cy="259045"/>
    <xdr:sp macro="" textlink="">
      <xdr:nvSpPr>
        <xdr:cNvPr id="165" name="n_2mainValue【橋りょう・トンネル】&#10;有形固定資産減価償却率"/>
        <xdr:cNvSpPr txBox="1"/>
      </xdr:nvSpPr>
      <xdr:spPr>
        <a:xfrm>
          <a:off x="2705744" y="1077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6" name="直線コネクタ 17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7" name="テキスト ボックス 17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8" name="直線コネクタ 17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79" name="テキスト ボックス 178"/>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0" name="直線コネクタ 17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1" name="テキスト ボックス 180"/>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2" name="直線コネクタ 18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3" name="テキスト ボックス 182"/>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4" name="直線コネクタ 18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5" name="テキスト ボックス 18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6" name="直線コネクタ 18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7" name="テキスト ボックス 18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9" name="テキスト ボックス 18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12851</xdr:rowOff>
    </xdr:from>
    <xdr:to>
      <xdr:col>54</xdr:col>
      <xdr:colOff>189865</xdr:colOff>
      <xdr:row>64</xdr:row>
      <xdr:rowOff>128610</xdr:rowOff>
    </xdr:to>
    <xdr:cxnSp macro="">
      <xdr:nvCxnSpPr>
        <xdr:cNvPr id="191" name="直線コネクタ 190"/>
        <xdr:cNvCxnSpPr/>
      </xdr:nvCxnSpPr>
      <xdr:spPr>
        <a:xfrm flipV="1">
          <a:off x="10476865" y="9614051"/>
          <a:ext cx="0" cy="148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132437</xdr:rowOff>
    </xdr:from>
    <xdr:ext cx="469744" cy="259045"/>
    <xdr:sp macro="" textlink="">
      <xdr:nvSpPr>
        <xdr:cNvPr id="192" name="【橋りょう・トンネル】&#10;一人当たり有形固定資産（償却資産）額最小値テキスト"/>
        <xdr:cNvSpPr txBox="1"/>
      </xdr:nvSpPr>
      <xdr:spPr>
        <a:xfrm>
          <a:off x="10515600" y="111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128610</xdr:rowOff>
    </xdr:from>
    <xdr:to>
      <xdr:col>55</xdr:col>
      <xdr:colOff>88900</xdr:colOff>
      <xdr:row>64</xdr:row>
      <xdr:rowOff>128610</xdr:rowOff>
    </xdr:to>
    <xdr:cxnSp macro="">
      <xdr:nvCxnSpPr>
        <xdr:cNvPr id="193" name="直線コネクタ 192"/>
        <xdr:cNvCxnSpPr/>
      </xdr:nvCxnSpPr>
      <xdr:spPr>
        <a:xfrm>
          <a:off x="10388600" y="1110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130978</xdr:rowOff>
    </xdr:from>
    <xdr:ext cx="690189" cy="259045"/>
    <xdr:sp macro="" textlink="">
      <xdr:nvSpPr>
        <xdr:cNvPr id="194" name="【橋りょう・トンネル】&#10;一人当たり有形固定資産（償却資産）額最大値テキスト"/>
        <xdr:cNvSpPr txBox="1"/>
      </xdr:nvSpPr>
      <xdr:spPr>
        <a:xfrm>
          <a:off x="10515600" y="93892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12851</xdr:rowOff>
    </xdr:from>
    <xdr:to>
      <xdr:col>55</xdr:col>
      <xdr:colOff>88900</xdr:colOff>
      <xdr:row>56</xdr:row>
      <xdr:rowOff>12851</xdr:rowOff>
    </xdr:to>
    <xdr:cxnSp macro="">
      <xdr:nvCxnSpPr>
        <xdr:cNvPr id="195" name="直線コネクタ 194"/>
        <xdr:cNvCxnSpPr/>
      </xdr:nvCxnSpPr>
      <xdr:spPr>
        <a:xfrm>
          <a:off x="10388600" y="961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45688</xdr:rowOff>
    </xdr:from>
    <xdr:ext cx="690189" cy="259045"/>
    <xdr:sp macro="" textlink="">
      <xdr:nvSpPr>
        <xdr:cNvPr id="196" name="【橋りょう・トンネル】&#10;一人当たり有形固定資産（償却資産）額平均値テキスト"/>
        <xdr:cNvSpPr txBox="1"/>
      </xdr:nvSpPr>
      <xdr:spPr>
        <a:xfrm>
          <a:off x="10515600" y="1067558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67261</xdr:rowOff>
    </xdr:from>
    <xdr:to>
      <xdr:col>55</xdr:col>
      <xdr:colOff>50800</xdr:colOff>
      <xdr:row>62</xdr:row>
      <xdr:rowOff>168861</xdr:rowOff>
    </xdr:to>
    <xdr:sp macro="" textlink="">
      <xdr:nvSpPr>
        <xdr:cNvPr id="197" name="フローチャート: 判断 196"/>
        <xdr:cNvSpPr/>
      </xdr:nvSpPr>
      <xdr:spPr>
        <a:xfrm>
          <a:off x="10426700" y="1069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83954</xdr:rowOff>
    </xdr:from>
    <xdr:to>
      <xdr:col>50</xdr:col>
      <xdr:colOff>165100</xdr:colOff>
      <xdr:row>63</xdr:row>
      <xdr:rowOff>14104</xdr:rowOff>
    </xdr:to>
    <xdr:sp macro="" textlink="">
      <xdr:nvSpPr>
        <xdr:cNvPr id="198" name="フローチャート: 判断 197"/>
        <xdr:cNvSpPr/>
      </xdr:nvSpPr>
      <xdr:spPr>
        <a:xfrm>
          <a:off x="9588500" y="1071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125829</xdr:rowOff>
    </xdr:from>
    <xdr:to>
      <xdr:col>46</xdr:col>
      <xdr:colOff>38100</xdr:colOff>
      <xdr:row>63</xdr:row>
      <xdr:rowOff>55979</xdr:rowOff>
    </xdr:to>
    <xdr:sp macro="" textlink="">
      <xdr:nvSpPr>
        <xdr:cNvPr id="199" name="フローチャート: 判断 198"/>
        <xdr:cNvSpPr/>
      </xdr:nvSpPr>
      <xdr:spPr>
        <a:xfrm>
          <a:off x="8699500" y="107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29231</xdr:rowOff>
    </xdr:from>
    <xdr:to>
      <xdr:col>50</xdr:col>
      <xdr:colOff>165100</xdr:colOff>
      <xdr:row>62</xdr:row>
      <xdr:rowOff>130831</xdr:rowOff>
    </xdr:to>
    <xdr:sp macro="" textlink="">
      <xdr:nvSpPr>
        <xdr:cNvPr id="205" name="楕円 204"/>
        <xdr:cNvSpPr/>
      </xdr:nvSpPr>
      <xdr:spPr>
        <a:xfrm>
          <a:off x="9588500" y="1065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35828</xdr:rowOff>
    </xdr:from>
    <xdr:to>
      <xdr:col>46</xdr:col>
      <xdr:colOff>38100</xdr:colOff>
      <xdr:row>62</xdr:row>
      <xdr:rowOff>137428</xdr:rowOff>
    </xdr:to>
    <xdr:sp macro="" textlink="">
      <xdr:nvSpPr>
        <xdr:cNvPr id="206" name="楕円 205"/>
        <xdr:cNvSpPr/>
      </xdr:nvSpPr>
      <xdr:spPr>
        <a:xfrm>
          <a:off x="8699500" y="1066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80031</xdr:rowOff>
    </xdr:from>
    <xdr:to>
      <xdr:col>50</xdr:col>
      <xdr:colOff>114300</xdr:colOff>
      <xdr:row>62</xdr:row>
      <xdr:rowOff>86628</xdr:rowOff>
    </xdr:to>
    <xdr:cxnSp macro="">
      <xdr:nvCxnSpPr>
        <xdr:cNvPr id="207" name="直線コネクタ 206"/>
        <xdr:cNvCxnSpPr/>
      </xdr:nvCxnSpPr>
      <xdr:spPr>
        <a:xfrm flipV="1">
          <a:off x="8750300" y="10709931"/>
          <a:ext cx="889000" cy="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5231</xdr:rowOff>
    </xdr:from>
    <xdr:ext cx="690189" cy="259045"/>
    <xdr:sp macro="" textlink="">
      <xdr:nvSpPr>
        <xdr:cNvPr id="208" name="n_1aveValue【橋りょう・トンネル】&#10;一人当たり有形固定資産（償却資産）額"/>
        <xdr:cNvSpPr txBox="1"/>
      </xdr:nvSpPr>
      <xdr:spPr>
        <a:xfrm>
          <a:off x="9281505" y="108065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47106</xdr:rowOff>
    </xdr:from>
    <xdr:ext cx="599010" cy="259045"/>
    <xdr:sp macro="" textlink="">
      <xdr:nvSpPr>
        <xdr:cNvPr id="209" name="n_2aveValue【橋りょう・トンネル】&#10;一人当たり有形固定資産（償却資産）額"/>
        <xdr:cNvSpPr txBox="1"/>
      </xdr:nvSpPr>
      <xdr:spPr>
        <a:xfrm>
          <a:off x="8450795" y="1084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147358</xdr:rowOff>
    </xdr:from>
    <xdr:ext cx="690189" cy="259045"/>
    <xdr:sp macro="" textlink="">
      <xdr:nvSpPr>
        <xdr:cNvPr id="210" name="n_1mainValue【橋りょう・トンネル】&#10;一人当たり有形固定資産（償却資産）額"/>
        <xdr:cNvSpPr txBox="1"/>
      </xdr:nvSpPr>
      <xdr:spPr>
        <a:xfrm>
          <a:off x="9281505" y="10434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153955</xdr:rowOff>
    </xdr:from>
    <xdr:ext cx="690189" cy="259045"/>
    <xdr:sp macro="" textlink="">
      <xdr:nvSpPr>
        <xdr:cNvPr id="211" name="n_2mainValue【橋りょう・トンネル】&#10;一人当たり有形固定資産（償却資産）額"/>
        <xdr:cNvSpPr txBox="1"/>
      </xdr:nvSpPr>
      <xdr:spPr>
        <a:xfrm>
          <a:off x="8405205" y="10440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127636</xdr:rowOff>
    </xdr:to>
    <xdr:cxnSp macro="">
      <xdr:nvCxnSpPr>
        <xdr:cNvPr id="236" name="直線コネクタ 235"/>
        <xdr:cNvCxnSpPr/>
      </xdr:nvCxnSpPr>
      <xdr:spPr>
        <a:xfrm flipV="1">
          <a:off x="4634865" y="13335000"/>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131463</xdr:rowOff>
    </xdr:from>
    <xdr:ext cx="405111" cy="259045"/>
    <xdr:sp macro="" textlink="">
      <xdr:nvSpPr>
        <xdr:cNvPr id="237" name="【公営住宅】&#10;有形固定資産減価償却率最小値テキスト"/>
        <xdr:cNvSpPr txBox="1"/>
      </xdr:nvSpPr>
      <xdr:spPr>
        <a:xfrm>
          <a:off x="46736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127636</xdr:rowOff>
    </xdr:from>
    <xdr:to>
      <xdr:col>24</xdr:col>
      <xdr:colOff>152400</xdr:colOff>
      <xdr:row>86</xdr:row>
      <xdr:rowOff>127636</xdr:rowOff>
    </xdr:to>
    <xdr:cxnSp macro="">
      <xdr:nvCxnSpPr>
        <xdr:cNvPr id="238" name="直線コネクタ 237"/>
        <xdr:cNvCxnSpPr/>
      </xdr:nvCxnSpPr>
      <xdr:spPr>
        <a:xfrm>
          <a:off x="4546600" y="1487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0" name="直線コネクタ 23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26688</xdr:rowOff>
    </xdr:from>
    <xdr:ext cx="405111" cy="259045"/>
    <xdr:sp macro="" textlink="">
      <xdr:nvSpPr>
        <xdr:cNvPr id="241" name="【公営住宅】&#10;有形固定資産減価償却率平均値テキスト"/>
        <xdr:cNvSpPr txBox="1"/>
      </xdr:nvSpPr>
      <xdr:spPr>
        <a:xfrm>
          <a:off x="4673600" y="1408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42" name="フローチャート: 判断 241"/>
        <xdr:cNvSpPr/>
      </xdr:nvSpPr>
      <xdr:spPr>
        <a:xfrm>
          <a:off x="4584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43" name="フローチャート: 判断 242"/>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44" name="フローチャート: 判断 243"/>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8255</xdr:rowOff>
    </xdr:from>
    <xdr:to>
      <xdr:col>20</xdr:col>
      <xdr:colOff>38100</xdr:colOff>
      <xdr:row>80</xdr:row>
      <xdr:rowOff>109855</xdr:rowOff>
    </xdr:to>
    <xdr:sp macro="" textlink="">
      <xdr:nvSpPr>
        <xdr:cNvPr id="250" name="楕円 249"/>
        <xdr:cNvSpPr/>
      </xdr:nvSpPr>
      <xdr:spPr>
        <a:xfrm>
          <a:off x="3746500" y="137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29211</xdr:rowOff>
    </xdr:from>
    <xdr:to>
      <xdr:col>15</xdr:col>
      <xdr:colOff>101600</xdr:colOff>
      <xdr:row>80</xdr:row>
      <xdr:rowOff>130811</xdr:rowOff>
    </xdr:to>
    <xdr:sp macro="" textlink="">
      <xdr:nvSpPr>
        <xdr:cNvPr id="251" name="楕円 250"/>
        <xdr:cNvSpPr/>
      </xdr:nvSpPr>
      <xdr:spPr>
        <a:xfrm>
          <a:off x="2857500" y="1374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59055</xdr:rowOff>
    </xdr:from>
    <xdr:to>
      <xdr:col>19</xdr:col>
      <xdr:colOff>177800</xdr:colOff>
      <xdr:row>80</xdr:row>
      <xdr:rowOff>80011</xdr:rowOff>
    </xdr:to>
    <xdr:cxnSp macro="">
      <xdr:nvCxnSpPr>
        <xdr:cNvPr id="252" name="直線コネクタ 251"/>
        <xdr:cNvCxnSpPr/>
      </xdr:nvCxnSpPr>
      <xdr:spPr>
        <a:xfrm flipV="1">
          <a:off x="2908300" y="1377505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253" name="n_1aveValue【公営住宅】&#10;有形固定資産減価償却率"/>
        <xdr:cNvSpPr txBox="1"/>
      </xdr:nvSpPr>
      <xdr:spPr>
        <a:xfrm>
          <a:off x="35820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165752</xdr:rowOff>
    </xdr:from>
    <xdr:ext cx="405111" cy="259045"/>
    <xdr:sp macro="" textlink="">
      <xdr:nvSpPr>
        <xdr:cNvPr id="254" name="n_2aveValue【公営住宅】&#10;有形固定資産減価償却率"/>
        <xdr:cNvSpPr txBox="1"/>
      </xdr:nvSpPr>
      <xdr:spPr>
        <a:xfrm>
          <a:off x="2705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126382</xdr:rowOff>
    </xdr:from>
    <xdr:ext cx="405111" cy="259045"/>
    <xdr:sp macro="" textlink="">
      <xdr:nvSpPr>
        <xdr:cNvPr id="255" name="n_1mainValue【公営住宅】&#10;有形固定資産減価償却率"/>
        <xdr:cNvSpPr txBox="1"/>
      </xdr:nvSpPr>
      <xdr:spPr>
        <a:xfrm>
          <a:off x="3582044" y="1349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147338</xdr:rowOff>
    </xdr:from>
    <xdr:ext cx="405111" cy="259045"/>
    <xdr:sp macro="" textlink="">
      <xdr:nvSpPr>
        <xdr:cNvPr id="256" name="n_2mainValue【公営住宅】&#10;有形固定資産減価償却率"/>
        <xdr:cNvSpPr txBox="1"/>
      </xdr:nvSpPr>
      <xdr:spPr>
        <a:xfrm>
          <a:off x="2705744"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7" name="直線コネクタ 26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8" name="テキスト ボックス 26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9" name="直線コネクタ 26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70" name="テキスト ボックス 269"/>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1" name="直線コネクタ 27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72" name="テキスト ボックス 271"/>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3" name="直線コネクタ 27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74" name="テキスト ボックス 273"/>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5" name="直線コネクタ 27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6" name="テキスト ボックス 275"/>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8" name="テキスト ボックス 27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63322</xdr:rowOff>
    </xdr:from>
    <xdr:to>
      <xdr:col>54</xdr:col>
      <xdr:colOff>189865</xdr:colOff>
      <xdr:row>86</xdr:row>
      <xdr:rowOff>109804</xdr:rowOff>
    </xdr:to>
    <xdr:cxnSp macro="">
      <xdr:nvCxnSpPr>
        <xdr:cNvPr id="280" name="直線コネクタ 279"/>
        <xdr:cNvCxnSpPr/>
      </xdr:nvCxnSpPr>
      <xdr:spPr>
        <a:xfrm flipV="1">
          <a:off x="10476865" y="13436422"/>
          <a:ext cx="0" cy="14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113631</xdr:rowOff>
    </xdr:from>
    <xdr:ext cx="469744" cy="259045"/>
    <xdr:sp macro="" textlink="">
      <xdr:nvSpPr>
        <xdr:cNvPr id="281" name="【公営住宅】&#10;一人当たり面積最小値テキスト"/>
        <xdr:cNvSpPr txBox="1"/>
      </xdr:nvSpPr>
      <xdr:spPr>
        <a:xfrm>
          <a:off x="10515600" y="1485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109804</xdr:rowOff>
    </xdr:from>
    <xdr:to>
      <xdr:col>55</xdr:col>
      <xdr:colOff>88900</xdr:colOff>
      <xdr:row>86</xdr:row>
      <xdr:rowOff>109804</xdr:rowOff>
    </xdr:to>
    <xdr:cxnSp macro="">
      <xdr:nvCxnSpPr>
        <xdr:cNvPr id="282" name="直線コネクタ 281"/>
        <xdr:cNvCxnSpPr/>
      </xdr:nvCxnSpPr>
      <xdr:spPr>
        <a:xfrm>
          <a:off x="10388600" y="14854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9999</xdr:rowOff>
    </xdr:from>
    <xdr:ext cx="534377" cy="259045"/>
    <xdr:sp macro="" textlink="">
      <xdr:nvSpPr>
        <xdr:cNvPr id="283" name="【公営住宅】&#10;一人当たり面積最大値テキスト"/>
        <xdr:cNvSpPr txBox="1"/>
      </xdr:nvSpPr>
      <xdr:spPr>
        <a:xfrm>
          <a:off x="10515600" y="132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63322</xdr:rowOff>
    </xdr:from>
    <xdr:to>
      <xdr:col>55</xdr:col>
      <xdr:colOff>88900</xdr:colOff>
      <xdr:row>78</xdr:row>
      <xdr:rowOff>63322</xdr:rowOff>
    </xdr:to>
    <xdr:cxnSp macro="">
      <xdr:nvCxnSpPr>
        <xdr:cNvPr id="284" name="直線コネクタ 283"/>
        <xdr:cNvCxnSpPr/>
      </xdr:nvCxnSpPr>
      <xdr:spPr>
        <a:xfrm>
          <a:off x="10388600" y="1343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40822</xdr:rowOff>
    </xdr:from>
    <xdr:ext cx="469744" cy="259045"/>
    <xdr:sp macro="" textlink="">
      <xdr:nvSpPr>
        <xdr:cNvPr id="285" name="【公営住宅】&#10;一人当たり面積平均値テキスト"/>
        <xdr:cNvSpPr txBox="1"/>
      </xdr:nvSpPr>
      <xdr:spPr>
        <a:xfrm>
          <a:off x="10515600" y="14614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62395</xdr:rowOff>
    </xdr:from>
    <xdr:to>
      <xdr:col>55</xdr:col>
      <xdr:colOff>50800</xdr:colOff>
      <xdr:row>85</xdr:row>
      <xdr:rowOff>163995</xdr:rowOff>
    </xdr:to>
    <xdr:sp macro="" textlink="">
      <xdr:nvSpPr>
        <xdr:cNvPr id="286" name="フローチャート: 判断 285"/>
        <xdr:cNvSpPr/>
      </xdr:nvSpPr>
      <xdr:spPr>
        <a:xfrm>
          <a:off x="10426700" y="1463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63728</xdr:rowOff>
    </xdr:from>
    <xdr:to>
      <xdr:col>50</xdr:col>
      <xdr:colOff>165100</xdr:colOff>
      <xdr:row>85</xdr:row>
      <xdr:rowOff>165328</xdr:rowOff>
    </xdr:to>
    <xdr:sp macro="" textlink="">
      <xdr:nvSpPr>
        <xdr:cNvPr id="287" name="フローチャート: 判断 286"/>
        <xdr:cNvSpPr/>
      </xdr:nvSpPr>
      <xdr:spPr>
        <a:xfrm>
          <a:off x="9588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97028</xdr:rowOff>
    </xdr:from>
    <xdr:to>
      <xdr:col>46</xdr:col>
      <xdr:colOff>38100</xdr:colOff>
      <xdr:row>86</xdr:row>
      <xdr:rowOff>27178</xdr:rowOff>
    </xdr:to>
    <xdr:sp macro="" textlink="">
      <xdr:nvSpPr>
        <xdr:cNvPr id="288" name="フローチャート: 判断 287"/>
        <xdr:cNvSpPr/>
      </xdr:nvSpPr>
      <xdr:spPr>
        <a:xfrm>
          <a:off x="8699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98323</xdr:rowOff>
    </xdr:from>
    <xdr:to>
      <xdr:col>50</xdr:col>
      <xdr:colOff>165100</xdr:colOff>
      <xdr:row>86</xdr:row>
      <xdr:rowOff>28473</xdr:rowOff>
    </xdr:to>
    <xdr:sp macro="" textlink="">
      <xdr:nvSpPr>
        <xdr:cNvPr id="294" name="楕円 293"/>
        <xdr:cNvSpPr/>
      </xdr:nvSpPr>
      <xdr:spPr>
        <a:xfrm>
          <a:off x="9588500" y="1467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135776</xdr:rowOff>
    </xdr:from>
    <xdr:to>
      <xdr:col>46</xdr:col>
      <xdr:colOff>38100</xdr:colOff>
      <xdr:row>86</xdr:row>
      <xdr:rowOff>65926</xdr:rowOff>
    </xdr:to>
    <xdr:sp macro="" textlink="">
      <xdr:nvSpPr>
        <xdr:cNvPr id="295" name="楕円 294"/>
        <xdr:cNvSpPr/>
      </xdr:nvSpPr>
      <xdr:spPr>
        <a:xfrm>
          <a:off x="8699500" y="1470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149123</xdr:rowOff>
    </xdr:from>
    <xdr:to>
      <xdr:col>50</xdr:col>
      <xdr:colOff>114300</xdr:colOff>
      <xdr:row>86</xdr:row>
      <xdr:rowOff>15126</xdr:rowOff>
    </xdr:to>
    <xdr:cxnSp macro="">
      <xdr:nvCxnSpPr>
        <xdr:cNvPr id="296" name="直線コネクタ 295"/>
        <xdr:cNvCxnSpPr/>
      </xdr:nvCxnSpPr>
      <xdr:spPr>
        <a:xfrm flipV="1">
          <a:off x="8750300" y="14722373"/>
          <a:ext cx="889000" cy="3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10405</xdr:rowOff>
    </xdr:from>
    <xdr:ext cx="469744" cy="259045"/>
    <xdr:sp macro="" textlink="">
      <xdr:nvSpPr>
        <xdr:cNvPr id="297" name="n_1aveValue【公営住宅】&#10;一人当たり面積"/>
        <xdr:cNvSpPr txBox="1"/>
      </xdr:nvSpPr>
      <xdr:spPr>
        <a:xfrm>
          <a:off x="93917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43705</xdr:rowOff>
    </xdr:from>
    <xdr:ext cx="469744" cy="259045"/>
    <xdr:sp macro="" textlink="">
      <xdr:nvSpPr>
        <xdr:cNvPr id="298" name="n_2aveValue【公営住宅】&#10;一人当たり面積"/>
        <xdr:cNvSpPr txBox="1"/>
      </xdr:nvSpPr>
      <xdr:spPr>
        <a:xfrm>
          <a:off x="8515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19600</xdr:rowOff>
    </xdr:from>
    <xdr:ext cx="469744" cy="259045"/>
    <xdr:sp macro="" textlink="">
      <xdr:nvSpPr>
        <xdr:cNvPr id="299" name="n_1mainValue【公営住宅】&#10;一人当たり面積"/>
        <xdr:cNvSpPr txBox="1"/>
      </xdr:nvSpPr>
      <xdr:spPr>
        <a:xfrm>
          <a:off x="9391727" y="1476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57053</xdr:rowOff>
    </xdr:from>
    <xdr:ext cx="469744" cy="259045"/>
    <xdr:sp macro="" textlink="">
      <xdr:nvSpPr>
        <xdr:cNvPr id="300" name="n_2mainValue【公営住宅】&#10;一人当たり面積"/>
        <xdr:cNvSpPr txBox="1"/>
      </xdr:nvSpPr>
      <xdr:spPr>
        <a:xfrm>
          <a:off x="8515427" y="1480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7" name="正方形/長方形 31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8" name="正方形/長方形 31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9" name="正方形/長方形 31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0" name="正方形/長方形 31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1" name="正方形/長方形 32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2" name="正方形/長方形 32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3" name="正方形/長方形 32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正方形/長方形 32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5" name="テキスト ボックス 32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6" name="直線コネクタ 32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7" name="直線コネクタ 32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8" name="テキスト ボックス 32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9" name="直線コネクタ 32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0" name="テキスト ボックス 32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1" name="直線コネクタ 33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2" name="テキスト ボックス 33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3" name="直線コネクタ 33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4" name="テキスト ボックス 33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5" name="直線コネクタ 33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6" name="テキスト ボックス 33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7" name="直線コネクタ 33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8" name="テキスト ボックス 33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9" name="直線コネクタ 33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0" name="テキスト ボックス 33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42" name="直線コネクタ 341"/>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43"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44" name="直線コネクタ 343"/>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5"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6" name="直線コネクタ 34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347" name="【認定こども園・幼稚園・保育所】&#10;有形固定資産減価償却率平均値テキスト"/>
        <xdr:cNvSpPr txBox="1"/>
      </xdr:nvSpPr>
      <xdr:spPr>
        <a:xfrm>
          <a:off x="16357600"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348" name="フローチャート: 判断 347"/>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131536</xdr:rowOff>
    </xdr:from>
    <xdr:to>
      <xdr:col>81</xdr:col>
      <xdr:colOff>101600</xdr:colOff>
      <xdr:row>37</xdr:row>
      <xdr:rowOff>61686</xdr:rowOff>
    </xdr:to>
    <xdr:sp macro="" textlink="">
      <xdr:nvSpPr>
        <xdr:cNvPr id="349" name="フローチャート: 判断 348"/>
        <xdr:cNvSpPr/>
      </xdr:nvSpPr>
      <xdr:spPr>
        <a:xfrm>
          <a:off x="15430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50" name="フローチャート: 判断 349"/>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1" name="テキスト ボックス 35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2" name="テキスト ボックス 35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3" name="テキスト ボックス 35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4" name="テキスト ボックス 35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5" name="テキスト ボックス 35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5806</xdr:rowOff>
    </xdr:from>
    <xdr:to>
      <xdr:col>81</xdr:col>
      <xdr:colOff>101600</xdr:colOff>
      <xdr:row>35</xdr:row>
      <xdr:rowOff>107406</xdr:rowOff>
    </xdr:to>
    <xdr:sp macro="" textlink="">
      <xdr:nvSpPr>
        <xdr:cNvPr id="356" name="楕円 355"/>
        <xdr:cNvSpPr/>
      </xdr:nvSpPr>
      <xdr:spPr>
        <a:xfrm>
          <a:off x="15430500" y="600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71120</xdr:rowOff>
    </xdr:from>
    <xdr:to>
      <xdr:col>76</xdr:col>
      <xdr:colOff>165100</xdr:colOff>
      <xdr:row>36</xdr:row>
      <xdr:rowOff>1270</xdr:rowOff>
    </xdr:to>
    <xdr:sp macro="" textlink="">
      <xdr:nvSpPr>
        <xdr:cNvPr id="357" name="楕円 356"/>
        <xdr:cNvSpPr/>
      </xdr:nvSpPr>
      <xdr:spPr>
        <a:xfrm>
          <a:off x="14541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56606</xdr:rowOff>
    </xdr:from>
    <xdr:to>
      <xdr:col>81</xdr:col>
      <xdr:colOff>50800</xdr:colOff>
      <xdr:row>35</xdr:row>
      <xdr:rowOff>121920</xdr:rowOff>
    </xdr:to>
    <xdr:cxnSp macro="">
      <xdr:nvCxnSpPr>
        <xdr:cNvPr id="358" name="直線コネクタ 357"/>
        <xdr:cNvCxnSpPr/>
      </xdr:nvCxnSpPr>
      <xdr:spPr>
        <a:xfrm flipV="1">
          <a:off x="14592300" y="605735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52813</xdr:rowOff>
    </xdr:from>
    <xdr:ext cx="405111" cy="259045"/>
    <xdr:sp macro="" textlink="">
      <xdr:nvSpPr>
        <xdr:cNvPr id="359" name="n_1aveValue【認定こども園・幼稚園・保育所】&#10;有形固定資産減価償却率"/>
        <xdr:cNvSpPr txBox="1"/>
      </xdr:nvSpPr>
      <xdr:spPr>
        <a:xfrm>
          <a:off x="15266044"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80571</xdr:rowOff>
    </xdr:from>
    <xdr:ext cx="405111" cy="259045"/>
    <xdr:sp macro="" textlink="">
      <xdr:nvSpPr>
        <xdr:cNvPr id="360" name="n_2aveValue【認定こども園・幼稚園・保育所】&#10;有形固定資産減価償却率"/>
        <xdr:cNvSpPr txBox="1"/>
      </xdr:nvSpPr>
      <xdr:spPr>
        <a:xfrm>
          <a:off x="14389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123933</xdr:rowOff>
    </xdr:from>
    <xdr:ext cx="405111" cy="259045"/>
    <xdr:sp macro="" textlink="">
      <xdr:nvSpPr>
        <xdr:cNvPr id="361" name="n_1mainValue【認定こども園・幼稚園・保育所】&#10;有形固定資産減価償却率"/>
        <xdr:cNvSpPr txBox="1"/>
      </xdr:nvSpPr>
      <xdr:spPr>
        <a:xfrm>
          <a:off x="15266044" y="578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17797</xdr:rowOff>
    </xdr:from>
    <xdr:ext cx="405111" cy="259045"/>
    <xdr:sp macro="" textlink="">
      <xdr:nvSpPr>
        <xdr:cNvPr id="362" name="n_2mainValue【認定こども園・幼稚園・保育所】&#10;有形固定資産減価償却率"/>
        <xdr:cNvSpPr txBox="1"/>
      </xdr:nvSpPr>
      <xdr:spPr>
        <a:xfrm>
          <a:off x="143897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3" name="正方形/長方形 36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4" name="正方形/長方形 36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5" name="正方形/長方形 36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6" name="正方形/長方形 36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7" name="正方形/長方形 36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8" name="正方形/長方形 36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9" name="正方形/長方形 36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0" name="正方形/長方形 36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1" name="テキスト ボックス 37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2" name="直線コネクタ 37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3" name="直線コネクタ 37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4" name="テキスト ボックス 37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5" name="直線コネクタ 37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6" name="テキスト ボックス 37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7" name="直線コネクタ 37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8" name="テキスト ボックス 37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9" name="直線コネクタ 37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80" name="テキスト ボックス 37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1" name="直線コネクタ 38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2" name="テキスト ボックス 38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3" name="直線コネクタ 38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4" name="テキスト ボックス 38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142240</xdr:rowOff>
    </xdr:to>
    <xdr:cxnSp macro="">
      <xdr:nvCxnSpPr>
        <xdr:cNvPr id="386" name="直線コネクタ 385"/>
        <xdr:cNvCxnSpPr/>
      </xdr:nvCxnSpPr>
      <xdr:spPr>
        <a:xfrm flipV="1">
          <a:off x="22160864" y="575945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387" name="【認定こども園・幼稚園・保育所】&#10;一人当たり面積最小値テキスト"/>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388" name="直線コネクタ 387"/>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389" name="【認定こども園・幼稚園・保育所】&#10;一人当たり面積最大値テキスト"/>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390" name="直線コネクタ 389"/>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125747</xdr:rowOff>
    </xdr:from>
    <xdr:ext cx="469744" cy="259045"/>
    <xdr:sp macro="" textlink="">
      <xdr:nvSpPr>
        <xdr:cNvPr id="391" name="【認定こども園・幼稚園・保育所】&#10;一人当たり面積平均値テキスト"/>
        <xdr:cNvSpPr txBox="1"/>
      </xdr:nvSpPr>
      <xdr:spPr>
        <a:xfrm>
          <a:off x="22199600" y="664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392" name="フローチャート: 判断 391"/>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10160</xdr:rowOff>
    </xdr:from>
    <xdr:to>
      <xdr:col>112</xdr:col>
      <xdr:colOff>38100</xdr:colOff>
      <xdr:row>39</xdr:row>
      <xdr:rowOff>111760</xdr:rowOff>
    </xdr:to>
    <xdr:sp macro="" textlink="">
      <xdr:nvSpPr>
        <xdr:cNvPr id="393" name="フローチャート: 判断 392"/>
        <xdr:cNvSpPr/>
      </xdr:nvSpPr>
      <xdr:spPr>
        <a:xfrm>
          <a:off x="21272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22860</xdr:rowOff>
    </xdr:from>
    <xdr:to>
      <xdr:col>107</xdr:col>
      <xdr:colOff>101600</xdr:colOff>
      <xdr:row>39</xdr:row>
      <xdr:rowOff>124460</xdr:rowOff>
    </xdr:to>
    <xdr:sp macro="" textlink="">
      <xdr:nvSpPr>
        <xdr:cNvPr id="394" name="フローチャート: 判断 393"/>
        <xdr:cNvSpPr/>
      </xdr:nvSpPr>
      <xdr:spPr>
        <a:xfrm>
          <a:off x="20383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5" name="テキスト ボックス 39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6" name="テキスト ボックス 39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7" name="テキスト ボックス 39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8" name="テキスト ボックス 39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9" name="テキスト ボックス 39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74930</xdr:rowOff>
    </xdr:from>
    <xdr:to>
      <xdr:col>112</xdr:col>
      <xdr:colOff>38100</xdr:colOff>
      <xdr:row>39</xdr:row>
      <xdr:rowOff>5080</xdr:rowOff>
    </xdr:to>
    <xdr:sp macro="" textlink="">
      <xdr:nvSpPr>
        <xdr:cNvPr id="400" name="楕円 399"/>
        <xdr:cNvSpPr/>
      </xdr:nvSpPr>
      <xdr:spPr>
        <a:xfrm>
          <a:off x="21272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80010</xdr:rowOff>
    </xdr:from>
    <xdr:to>
      <xdr:col>107</xdr:col>
      <xdr:colOff>101600</xdr:colOff>
      <xdr:row>39</xdr:row>
      <xdr:rowOff>10160</xdr:rowOff>
    </xdr:to>
    <xdr:sp macro="" textlink="">
      <xdr:nvSpPr>
        <xdr:cNvPr id="401" name="楕円 400"/>
        <xdr:cNvSpPr/>
      </xdr:nvSpPr>
      <xdr:spPr>
        <a:xfrm>
          <a:off x="20383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125730</xdr:rowOff>
    </xdr:from>
    <xdr:to>
      <xdr:col>111</xdr:col>
      <xdr:colOff>177800</xdr:colOff>
      <xdr:row>38</xdr:row>
      <xdr:rowOff>130810</xdr:rowOff>
    </xdr:to>
    <xdr:cxnSp macro="">
      <xdr:nvCxnSpPr>
        <xdr:cNvPr id="402" name="直線コネクタ 401"/>
        <xdr:cNvCxnSpPr/>
      </xdr:nvCxnSpPr>
      <xdr:spPr>
        <a:xfrm flipV="1">
          <a:off x="20434300" y="664083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102887</xdr:rowOff>
    </xdr:from>
    <xdr:ext cx="469744" cy="259045"/>
    <xdr:sp macro="" textlink="">
      <xdr:nvSpPr>
        <xdr:cNvPr id="403" name="n_1aveValue【認定こども園・幼稚園・保育所】&#10;一人当たり面積"/>
        <xdr:cNvSpPr txBox="1"/>
      </xdr:nvSpPr>
      <xdr:spPr>
        <a:xfrm>
          <a:off x="2107572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115587</xdr:rowOff>
    </xdr:from>
    <xdr:ext cx="469744" cy="259045"/>
    <xdr:sp macro="" textlink="">
      <xdr:nvSpPr>
        <xdr:cNvPr id="404" name="n_2aveValue【認定こども園・幼稚園・保育所】&#10;一人当たり面積"/>
        <xdr:cNvSpPr txBox="1"/>
      </xdr:nvSpPr>
      <xdr:spPr>
        <a:xfrm>
          <a:off x="20199427" y="680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21607</xdr:rowOff>
    </xdr:from>
    <xdr:ext cx="469744" cy="259045"/>
    <xdr:sp macro="" textlink="">
      <xdr:nvSpPr>
        <xdr:cNvPr id="405" name="n_1mainValue【認定こども園・幼稚園・保育所】&#10;一人当たり面積"/>
        <xdr:cNvSpPr txBox="1"/>
      </xdr:nvSpPr>
      <xdr:spPr>
        <a:xfrm>
          <a:off x="210757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26687</xdr:rowOff>
    </xdr:from>
    <xdr:ext cx="469744" cy="259045"/>
    <xdr:sp macro="" textlink="">
      <xdr:nvSpPr>
        <xdr:cNvPr id="406" name="n_2mainValue【認定こども園・幼稚園・保育所】&#10;一人当たり面積"/>
        <xdr:cNvSpPr txBox="1"/>
      </xdr:nvSpPr>
      <xdr:spPr>
        <a:xfrm>
          <a:off x="20199427" y="637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7" name="テキスト ボックス 41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8" name="直線コネクタ 4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9" name="テキスト ボックス 41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0" name="直線コネクタ 4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1" name="テキスト ボックス 4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2" name="直線コネクタ 4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3" name="テキスト ボックス 4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4" name="直線コネクタ 4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5" name="テキスト ボックス 4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6" name="直線コネクタ 4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7" name="テキスト ボックス 42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9" name="テキスト ボックス 42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133350</xdr:rowOff>
    </xdr:to>
    <xdr:cxnSp macro="">
      <xdr:nvCxnSpPr>
        <xdr:cNvPr id="431" name="直線コネクタ 430"/>
        <xdr:cNvCxnSpPr/>
      </xdr:nvCxnSpPr>
      <xdr:spPr>
        <a:xfrm flipV="1">
          <a:off x="16318864" y="960691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137177</xdr:rowOff>
    </xdr:from>
    <xdr:ext cx="405111" cy="259045"/>
    <xdr:sp macro="" textlink="">
      <xdr:nvSpPr>
        <xdr:cNvPr id="432" name="【学校施設】&#10;有形固定資産減価償却率最小値テキスト"/>
        <xdr:cNvSpPr txBox="1"/>
      </xdr:nvSpPr>
      <xdr:spPr>
        <a:xfrm>
          <a:off x="16357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133350</xdr:rowOff>
    </xdr:from>
    <xdr:to>
      <xdr:col>86</xdr:col>
      <xdr:colOff>25400</xdr:colOff>
      <xdr:row>64</xdr:row>
      <xdr:rowOff>133350</xdr:rowOff>
    </xdr:to>
    <xdr:cxnSp macro="">
      <xdr:nvCxnSpPr>
        <xdr:cNvPr id="433" name="直線コネクタ 432"/>
        <xdr:cNvCxnSpPr/>
      </xdr:nvCxnSpPr>
      <xdr:spPr>
        <a:xfrm>
          <a:off x="16230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434" name="【学校施設】&#10;有形固定資産減価償却率最大値テキスト"/>
        <xdr:cNvSpPr txBox="1"/>
      </xdr:nvSpPr>
      <xdr:spPr>
        <a:xfrm>
          <a:off x="16357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435" name="直線コネクタ 434"/>
        <xdr:cNvCxnSpPr/>
      </xdr:nvCxnSpPr>
      <xdr:spPr>
        <a:xfrm>
          <a:off x="16230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436" name="【学校施設】&#10;有形固定資産減価償却率平均値テキスト"/>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437" name="フローチャート: 判断 436"/>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38" name="フローチャート: 判断 437"/>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439" name="フローチャート: 判断 438"/>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116840</xdr:rowOff>
    </xdr:from>
    <xdr:to>
      <xdr:col>81</xdr:col>
      <xdr:colOff>101600</xdr:colOff>
      <xdr:row>60</xdr:row>
      <xdr:rowOff>46990</xdr:rowOff>
    </xdr:to>
    <xdr:sp macro="" textlink="">
      <xdr:nvSpPr>
        <xdr:cNvPr id="445" name="楕円 444"/>
        <xdr:cNvSpPr/>
      </xdr:nvSpPr>
      <xdr:spPr>
        <a:xfrm>
          <a:off x="15430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446" name="楕円 445"/>
        <xdr:cNvSpPr/>
      </xdr:nvSpPr>
      <xdr:spPr>
        <a:xfrm>
          <a:off x="14541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167640</xdr:rowOff>
    </xdr:from>
    <xdr:to>
      <xdr:col>81</xdr:col>
      <xdr:colOff>50800</xdr:colOff>
      <xdr:row>60</xdr:row>
      <xdr:rowOff>19050</xdr:rowOff>
    </xdr:to>
    <xdr:cxnSp macro="">
      <xdr:nvCxnSpPr>
        <xdr:cNvPr id="447" name="直線コネクタ 446"/>
        <xdr:cNvCxnSpPr/>
      </xdr:nvCxnSpPr>
      <xdr:spPr>
        <a:xfrm flipV="1">
          <a:off x="14592300" y="102831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448" name="n_1aveValue【学校施設】&#10;有形固定資産減価償却率"/>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112412</xdr:rowOff>
    </xdr:from>
    <xdr:ext cx="405111" cy="259045"/>
    <xdr:sp macro="" textlink="">
      <xdr:nvSpPr>
        <xdr:cNvPr id="449" name="n_2aveValue【学校施設】&#10;有形固定資産減価償却率"/>
        <xdr:cNvSpPr txBox="1"/>
      </xdr:nvSpPr>
      <xdr:spPr>
        <a:xfrm>
          <a:off x="14389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63517</xdr:rowOff>
    </xdr:from>
    <xdr:ext cx="405111" cy="259045"/>
    <xdr:sp macro="" textlink="">
      <xdr:nvSpPr>
        <xdr:cNvPr id="450" name="n_1mainValue【学校施設】&#10;有形固定資産減価償却率"/>
        <xdr:cNvSpPr txBox="1"/>
      </xdr:nvSpPr>
      <xdr:spPr>
        <a:xfrm>
          <a:off x="152660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451" name="n_2mainValue【学校施設】&#10;有形固定資産減価償却率"/>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0" name="テキスト ボックス 4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1" name="直線コネクタ 4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2" name="直線コネクタ 46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3" name="テキスト ボックス 46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4" name="直線コネクタ 46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5" name="テキスト ボックス 46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6" name="直線コネクタ 46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67" name="テキスト ボックス 466"/>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8" name="直線コネクタ 46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69" name="テキスト ボックス 468"/>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0" name="直線コネクタ 46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71" name="テキスト ボックス 470"/>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2" name="直線コネクタ 4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3" name="テキスト ボックス 47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2515</xdr:rowOff>
    </xdr:from>
    <xdr:to>
      <xdr:col>116</xdr:col>
      <xdr:colOff>62864</xdr:colOff>
      <xdr:row>64</xdr:row>
      <xdr:rowOff>2057</xdr:rowOff>
    </xdr:to>
    <xdr:cxnSp macro="">
      <xdr:nvCxnSpPr>
        <xdr:cNvPr id="475" name="直線コネクタ 474"/>
        <xdr:cNvCxnSpPr/>
      </xdr:nvCxnSpPr>
      <xdr:spPr>
        <a:xfrm flipV="1">
          <a:off x="22160864" y="9603715"/>
          <a:ext cx="0" cy="13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5884</xdr:rowOff>
    </xdr:from>
    <xdr:ext cx="469744" cy="259045"/>
    <xdr:sp macro="" textlink="">
      <xdr:nvSpPr>
        <xdr:cNvPr id="476" name="【学校施設】&#10;一人当たり面積最小値テキスト"/>
        <xdr:cNvSpPr txBox="1"/>
      </xdr:nvSpPr>
      <xdr:spPr>
        <a:xfrm>
          <a:off x="22199600" y="109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2057</xdr:rowOff>
    </xdr:from>
    <xdr:to>
      <xdr:col>116</xdr:col>
      <xdr:colOff>152400</xdr:colOff>
      <xdr:row>64</xdr:row>
      <xdr:rowOff>2057</xdr:rowOff>
    </xdr:to>
    <xdr:cxnSp macro="">
      <xdr:nvCxnSpPr>
        <xdr:cNvPr id="477" name="直線コネクタ 476"/>
        <xdr:cNvCxnSpPr/>
      </xdr:nvCxnSpPr>
      <xdr:spPr>
        <a:xfrm>
          <a:off x="22072600" y="109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120642</xdr:rowOff>
    </xdr:from>
    <xdr:ext cx="534377" cy="259045"/>
    <xdr:sp macro="" textlink="">
      <xdr:nvSpPr>
        <xdr:cNvPr id="478" name="【学校施設】&#10;一人当たり面積最大値テキスト"/>
        <xdr:cNvSpPr txBox="1"/>
      </xdr:nvSpPr>
      <xdr:spPr>
        <a:xfrm>
          <a:off x="22199600" y="93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2515</xdr:rowOff>
    </xdr:from>
    <xdr:to>
      <xdr:col>116</xdr:col>
      <xdr:colOff>152400</xdr:colOff>
      <xdr:row>56</xdr:row>
      <xdr:rowOff>2515</xdr:rowOff>
    </xdr:to>
    <xdr:cxnSp macro="">
      <xdr:nvCxnSpPr>
        <xdr:cNvPr id="479" name="直線コネクタ 478"/>
        <xdr:cNvCxnSpPr/>
      </xdr:nvCxnSpPr>
      <xdr:spPr>
        <a:xfrm>
          <a:off x="22072600" y="960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51605</xdr:rowOff>
    </xdr:from>
    <xdr:ext cx="469744" cy="259045"/>
    <xdr:sp macro="" textlink="">
      <xdr:nvSpPr>
        <xdr:cNvPr id="480" name="【学校施設】&#10;一人当たり面積平均値テキスト"/>
        <xdr:cNvSpPr txBox="1"/>
      </xdr:nvSpPr>
      <xdr:spPr>
        <a:xfrm>
          <a:off x="22199600" y="10681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73178</xdr:rowOff>
    </xdr:from>
    <xdr:to>
      <xdr:col>116</xdr:col>
      <xdr:colOff>114300</xdr:colOff>
      <xdr:row>63</xdr:row>
      <xdr:rowOff>3328</xdr:rowOff>
    </xdr:to>
    <xdr:sp macro="" textlink="">
      <xdr:nvSpPr>
        <xdr:cNvPr id="481" name="フローチャート: 判断 480"/>
        <xdr:cNvSpPr/>
      </xdr:nvSpPr>
      <xdr:spPr>
        <a:xfrm>
          <a:off x="221107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45136</xdr:rowOff>
    </xdr:from>
    <xdr:to>
      <xdr:col>112</xdr:col>
      <xdr:colOff>38100</xdr:colOff>
      <xdr:row>62</xdr:row>
      <xdr:rowOff>146736</xdr:rowOff>
    </xdr:to>
    <xdr:sp macro="" textlink="">
      <xdr:nvSpPr>
        <xdr:cNvPr id="482" name="フローチャート: 判断 481"/>
        <xdr:cNvSpPr/>
      </xdr:nvSpPr>
      <xdr:spPr>
        <a:xfrm>
          <a:off x="21272500" y="106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81026</xdr:rowOff>
    </xdr:from>
    <xdr:to>
      <xdr:col>107</xdr:col>
      <xdr:colOff>101600</xdr:colOff>
      <xdr:row>63</xdr:row>
      <xdr:rowOff>11176</xdr:rowOff>
    </xdr:to>
    <xdr:sp macro="" textlink="">
      <xdr:nvSpPr>
        <xdr:cNvPr id="483" name="フローチャート: 判断 482"/>
        <xdr:cNvSpPr/>
      </xdr:nvSpPr>
      <xdr:spPr>
        <a:xfrm>
          <a:off x="20383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4" name="テキスト ボックス 4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5" name="テキスト ボックス 4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6" name="テキスト ボックス 4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7" name="テキスト ボックス 4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8" name="テキスト ボックス 4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117069</xdr:rowOff>
    </xdr:from>
    <xdr:to>
      <xdr:col>112</xdr:col>
      <xdr:colOff>38100</xdr:colOff>
      <xdr:row>62</xdr:row>
      <xdr:rowOff>47219</xdr:rowOff>
    </xdr:to>
    <xdr:sp macro="" textlink="">
      <xdr:nvSpPr>
        <xdr:cNvPr id="489" name="楕円 488"/>
        <xdr:cNvSpPr/>
      </xdr:nvSpPr>
      <xdr:spPr>
        <a:xfrm>
          <a:off x="21272500" y="1057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166751</xdr:rowOff>
    </xdr:from>
    <xdr:to>
      <xdr:col>107</xdr:col>
      <xdr:colOff>101600</xdr:colOff>
      <xdr:row>62</xdr:row>
      <xdr:rowOff>96901</xdr:rowOff>
    </xdr:to>
    <xdr:sp macro="" textlink="">
      <xdr:nvSpPr>
        <xdr:cNvPr id="490" name="楕円 489"/>
        <xdr:cNvSpPr/>
      </xdr:nvSpPr>
      <xdr:spPr>
        <a:xfrm>
          <a:off x="20383500" y="1062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167869</xdr:rowOff>
    </xdr:from>
    <xdr:to>
      <xdr:col>111</xdr:col>
      <xdr:colOff>177800</xdr:colOff>
      <xdr:row>62</xdr:row>
      <xdr:rowOff>46101</xdr:rowOff>
    </xdr:to>
    <xdr:cxnSp macro="">
      <xdr:nvCxnSpPr>
        <xdr:cNvPr id="491" name="直線コネクタ 490"/>
        <xdr:cNvCxnSpPr/>
      </xdr:nvCxnSpPr>
      <xdr:spPr>
        <a:xfrm flipV="1">
          <a:off x="20434300" y="10626319"/>
          <a:ext cx="889000" cy="4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137863</xdr:rowOff>
    </xdr:from>
    <xdr:ext cx="469744" cy="259045"/>
    <xdr:sp macro="" textlink="">
      <xdr:nvSpPr>
        <xdr:cNvPr id="492" name="n_1aveValue【学校施設】&#10;一人当たり面積"/>
        <xdr:cNvSpPr txBox="1"/>
      </xdr:nvSpPr>
      <xdr:spPr>
        <a:xfrm>
          <a:off x="21075727" y="1076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2303</xdr:rowOff>
    </xdr:from>
    <xdr:ext cx="469744" cy="259045"/>
    <xdr:sp macro="" textlink="">
      <xdr:nvSpPr>
        <xdr:cNvPr id="493" name="n_2aveValue【学校施設】&#10;一人当たり面積"/>
        <xdr:cNvSpPr txBox="1"/>
      </xdr:nvSpPr>
      <xdr:spPr>
        <a:xfrm>
          <a:off x="20199427" y="108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63746</xdr:rowOff>
    </xdr:from>
    <xdr:ext cx="469744" cy="259045"/>
    <xdr:sp macro="" textlink="">
      <xdr:nvSpPr>
        <xdr:cNvPr id="494" name="n_1mainValue【学校施設】&#10;一人当たり面積"/>
        <xdr:cNvSpPr txBox="1"/>
      </xdr:nvSpPr>
      <xdr:spPr>
        <a:xfrm>
          <a:off x="21075727" y="1035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113428</xdr:rowOff>
    </xdr:from>
    <xdr:ext cx="469744" cy="259045"/>
    <xdr:sp macro="" textlink="">
      <xdr:nvSpPr>
        <xdr:cNvPr id="495" name="n_2mainValue【学校施設】&#10;一人当たり面積"/>
        <xdr:cNvSpPr txBox="1"/>
      </xdr:nvSpPr>
      <xdr:spPr>
        <a:xfrm>
          <a:off x="20199427" y="1040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6" name="正方形/長方形 4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7" name="正方形/長方形 4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8" name="正方形/長方形 4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9" name="正方形/長方形 4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0" name="正方形/長方形 4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1" name="正方形/長方形 5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2" name="正方形/長方形 5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3" name="正方形/長方形 50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4" name="正方形/長方形 50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5" name="正方形/長方形 5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6" name="正方形/長方形 5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7" name="正方形/長方形 5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8" name="正方形/長方形 5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9" name="正方形/長方形 5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0" name="正方形/長方形 5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1" name="正方形/長方形 51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2" name="正方形/長方形 5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3" name="正方形/長方形 5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4" name="正方形/長方形 5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5" name="正方形/長方形 5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6" name="正方形/長方形 5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7" name="正方形/長方形 5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8" name="正方形/長方形 5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9" name="正方形/長方形 5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0" name="テキスト ボックス 5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1" name="直線コネクタ 5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22" name="直線コネクタ 52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23" name="テキスト ボックス 52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4" name="直線コネクタ 52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5" name="テキスト ボックス 52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6" name="直線コネクタ 52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7" name="テキスト ボックス 52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8" name="直線コネクタ 52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9" name="テキスト ボックス 52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0" name="直線コネクタ 52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1" name="テキスト ボックス 53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2" name="直線コネクタ 53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33" name="テキスト ボックス 53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4" name="直線コネクタ 5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5" name="テキスト ボックス 53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537" name="直線コネクタ 536"/>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340478" cy="259045"/>
    <xdr:sp macro="" textlink="">
      <xdr:nvSpPr>
        <xdr:cNvPr id="538" name="【公民館】&#10;有形固定資産減価償却率最小値テキスト"/>
        <xdr:cNvSpPr txBox="1"/>
      </xdr:nvSpPr>
      <xdr:spPr>
        <a:xfrm>
          <a:off x="16357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539" name="直線コネクタ 538"/>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40"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41" name="直線コネクタ 54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38116</xdr:rowOff>
    </xdr:from>
    <xdr:ext cx="405111" cy="259045"/>
    <xdr:sp macro="" textlink="">
      <xdr:nvSpPr>
        <xdr:cNvPr id="542" name="【公民館】&#10;有形固定資産減価償却率平均値テキスト"/>
        <xdr:cNvSpPr txBox="1"/>
      </xdr:nvSpPr>
      <xdr:spPr>
        <a:xfrm>
          <a:off x="16357600" y="1769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543" name="フローチャート: 判断 542"/>
        <xdr:cNvSpPr/>
      </xdr:nvSpPr>
      <xdr:spPr>
        <a:xfrm>
          <a:off x="162687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25400</xdr:rowOff>
    </xdr:from>
    <xdr:to>
      <xdr:col>81</xdr:col>
      <xdr:colOff>101600</xdr:colOff>
      <xdr:row>103</xdr:row>
      <xdr:rowOff>127000</xdr:rowOff>
    </xdr:to>
    <xdr:sp macro="" textlink="">
      <xdr:nvSpPr>
        <xdr:cNvPr id="544" name="フローチャート: 判断 543"/>
        <xdr:cNvSpPr/>
      </xdr:nvSpPr>
      <xdr:spPr>
        <a:xfrm>
          <a:off x="15430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79284</xdr:rowOff>
    </xdr:from>
    <xdr:to>
      <xdr:col>76</xdr:col>
      <xdr:colOff>165100</xdr:colOff>
      <xdr:row>104</xdr:row>
      <xdr:rowOff>9434</xdr:rowOff>
    </xdr:to>
    <xdr:sp macro="" textlink="">
      <xdr:nvSpPr>
        <xdr:cNvPr id="545" name="フローチャート: 判断 544"/>
        <xdr:cNvSpPr/>
      </xdr:nvSpPr>
      <xdr:spPr>
        <a:xfrm>
          <a:off x="14541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6" name="テキスト ボックス 5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7" name="テキスト ボックス 5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8" name="テキスト ボックス 5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9" name="テキスト ボックス 5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0" name="テキスト ボックス 5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46627</xdr:rowOff>
    </xdr:from>
    <xdr:to>
      <xdr:col>81</xdr:col>
      <xdr:colOff>101600</xdr:colOff>
      <xdr:row>101</xdr:row>
      <xdr:rowOff>148227</xdr:rowOff>
    </xdr:to>
    <xdr:sp macro="" textlink="">
      <xdr:nvSpPr>
        <xdr:cNvPr id="551" name="楕円 550"/>
        <xdr:cNvSpPr/>
      </xdr:nvSpPr>
      <xdr:spPr>
        <a:xfrm>
          <a:off x="15430500" y="173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9071</xdr:rowOff>
    </xdr:from>
    <xdr:to>
      <xdr:col>76</xdr:col>
      <xdr:colOff>165100</xdr:colOff>
      <xdr:row>102</xdr:row>
      <xdr:rowOff>110671</xdr:rowOff>
    </xdr:to>
    <xdr:sp macro="" textlink="">
      <xdr:nvSpPr>
        <xdr:cNvPr id="552" name="楕円 551"/>
        <xdr:cNvSpPr/>
      </xdr:nvSpPr>
      <xdr:spPr>
        <a:xfrm>
          <a:off x="14541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97427</xdr:rowOff>
    </xdr:from>
    <xdr:to>
      <xdr:col>81</xdr:col>
      <xdr:colOff>50800</xdr:colOff>
      <xdr:row>102</xdr:row>
      <xdr:rowOff>59871</xdr:rowOff>
    </xdr:to>
    <xdr:cxnSp macro="">
      <xdr:nvCxnSpPr>
        <xdr:cNvPr id="553" name="直線コネクタ 552"/>
        <xdr:cNvCxnSpPr/>
      </xdr:nvCxnSpPr>
      <xdr:spPr>
        <a:xfrm flipV="1">
          <a:off x="14592300" y="17413877"/>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118127</xdr:rowOff>
    </xdr:from>
    <xdr:ext cx="405111" cy="259045"/>
    <xdr:sp macro="" textlink="">
      <xdr:nvSpPr>
        <xdr:cNvPr id="554" name="n_1aveValue【公民館】&#10;有形固定資産減価償却率"/>
        <xdr:cNvSpPr txBox="1"/>
      </xdr:nvSpPr>
      <xdr:spPr>
        <a:xfrm>
          <a:off x="152660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561</xdr:rowOff>
    </xdr:from>
    <xdr:ext cx="405111" cy="259045"/>
    <xdr:sp macro="" textlink="">
      <xdr:nvSpPr>
        <xdr:cNvPr id="555" name="n_2aveValue【公民館】&#10;有形固定資産減価償却率"/>
        <xdr:cNvSpPr txBox="1"/>
      </xdr:nvSpPr>
      <xdr:spPr>
        <a:xfrm>
          <a:off x="14389744" y="1783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164754</xdr:rowOff>
    </xdr:from>
    <xdr:ext cx="405111" cy="259045"/>
    <xdr:sp macro="" textlink="">
      <xdr:nvSpPr>
        <xdr:cNvPr id="556" name="n_1mainValue【公民館】&#10;有形固定資産減価償却率"/>
        <xdr:cNvSpPr txBox="1"/>
      </xdr:nvSpPr>
      <xdr:spPr>
        <a:xfrm>
          <a:off x="15266044" y="1713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127198</xdr:rowOff>
    </xdr:from>
    <xdr:ext cx="405111" cy="259045"/>
    <xdr:sp macro="" textlink="">
      <xdr:nvSpPr>
        <xdr:cNvPr id="557" name="n_2mainValue【公民館】&#10;有形固定資産減価償却率"/>
        <xdr:cNvSpPr txBox="1"/>
      </xdr:nvSpPr>
      <xdr:spPr>
        <a:xfrm>
          <a:off x="143897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8" name="正方形/長方形 5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9" name="正方形/長方形 5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0" name="正方形/長方形 5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1" name="正方形/長方形 5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2" name="正方形/長方形 5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3" name="正方形/長方形 5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4" name="正方形/長方形 5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5" name="正方形/長方形 56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6" name="テキスト ボックス 56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7" name="直線コネクタ 56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8" name="直線コネクタ 56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9" name="テキスト ボックス 56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70" name="直線コネクタ 56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71" name="テキスト ボックス 57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72" name="直線コネクタ 57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73" name="テキスト ボックス 57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74" name="直線コネクタ 57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75" name="テキスト ボックス 57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6" name="直線コネクタ 57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77" name="テキスト ボックス 57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8" name="直線コネクタ 57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9" name="テキスト ボックス 57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20193</xdr:rowOff>
    </xdr:from>
    <xdr:to>
      <xdr:col>116</xdr:col>
      <xdr:colOff>62864</xdr:colOff>
      <xdr:row>108</xdr:row>
      <xdr:rowOff>113157</xdr:rowOff>
    </xdr:to>
    <xdr:cxnSp macro="">
      <xdr:nvCxnSpPr>
        <xdr:cNvPr id="581" name="直線コネクタ 580"/>
        <xdr:cNvCxnSpPr/>
      </xdr:nvCxnSpPr>
      <xdr:spPr>
        <a:xfrm flipV="1">
          <a:off x="22160864" y="17336643"/>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116984</xdr:rowOff>
    </xdr:from>
    <xdr:ext cx="469744" cy="259045"/>
    <xdr:sp macro="" textlink="">
      <xdr:nvSpPr>
        <xdr:cNvPr id="582" name="【公民館】&#10;一人当たり面積最小値テキスト"/>
        <xdr:cNvSpPr txBox="1"/>
      </xdr:nvSpPr>
      <xdr:spPr>
        <a:xfrm>
          <a:off x="22199600" y="186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113157</xdr:rowOff>
    </xdr:from>
    <xdr:to>
      <xdr:col>116</xdr:col>
      <xdr:colOff>152400</xdr:colOff>
      <xdr:row>108</xdr:row>
      <xdr:rowOff>113157</xdr:rowOff>
    </xdr:to>
    <xdr:cxnSp macro="">
      <xdr:nvCxnSpPr>
        <xdr:cNvPr id="583" name="直線コネクタ 582"/>
        <xdr:cNvCxnSpPr/>
      </xdr:nvCxnSpPr>
      <xdr:spPr>
        <a:xfrm>
          <a:off x="22072600" y="186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138320</xdr:rowOff>
    </xdr:from>
    <xdr:ext cx="469744" cy="259045"/>
    <xdr:sp macro="" textlink="">
      <xdr:nvSpPr>
        <xdr:cNvPr id="584" name="【公民館】&#10;一人当たり面積最大値テキスト"/>
        <xdr:cNvSpPr txBox="1"/>
      </xdr:nvSpPr>
      <xdr:spPr>
        <a:xfrm>
          <a:off x="22199600" y="1711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20193</xdr:rowOff>
    </xdr:from>
    <xdr:to>
      <xdr:col>116</xdr:col>
      <xdr:colOff>152400</xdr:colOff>
      <xdr:row>101</xdr:row>
      <xdr:rowOff>20193</xdr:rowOff>
    </xdr:to>
    <xdr:cxnSp macro="">
      <xdr:nvCxnSpPr>
        <xdr:cNvPr id="585" name="直線コネクタ 584"/>
        <xdr:cNvCxnSpPr/>
      </xdr:nvCxnSpPr>
      <xdr:spPr>
        <a:xfrm>
          <a:off x="22072600" y="1733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59834</xdr:rowOff>
    </xdr:from>
    <xdr:ext cx="469744" cy="259045"/>
    <xdr:sp macro="" textlink="">
      <xdr:nvSpPr>
        <xdr:cNvPr id="586" name="【公民館】&#10;一人当たり面積平均値テキスト"/>
        <xdr:cNvSpPr txBox="1"/>
      </xdr:nvSpPr>
      <xdr:spPr>
        <a:xfrm>
          <a:off x="22199600" y="18233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81407</xdr:rowOff>
    </xdr:from>
    <xdr:to>
      <xdr:col>116</xdr:col>
      <xdr:colOff>114300</xdr:colOff>
      <xdr:row>107</xdr:row>
      <xdr:rowOff>11557</xdr:rowOff>
    </xdr:to>
    <xdr:sp macro="" textlink="">
      <xdr:nvSpPr>
        <xdr:cNvPr id="587" name="フローチャート: 判断 586"/>
        <xdr:cNvSpPr/>
      </xdr:nvSpPr>
      <xdr:spPr>
        <a:xfrm>
          <a:off x="22110700" y="1825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125985</xdr:rowOff>
    </xdr:from>
    <xdr:to>
      <xdr:col>112</xdr:col>
      <xdr:colOff>38100</xdr:colOff>
      <xdr:row>107</xdr:row>
      <xdr:rowOff>56135</xdr:rowOff>
    </xdr:to>
    <xdr:sp macro="" textlink="">
      <xdr:nvSpPr>
        <xdr:cNvPr id="588" name="フローチャート: 判断 587"/>
        <xdr:cNvSpPr/>
      </xdr:nvSpPr>
      <xdr:spPr>
        <a:xfrm>
          <a:off x="21272500" y="1829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22352</xdr:rowOff>
    </xdr:from>
    <xdr:to>
      <xdr:col>107</xdr:col>
      <xdr:colOff>101600</xdr:colOff>
      <xdr:row>107</xdr:row>
      <xdr:rowOff>123952</xdr:rowOff>
    </xdr:to>
    <xdr:sp macro="" textlink="">
      <xdr:nvSpPr>
        <xdr:cNvPr id="589" name="フローチャート: 判断 588"/>
        <xdr:cNvSpPr/>
      </xdr:nvSpPr>
      <xdr:spPr>
        <a:xfrm>
          <a:off x="20383500" y="1836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0" name="テキスト ボックス 5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1" name="テキスト ボックス 5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2" name="テキスト ボックス 5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3" name="テキスト ボックス 5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4" name="テキスト ボックス 5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13970</xdr:rowOff>
    </xdr:from>
    <xdr:to>
      <xdr:col>112</xdr:col>
      <xdr:colOff>38100</xdr:colOff>
      <xdr:row>104</xdr:row>
      <xdr:rowOff>115570</xdr:rowOff>
    </xdr:to>
    <xdr:sp macro="" textlink="">
      <xdr:nvSpPr>
        <xdr:cNvPr id="595" name="楕円 594"/>
        <xdr:cNvSpPr/>
      </xdr:nvSpPr>
      <xdr:spPr>
        <a:xfrm>
          <a:off x="21272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76454</xdr:rowOff>
    </xdr:from>
    <xdr:to>
      <xdr:col>107</xdr:col>
      <xdr:colOff>101600</xdr:colOff>
      <xdr:row>108</xdr:row>
      <xdr:rowOff>6604</xdr:rowOff>
    </xdr:to>
    <xdr:sp macro="" textlink="">
      <xdr:nvSpPr>
        <xdr:cNvPr id="596" name="楕円 595"/>
        <xdr:cNvSpPr/>
      </xdr:nvSpPr>
      <xdr:spPr>
        <a:xfrm>
          <a:off x="20383500" y="184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64770</xdr:rowOff>
    </xdr:from>
    <xdr:to>
      <xdr:col>111</xdr:col>
      <xdr:colOff>177800</xdr:colOff>
      <xdr:row>107</xdr:row>
      <xdr:rowOff>127254</xdr:rowOff>
    </xdr:to>
    <xdr:cxnSp macro="">
      <xdr:nvCxnSpPr>
        <xdr:cNvPr id="597" name="直線コネクタ 596"/>
        <xdr:cNvCxnSpPr/>
      </xdr:nvCxnSpPr>
      <xdr:spPr>
        <a:xfrm flipV="1">
          <a:off x="20434300" y="17895570"/>
          <a:ext cx="889000" cy="57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47262</xdr:rowOff>
    </xdr:from>
    <xdr:ext cx="469744" cy="259045"/>
    <xdr:sp macro="" textlink="">
      <xdr:nvSpPr>
        <xdr:cNvPr id="598" name="n_1aveValue【公民館】&#10;一人当たり面積"/>
        <xdr:cNvSpPr txBox="1"/>
      </xdr:nvSpPr>
      <xdr:spPr>
        <a:xfrm>
          <a:off x="210757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140479</xdr:rowOff>
    </xdr:from>
    <xdr:ext cx="469744" cy="259045"/>
    <xdr:sp macro="" textlink="">
      <xdr:nvSpPr>
        <xdr:cNvPr id="599" name="n_2aveValue【公民館】&#10;一人当たり面積"/>
        <xdr:cNvSpPr txBox="1"/>
      </xdr:nvSpPr>
      <xdr:spPr>
        <a:xfrm>
          <a:off x="20199427" y="1814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132097</xdr:rowOff>
    </xdr:from>
    <xdr:ext cx="469744" cy="259045"/>
    <xdr:sp macro="" textlink="">
      <xdr:nvSpPr>
        <xdr:cNvPr id="600" name="n_1mainValue【公民館】&#10;一人当たり面積"/>
        <xdr:cNvSpPr txBox="1"/>
      </xdr:nvSpPr>
      <xdr:spPr>
        <a:xfrm>
          <a:off x="210757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169181</xdr:rowOff>
    </xdr:from>
    <xdr:ext cx="469744" cy="259045"/>
    <xdr:sp macro="" textlink="">
      <xdr:nvSpPr>
        <xdr:cNvPr id="601" name="n_2mainValue【公民館】&#10;一人当たり面積"/>
        <xdr:cNvSpPr txBox="1"/>
      </xdr:nvSpPr>
      <xdr:spPr>
        <a:xfrm>
          <a:off x="20199427" y="1851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2" name="正方形/長方形 6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3" name="正方形/長方形 6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4" name="テキスト ボックス 6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道路の有形固定資産減価償却率は類似団体と比較すると△２．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ポイント、橋りょう・トンネルの有形固定資産減価償却率は△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１９．２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ポイントと低めではあるが、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長寿命化計画に基づき、今後も維持管理に取り組んでいく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。認定こども園・幼稚園・保育所の有形固定資産減価償却率は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ポイント、公営住宅の有形固定資産減価償却率は２０．３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イント、公民館の有形固定資産減価償却率は１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ポイント、学校施設の有形固定資産減価償却率は３．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ポイントと高めであり、施設の経年劣化が顕著で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あるが、適切な修繕を行っており施設の使用に支障は出ていない。しかしながら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大規模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改修等が見込まれている。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2,258
2,250
190.96
4,171,549
3,800,676
353,922
1,729,787
3,627,703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89535</xdr:rowOff>
    </xdr:to>
    <xdr:cxnSp macro="">
      <xdr:nvCxnSpPr>
        <xdr:cNvPr id="72" name="直線コネクタ 71"/>
        <xdr:cNvCxnSpPr/>
      </xdr:nvCxnSpPr>
      <xdr:spPr>
        <a:xfrm flipV="1">
          <a:off x="4634865" y="952500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93362</xdr:rowOff>
    </xdr:from>
    <xdr:ext cx="405111" cy="259045"/>
    <xdr:sp macro="" textlink="">
      <xdr:nvSpPr>
        <xdr:cNvPr id="73" name="【体育館・プール】&#10;有形固定資産減価償却率最小値テキスト"/>
        <xdr:cNvSpPr txBox="1"/>
      </xdr:nvSpPr>
      <xdr:spPr>
        <a:xfrm>
          <a:off x="46736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89535</xdr:rowOff>
    </xdr:from>
    <xdr:to>
      <xdr:col>24</xdr:col>
      <xdr:colOff>152400</xdr:colOff>
      <xdr:row>64</xdr:row>
      <xdr:rowOff>89535</xdr:rowOff>
    </xdr:to>
    <xdr:cxnSp macro="">
      <xdr:nvCxnSpPr>
        <xdr:cNvPr id="74" name="直線コネクタ 73"/>
        <xdr:cNvCxnSpPr/>
      </xdr:nvCxnSpPr>
      <xdr:spPr>
        <a:xfrm>
          <a:off x="4546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78122</xdr:rowOff>
    </xdr:from>
    <xdr:ext cx="405111" cy="259045"/>
    <xdr:sp macro="" textlink="">
      <xdr:nvSpPr>
        <xdr:cNvPr id="77" name="【体育館・プール】&#10;有形固定資産減価償却率平均値テキスト"/>
        <xdr:cNvSpPr txBox="1"/>
      </xdr:nvSpPr>
      <xdr:spPr>
        <a:xfrm>
          <a:off x="4673600" y="1002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78" name="フローチャート: 判断 77"/>
        <xdr:cNvSpPr/>
      </xdr:nvSpPr>
      <xdr:spPr>
        <a:xfrm>
          <a:off x="45847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xdr:rowOff>
    </xdr:from>
    <xdr:to>
      <xdr:col>20</xdr:col>
      <xdr:colOff>38100</xdr:colOff>
      <xdr:row>59</xdr:row>
      <xdr:rowOff>113665</xdr:rowOff>
    </xdr:to>
    <xdr:sp macro="" textlink="">
      <xdr:nvSpPr>
        <xdr:cNvPr id="79" name="フローチャート: 判断 78"/>
        <xdr:cNvSpPr/>
      </xdr:nvSpPr>
      <xdr:spPr>
        <a:xfrm>
          <a:off x="3746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104792</xdr:rowOff>
    </xdr:from>
    <xdr:ext cx="405111" cy="259045"/>
    <xdr:sp macro="" textlink="">
      <xdr:nvSpPr>
        <xdr:cNvPr id="80" name="n_1aveValue【体育館・プール】&#10;有形固定資産減価償却率"/>
        <xdr:cNvSpPr txBox="1"/>
      </xdr:nvSpPr>
      <xdr:spPr>
        <a:xfrm>
          <a:off x="35820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29210</xdr:rowOff>
    </xdr:from>
    <xdr:to>
      <xdr:col>15</xdr:col>
      <xdr:colOff>101600</xdr:colOff>
      <xdr:row>59</xdr:row>
      <xdr:rowOff>130810</xdr:rowOff>
    </xdr:to>
    <xdr:sp macro="" textlink="">
      <xdr:nvSpPr>
        <xdr:cNvPr id="81" name="フローチャート: 判断 80"/>
        <xdr:cNvSpPr/>
      </xdr:nvSpPr>
      <xdr:spPr>
        <a:xfrm>
          <a:off x="2857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147337</xdr:rowOff>
    </xdr:from>
    <xdr:ext cx="405111" cy="259045"/>
    <xdr:sp macro="" textlink="">
      <xdr:nvSpPr>
        <xdr:cNvPr id="82" name="n_2aveValue【体育館・プール】&#10;有形固定資産減価償却率"/>
        <xdr:cNvSpPr txBox="1"/>
      </xdr:nvSpPr>
      <xdr:spPr>
        <a:xfrm>
          <a:off x="2705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69215</xdr:rowOff>
    </xdr:from>
    <xdr:to>
      <xdr:col>20</xdr:col>
      <xdr:colOff>38100</xdr:colOff>
      <xdr:row>57</xdr:row>
      <xdr:rowOff>170815</xdr:rowOff>
    </xdr:to>
    <xdr:sp macro="" textlink="">
      <xdr:nvSpPr>
        <xdr:cNvPr id="88" name="楕円 87"/>
        <xdr:cNvSpPr/>
      </xdr:nvSpPr>
      <xdr:spPr>
        <a:xfrm>
          <a:off x="3746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63</xdr:row>
      <xdr:rowOff>120650</xdr:rowOff>
    </xdr:from>
    <xdr:to>
      <xdr:col>15</xdr:col>
      <xdr:colOff>101600</xdr:colOff>
      <xdr:row>64</xdr:row>
      <xdr:rowOff>50800</xdr:rowOff>
    </xdr:to>
    <xdr:sp macro="" textlink="">
      <xdr:nvSpPr>
        <xdr:cNvPr id="89" name="楕円 88"/>
        <xdr:cNvSpPr/>
      </xdr:nvSpPr>
      <xdr:spPr>
        <a:xfrm>
          <a:off x="2857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120015</xdr:rowOff>
    </xdr:from>
    <xdr:to>
      <xdr:col>19</xdr:col>
      <xdr:colOff>177800</xdr:colOff>
      <xdr:row>64</xdr:row>
      <xdr:rowOff>0</xdr:rowOff>
    </xdr:to>
    <xdr:cxnSp macro="">
      <xdr:nvCxnSpPr>
        <xdr:cNvPr id="90" name="直線コネクタ 89"/>
        <xdr:cNvCxnSpPr/>
      </xdr:nvCxnSpPr>
      <xdr:spPr>
        <a:xfrm flipV="1">
          <a:off x="2908300" y="9892665"/>
          <a:ext cx="889000" cy="108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15892</xdr:rowOff>
    </xdr:from>
    <xdr:ext cx="405111" cy="259045"/>
    <xdr:sp macro="" textlink="">
      <xdr:nvSpPr>
        <xdr:cNvPr id="91" name="n_1mainValue【体育館・プール】&#10;有形固定資産減価償却率"/>
        <xdr:cNvSpPr txBox="1"/>
      </xdr:nvSpPr>
      <xdr:spPr>
        <a:xfrm>
          <a:off x="35820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41927</xdr:rowOff>
    </xdr:from>
    <xdr:ext cx="405111" cy="259045"/>
    <xdr:sp macro="" textlink="">
      <xdr:nvSpPr>
        <xdr:cNvPr id="92" name="n_2mainValue【体育館・プール】&#10;有形固定資産減価償却率"/>
        <xdr:cNvSpPr txBox="1"/>
      </xdr:nvSpPr>
      <xdr:spPr>
        <a:xfrm>
          <a:off x="2705744"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3" name="直線コネクタ 10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4" name="テキスト ボックス 10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5" name="直線コネクタ 10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6" name="テキスト ボックス 10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7" name="直線コネクタ 10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8" name="テキスト ボックス 10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09" name="直線コネクタ 10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0" name="テキスト ボックス 10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1" name="直線コネクタ 11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2" name="テキスト ボックス 11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3" name="直線コネクタ 11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4" name="テキスト ボックス 113"/>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5" name="直線コネクタ 11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6" name="テキスト ボックス 115"/>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111361</xdr:rowOff>
    </xdr:to>
    <xdr:cxnSp macro="">
      <xdr:nvCxnSpPr>
        <xdr:cNvPr id="118" name="直線コネクタ 117"/>
        <xdr:cNvCxnSpPr/>
      </xdr:nvCxnSpPr>
      <xdr:spPr>
        <a:xfrm flipV="1">
          <a:off x="10476865" y="9588137"/>
          <a:ext cx="0"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115188</xdr:rowOff>
    </xdr:from>
    <xdr:ext cx="469744" cy="259045"/>
    <xdr:sp macro="" textlink="">
      <xdr:nvSpPr>
        <xdr:cNvPr id="119" name="【体育館・プール】&#10;一人当たり面積最小値テキスト"/>
        <xdr:cNvSpPr txBox="1"/>
      </xdr:nvSpPr>
      <xdr:spPr>
        <a:xfrm>
          <a:off x="10515600" y="11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111361</xdr:rowOff>
    </xdr:from>
    <xdr:to>
      <xdr:col>55</xdr:col>
      <xdr:colOff>88900</xdr:colOff>
      <xdr:row>64</xdr:row>
      <xdr:rowOff>111361</xdr:rowOff>
    </xdr:to>
    <xdr:cxnSp macro="">
      <xdr:nvCxnSpPr>
        <xdr:cNvPr id="120" name="直線コネクタ 119"/>
        <xdr:cNvCxnSpPr/>
      </xdr:nvCxnSpPr>
      <xdr:spPr>
        <a:xfrm>
          <a:off x="10388600" y="11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121"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122" name="直線コネクタ 121"/>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63481</xdr:rowOff>
    </xdr:from>
    <xdr:ext cx="469744" cy="259045"/>
    <xdr:sp macro="" textlink="">
      <xdr:nvSpPr>
        <xdr:cNvPr id="123" name="【体育館・プール】&#10;一人当たり面積平均値テキスト"/>
        <xdr:cNvSpPr txBox="1"/>
      </xdr:nvSpPr>
      <xdr:spPr>
        <a:xfrm>
          <a:off x="10515600" y="10864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85054</xdr:rowOff>
    </xdr:from>
    <xdr:to>
      <xdr:col>55</xdr:col>
      <xdr:colOff>50800</xdr:colOff>
      <xdr:row>64</xdr:row>
      <xdr:rowOff>15204</xdr:rowOff>
    </xdr:to>
    <xdr:sp macro="" textlink="">
      <xdr:nvSpPr>
        <xdr:cNvPr id="124" name="フローチャート: 判断 123"/>
        <xdr:cNvSpPr/>
      </xdr:nvSpPr>
      <xdr:spPr>
        <a:xfrm>
          <a:off x="10426700" y="1088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75747</xdr:rowOff>
    </xdr:from>
    <xdr:to>
      <xdr:col>50</xdr:col>
      <xdr:colOff>165100</xdr:colOff>
      <xdr:row>64</xdr:row>
      <xdr:rowOff>5897</xdr:rowOff>
    </xdr:to>
    <xdr:sp macro="" textlink="">
      <xdr:nvSpPr>
        <xdr:cNvPr id="125" name="フローチャート: 判断 124"/>
        <xdr:cNvSpPr/>
      </xdr:nvSpPr>
      <xdr:spPr>
        <a:xfrm>
          <a:off x="9588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22424</xdr:rowOff>
    </xdr:from>
    <xdr:ext cx="469744" cy="259045"/>
    <xdr:sp macro="" textlink="">
      <xdr:nvSpPr>
        <xdr:cNvPr id="126" name="n_1aveValue【体育館・プール】&#10;一人当たり面積"/>
        <xdr:cNvSpPr txBox="1"/>
      </xdr:nvSpPr>
      <xdr:spPr>
        <a:xfrm>
          <a:off x="93917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104974</xdr:rowOff>
    </xdr:from>
    <xdr:to>
      <xdr:col>46</xdr:col>
      <xdr:colOff>38100</xdr:colOff>
      <xdr:row>64</xdr:row>
      <xdr:rowOff>35124</xdr:rowOff>
    </xdr:to>
    <xdr:sp macro="" textlink="">
      <xdr:nvSpPr>
        <xdr:cNvPr id="127" name="フローチャート: 判断 126"/>
        <xdr:cNvSpPr/>
      </xdr:nvSpPr>
      <xdr:spPr>
        <a:xfrm>
          <a:off x="8699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51651</xdr:rowOff>
    </xdr:from>
    <xdr:ext cx="469744" cy="259045"/>
    <xdr:sp macro="" textlink="">
      <xdr:nvSpPr>
        <xdr:cNvPr id="128" name="n_2aveValue【体育館・プール】&#10;一人当たり面積"/>
        <xdr:cNvSpPr txBox="1"/>
      </xdr:nvSpPr>
      <xdr:spPr>
        <a:xfrm>
          <a:off x="85154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9" name="テキスト ボックス 12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0" name="テキスト ボックス 12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1" name="テキスト ボックス 13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2" name="テキスト ボックス 13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3" name="テキスト ボックス 13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129141</xdr:rowOff>
    </xdr:from>
    <xdr:to>
      <xdr:col>50</xdr:col>
      <xdr:colOff>165100</xdr:colOff>
      <xdr:row>64</xdr:row>
      <xdr:rowOff>59291</xdr:rowOff>
    </xdr:to>
    <xdr:sp macro="" textlink="">
      <xdr:nvSpPr>
        <xdr:cNvPr id="134" name="楕円 133"/>
        <xdr:cNvSpPr/>
      </xdr:nvSpPr>
      <xdr:spPr>
        <a:xfrm>
          <a:off x="9588500" y="1093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159186</xdr:rowOff>
    </xdr:from>
    <xdr:to>
      <xdr:col>46</xdr:col>
      <xdr:colOff>38100</xdr:colOff>
      <xdr:row>64</xdr:row>
      <xdr:rowOff>89336</xdr:rowOff>
    </xdr:to>
    <xdr:sp macro="" textlink="">
      <xdr:nvSpPr>
        <xdr:cNvPr id="135" name="楕円 134"/>
        <xdr:cNvSpPr/>
      </xdr:nvSpPr>
      <xdr:spPr>
        <a:xfrm>
          <a:off x="8699500" y="1096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8491</xdr:rowOff>
    </xdr:from>
    <xdr:to>
      <xdr:col>50</xdr:col>
      <xdr:colOff>114300</xdr:colOff>
      <xdr:row>64</xdr:row>
      <xdr:rowOff>38536</xdr:rowOff>
    </xdr:to>
    <xdr:cxnSp macro="">
      <xdr:nvCxnSpPr>
        <xdr:cNvPr id="136" name="直線コネクタ 135"/>
        <xdr:cNvCxnSpPr/>
      </xdr:nvCxnSpPr>
      <xdr:spPr>
        <a:xfrm flipV="1">
          <a:off x="8750300" y="10981291"/>
          <a:ext cx="889000" cy="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50418</xdr:rowOff>
    </xdr:from>
    <xdr:ext cx="469744" cy="259045"/>
    <xdr:sp macro="" textlink="">
      <xdr:nvSpPr>
        <xdr:cNvPr id="137" name="n_1mainValue【体育館・プール】&#10;一人当たり面積"/>
        <xdr:cNvSpPr txBox="1"/>
      </xdr:nvSpPr>
      <xdr:spPr>
        <a:xfrm>
          <a:off x="9391727" y="1102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80463</xdr:rowOff>
    </xdr:from>
    <xdr:ext cx="469744" cy="259045"/>
    <xdr:sp macro="" textlink="">
      <xdr:nvSpPr>
        <xdr:cNvPr id="138" name="n_2mainValue【体育館・プール】&#10;一人当たり面積"/>
        <xdr:cNvSpPr txBox="1"/>
      </xdr:nvSpPr>
      <xdr:spPr>
        <a:xfrm>
          <a:off x="8515427" y="1105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9" name="正方形/長方形 1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0" name="正方形/長方形 1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1" name="正方形/長方形 1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2" name="正方形/長方形 1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3" name="正方形/長方形 1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4" name="正方形/長方形 1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5" name="正方形/長方形 1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6" name="正方形/長方形 1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7" name="テキスト ボックス 1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8" name="直線コネクタ 1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49" name="直線コネクタ 14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0" name="テキスト ボックス 14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1" name="直線コネクタ 15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2" name="テキスト ボックス 15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3" name="直線コネクタ 15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4" name="テキスト ボックス 15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5" name="直線コネクタ 15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6" name="テキスト ボックス 15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57" name="直線コネクタ 15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58" name="テキスト ボックス 15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59" name="直線コネクタ 15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0" name="テキスト ボックス 15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1" name="直線コネクタ 1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2" name="テキスト ボックス 16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137705</xdr:rowOff>
    </xdr:to>
    <xdr:cxnSp macro="">
      <xdr:nvCxnSpPr>
        <xdr:cNvPr id="164" name="直線コネクタ 163"/>
        <xdr:cNvCxnSpPr/>
      </xdr:nvCxnSpPr>
      <xdr:spPr>
        <a:xfrm flipV="1">
          <a:off x="4634865"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165" name="【福祉施設】&#10;有形固定資産減価償却率最小値テキスト"/>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166" name="直線コネクタ 165"/>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67"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68" name="直線コネクタ 167"/>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32675</xdr:rowOff>
    </xdr:from>
    <xdr:ext cx="405111" cy="259045"/>
    <xdr:sp macro="" textlink="">
      <xdr:nvSpPr>
        <xdr:cNvPr id="169" name="【福祉施設】&#10;有形固定資産減価償却率平均値テキスト"/>
        <xdr:cNvSpPr txBox="1"/>
      </xdr:nvSpPr>
      <xdr:spPr>
        <a:xfrm>
          <a:off x="4673600" y="14091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54248</xdr:rowOff>
    </xdr:from>
    <xdr:to>
      <xdr:col>24</xdr:col>
      <xdr:colOff>114300</xdr:colOff>
      <xdr:row>82</xdr:row>
      <xdr:rowOff>155848</xdr:rowOff>
    </xdr:to>
    <xdr:sp macro="" textlink="">
      <xdr:nvSpPr>
        <xdr:cNvPr id="170" name="フローチャート: 判断 169"/>
        <xdr:cNvSpPr/>
      </xdr:nvSpPr>
      <xdr:spPr>
        <a:xfrm>
          <a:off x="45847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64044</xdr:rowOff>
    </xdr:from>
    <xdr:to>
      <xdr:col>20</xdr:col>
      <xdr:colOff>38100</xdr:colOff>
      <xdr:row>82</xdr:row>
      <xdr:rowOff>165644</xdr:rowOff>
    </xdr:to>
    <xdr:sp macro="" textlink="">
      <xdr:nvSpPr>
        <xdr:cNvPr id="171" name="フローチャート: 判断 170"/>
        <xdr:cNvSpPr/>
      </xdr:nvSpPr>
      <xdr:spPr>
        <a:xfrm>
          <a:off x="3746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156771</xdr:rowOff>
    </xdr:from>
    <xdr:ext cx="405111" cy="259045"/>
    <xdr:sp macro="" textlink="">
      <xdr:nvSpPr>
        <xdr:cNvPr id="172" name="n_1aveValue【福祉施設】&#10;有形固定資産減価償却率"/>
        <xdr:cNvSpPr txBox="1"/>
      </xdr:nvSpPr>
      <xdr:spPr>
        <a:xfrm>
          <a:off x="3582044"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41184</xdr:rowOff>
    </xdr:from>
    <xdr:to>
      <xdr:col>15</xdr:col>
      <xdr:colOff>101600</xdr:colOff>
      <xdr:row>82</xdr:row>
      <xdr:rowOff>142784</xdr:rowOff>
    </xdr:to>
    <xdr:sp macro="" textlink="">
      <xdr:nvSpPr>
        <xdr:cNvPr id="173" name="フローチャート: 判断 172"/>
        <xdr:cNvSpPr/>
      </xdr:nvSpPr>
      <xdr:spPr>
        <a:xfrm>
          <a:off x="2857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133911</xdr:rowOff>
    </xdr:from>
    <xdr:ext cx="405111" cy="259045"/>
    <xdr:sp macro="" textlink="">
      <xdr:nvSpPr>
        <xdr:cNvPr id="174" name="n_2aveValue【福祉施設】&#10;有形固定資産減価償却率"/>
        <xdr:cNvSpPr txBox="1"/>
      </xdr:nvSpPr>
      <xdr:spPr>
        <a:xfrm>
          <a:off x="2705744" y="1419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5" name="テキスト ボックス 1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6" name="テキスト ボックス 1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7" name="テキスト ボックス 1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8" name="テキスト ボックス 1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9" name="テキスト ボックス 1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132624</xdr:rowOff>
    </xdr:from>
    <xdr:to>
      <xdr:col>20</xdr:col>
      <xdr:colOff>38100</xdr:colOff>
      <xdr:row>82</xdr:row>
      <xdr:rowOff>62774</xdr:rowOff>
    </xdr:to>
    <xdr:sp macro="" textlink="">
      <xdr:nvSpPr>
        <xdr:cNvPr id="180" name="楕円 179"/>
        <xdr:cNvSpPr/>
      </xdr:nvSpPr>
      <xdr:spPr>
        <a:xfrm>
          <a:off x="37465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165281</xdr:rowOff>
    </xdr:from>
    <xdr:to>
      <xdr:col>15</xdr:col>
      <xdr:colOff>101600</xdr:colOff>
      <xdr:row>82</xdr:row>
      <xdr:rowOff>95431</xdr:rowOff>
    </xdr:to>
    <xdr:sp macro="" textlink="">
      <xdr:nvSpPr>
        <xdr:cNvPr id="181" name="楕円 180"/>
        <xdr:cNvSpPr/>
      </xdr:nvSpPr>
      <xdr:spPr>
        <a:xfrm>
          <a:off x="2857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11974</xdr:rowOff>
    </xdr:from>
    <xdr:to>
      <xdr:col>19</xdr:col>
      <xdr:colOff>177800</xdr:colOff>
      <xdr:row>82</xdr:row>
      <xdr:rowOff>44631</xdr:rowOff>
    </xdr:to>
    <xdr:cxnSp macro="">
      <xdr:nvCxnSpPr>
        <xdr:cNvPr id="182" name="直線コネクタ 181"/>
        <xdr:cNvCxnSpPr/>
      </xdr:nvCxnSpPr>
      <xdr:spPr>
        <a:xfrm flipV="1">
          <a:off x="2908300" y="140708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79301</xdr:rowOff>
    </xdr:from>
    <xdr:ext cx="405111" cy="259045"/>
    <xdr:sp macro="" textlink="">
      <xdr:nvSpPr>
        <xdr:cNvPr id="183" name="n_1mainValue【福祉施設】&#10;有形固定資産減価償却率"/>
        <xdr:cNvSpPr txBox="1"/>
      </xdr:nvSpPr>
      <xdr:spPr>
        <a:xfrm>
          <a:off x="35820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111958</xdr:rowOff>
    </xdr:from>
    <xdr:ext cx="405111" cy="259045"/>
    <xdr:sp macro="" textlink="">
      <xdr:nvSpPr>
        <xdr:cNvPr id="184" name="n_2mainValue【福祉施設】&#10;有形固定資産減価償却率"/>
        <xdr:cNvSpPr txBox="1"/>
      </xdr:nvSpPr>
      <xdr:spPr>
        <a:xfrm>
          <a:off x="2705744" y="1382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5" name="正方形/長方形 18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6" name="正方形/長方形 18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7" name="正方形/長方形 18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8" name="正方形/長方形 18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9" name="正方形/長方形 18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0" name="正方形/長方形 18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1" name="正方形/長方形 19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2" name="正方形/長方形 19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3" name="テキスト ボックス 19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4" name="直線コネクタ 19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5" name="直線コネクタ 19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6" name="テキスト ボックス 19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7" name="直線コネクタ 19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8" name="テキスト ボックス 19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9" name="直線コネクタ 19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0" name="テキスト ボックス 19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1" name="直線コネクタ 20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2" name="テキスト ボックス 20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3" name="直線コネクタ 20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4" name="テキスト ボックス 20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5" name="直線コネクタ 20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6" name="テキスト ボックス 20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42290</xdr:rowOff>
    </xdr:from>
    <xdr:to>
      <xdr:col>54</xdr:col>
      <xdr:colOff>189865</xdr:colOff>
      <xdr:row>86</xdr:row>
      <xdr:rowOff>101727</xdr:rowOff>
    </xdr:to>
    <xdr:cxnSp macro="">
      <xdr:nvCxnSpPr>
        <xdr:cNvPr id="208" name="直線コネクタ 207"/>
        <xdr:cNvCxnSpPr/>
      </xdr:nvCxnSpPr>
      <xdr:spPr>
        <a:xfrm flipV="1">
          <a:off x="10476865" y="13415390"/>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105554</xdr:rowOff>
    </xdr:from>
    <xdr:ext cx="469744" cy="259045"/>
    <xdr:sp macro="" textlink="">
      <xdr:nvSpPr>
        <xdr:cNvPr id="209" name="【福祉施設】&#10;一人当たり面積最小値テキスト"/>
        <xdr:cNvSpPr txBox="1"/>
      </xdr:nvSpPr>
      <xdr:spPr>
        <a:xfrm>
          <a:off x="10515600" y="1485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101727</xdr:rowOff>
    </xdr:from>
    <xdr:to>
      <xdr:col>55</xdr:col>
      <xdr:colOff>88900</xdr:colOff>
      <xdr:row>86</xdr:row>
      <xdr:rowOff>101727</xdr:rowOff>
    </xdr:to>
    <xdr:cxnSp macro="">
      <xdr:nvCxnSpPr>
        <xdr:cNvPr id="210" name="直線コネクタ 209"/>
        <xdr:cNvCxnSpPr/>
      </xdr:nvCxnSpPr>
      <xdr:spPr>
        <a:xfrm>
          <a:off x="10388600" y="148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160417</xdr:rowOff>
    </xdr:from>
    <xdr:ext cx="469744" cy="259045"/>
    <xdr:sp macro="" textlink="">
      <xdr:nvSpPr>
        <xdr:cNvPr id="211" name="【福祉施設】&#10;一人当たり面積最大値テキスト"/>
        <xdr:cNvSpPr txBox="1"/>
      </xdr:nvSpPr>
      <xdr:spPr>
        <a:xfrm>
          <a:off x="10515600" y="131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42290</xdr:rowOff>
    </xdr:from>
    <xdr:to>
      <xdr:col>55</xdr:col>
      <xdr:colOff>88900</xdr:colOff>
      <xdr:row>78</xdr:row>
      <xdr:rowOff>42290</xdr:rowOff>
    </xdr:to>
    <xdr:cxnSp macro="">
      <xdr:nvCxnSpPr>
        <xdr:cNvPr id="212" name="直線コネクタ 211"/>
        <xdr:cNvCxnSpPr/>
      </xdr:nvCxnSpPr>
      <xdr:spPr>
        <a:xfrm>
          <a:off x="10388600" y="13415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13" name="【福祉施設】&#10;一人当たり面積平均値テキスト"/>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14" name="フローチャート: 判断 213"/>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81407</xdr:rowOff>
    </xdr:from>
    <xdr:to>
      <xdr:col>50</xdr:col>
      <xdr:colOff>165100</xdr:colOff>
      <xdr:row>85</xdr:row>
      <xdr:rowOff>11557</xdr:rowOff>
    </xdr:to>
    <xdr:sp macro="" textlink="">
      <xdr:nvSpPr>
        <xdr:cNvPr id="215" name="フローチャート: 判断 214"/>
        <xdr:cNvSpPr/>
      </xdr:nvSpPr>
      <xdr:spPr>
        <a:xfrm>
          <a:off x="9588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28084</xdr:rowOff>
    </xdr:from>
    <xdr:ext cx="469744" cy="259045"/>
    <xdr:sp macro="" textlink="">
      <xdr:nvSpPr>
        <xdr:cNvPr id="216" name="n_1aveValue【福祉施設】&#10;一人当たり面積"/>
        <xdr:cNvSpPr txBox="1"/>
      </xdr:nvSpPr>
      <xdr:spPr>
        <a:xfrm>
          <a:off x="9391727"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108077</xdr:rowOff>
    </xdr:from>
    <xdr:to>
      <xdr:col>46</xdr:col>
      <xdr:colOff>38100</xdr:colOff>
      <xdr:row>85</xdr:row>
      <xdr:rowOff>38227</xdr:rowOff>
    </xdr:to>
    <xdr:sp macro="" textlink="">
      <xdr:nvSpPr>
        <xdr:cNvPr id="217" name="フローチャート: 判断 216"/>
        <xdr:cNvSpPr/>
      </xdr:nvSpPr>
      <xdr:spPr>
        <a:xfrm>
          <a:off x="8699500" y="1450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54754</xdr:rowOff>
    </xdr:from>
    <xdr:ext cx="469744" cy="259045"/>
    <xdr:sp macro="" textlink="">
      <xdr:nvSpPr>
        <xdr:cNvPr id="218" name="n_2aveValue【福祉施設】&#10;一人当たり面積"/>
        <xdr:cNvSpPr txBox="1"/>
      </xdr:nvSpPr>
      <xdr:spPr>
        <a:xfrm>
          <a:off x="8515427" y="142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9" name="テキスト ボックス 21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0" name="テキスト ボックス 21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1" name="テキスト ボックス 22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2" name="テキスト ボックス 22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3" name="テキスト ボックス 22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92838</xdr:rowOff>
    </xdr:from>
    <xdr:to>
      <xdr:col>50</xdr:col>
      <xdr:colOff>165100</xdr:colOff>
      <xdr:row>86</xdr:row>
      <xdr:rowOff>22988</xdr:rowOff>
    </xdr:to>
    <xdr:sp macro="" textlink="">
      <xdr:nvSpPr>
        <xdr:cNvPr id="224" name="楕円 223"/>
        <xdr:cNvSpPr/>
      </xdr:nvSpPr>
      <xdr:spPr>
        <a:xfrm>
          <a:off x="9588500" y="1466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93980</xdr:rowOff>
    </xdr:from>
    <xdr:to>
      <xdr:col>46</xdr:col>
      <xdr:colOff>38100</xdr:colOff>
      <xdr:row>86</xdr:row>
      <xdr:rowOff>24130</xdr:rowOff>
    </xdr:to>
    <xdr:sp macro="" textlink="">
      <xdr:nvSpPr>
        <xdr:cNvPr id="225" name="楕円 224"/>
        <xdr:cNvSpPr/>
      </xdr:nvSpPr>
      <xdr:spPr>
        <a:xfrm>
          <a:off x="8699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143638</xdr:rowOff>
    </xdr:from>
    <xdr:to>
      <xdr:col>50</xdr:col>
      <xdr:colOff>114300</xdr:colOff>
      <xdr:row>85</xdr:row>
      <xdr:rowOff>144780</xdr:rowOff>
    </xdr:to>
    <xdr:cxnSp macro="">
      <xdr:nvCxnSpPr>
        <xdr:cNvPr id="226" name="直線コネクタ 225"/>
        <xdr:cNvCxnSpPr/>
      </xdr:nvCxnSpPr>
      <xdr:spPr>
        <a:xfrm flipV="1">
          <a:off x="8750300" y="14716888"/>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14115</xdr:rowOff>
    </xdr:from>
    <xdr:ext cx="469744" cy="259045"/>
    <xdr:sp macro="" textlink="">
      <xdr:nvSpPr>
        <xdr:cNvPr id="227" name="n_1mainValue【福祉施設】&#10;一人当たり面積"/>
        <xdr:cNvSpPr txBox="1"/>
      </xdr:nvSpPr>
      <xdr:spPr>
        <a:xfrm>
          <a:off x="9391727" y="1475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15257</xdr:rowOff>
    </xdr:from>
    <xdr:ext cx="469744" cy="259045"/>
    <xdr:sp macro="" textlink="">
      <xdr:nvSpPr>
        <xdr:cNvPr id="228" name="n_2mainValue【福祉施設】&#10;一人当たり面積"/>
        <xdr:cNvSpPr txBox="1"/>
      </xdr:nvSpPr>
      <xdr:spPr>
        <a:xfrm>
          <a:off x="85154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9" name="正方形/長方形 22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0" name="正方形/長方形 22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1" name="正方形/長方形 23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2" name="正方形/長方形 23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3" name="正方形/長方形 23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4" name="正方形/長方形 23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5" name="正方形/長方形 23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6" name="正方形/長方形 23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7" name="正方形/長方形 2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8" name="正方形/長方形 2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9" name="正方形/長方形 2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0" name="正方形/長方形 2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1" name="正方形/長方形 2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2" name="正方形/長方形 2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3" name="正方形/長方形 2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4" name="正方形/長方形 24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5" name="正方形/長方形 24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6" name="正方形/長方形 24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7" name="正方形/長方形 24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8" name="正方形/長方形 24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9" name="正方形/長方形 24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0" name="正方形/長方形 24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1" name="正方形/長方形 25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2" name="正方形/長方形 25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53" name="正方形/長方形 2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4" name="正方形/長方形 2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5" name="正方形/長方形 2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6" name="正方形/長方形 2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7" name="正方形/長方形 2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8" name="正方形/長方形 2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9" name="正方形/長方形 2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0" name="正方形/長方形 25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61" name="正方形/長方形 2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62" name="正方形/長方形 2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63" name="正方形/長方形 2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64" name="正方形/長方形 2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65" name="正方形/長方形 2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66" name="正方形/長方形 2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67" name="正方形/長方形 2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68" name="正方形/長方形 2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69" name="テキスト ボックス 2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70" name="直線コネクタ 2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271" name="直線コネクタ 27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272" name="テキスト ボックス 27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73" name="直線コネクタ 27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74" name="テキスト ボックス 27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75" name="直線コネクタ 27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76" name="テキスト ボックス 27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77" name="直線コネクタ 27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78" name="テキスト ボックス 27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79" name="直線コネクタ 27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80" name="テキスト ボックス 27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81" name="直線コネクタ 28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282" name="テキスト ボックス 28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83" name="直線コネクタ 28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84" name="テキスト ボックス 28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8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286" name="直線コネクタ 285"/>
        <xdr:cNvCxnSpPr/>
      </xdr:nvCxnSpPr>
      <xdr:spPr>
        <a:xfrm flipV="1">
          <a:off x="16318864" y="947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287" name="【保健センター・保健所】&#10;有形固定資産減価償却率最小値テキスト"/>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288" name="直線コネクタ 287"/>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289"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290" name="直線コネクタ 289"/>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291" name="【保健センター・保健所】&#10;有形固定資産減価償却率平均値テキスト"/>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292" name="フローチャート: 判断 291"/>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293" name="フローチャート: 判断 292"/>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107242</xdr:rowOff>
    </xdr:from>
    <xdr:ext cx="405111" cy="259045"/>
    <xdr:sp macro="" textlink="">
      <xdr:nvSpPr>
        <xdr:cNvPr id="294" name="n_1aveValue【保健センター・保健所】&#10;有形固定資産減価償却率"/>
        <xdr:cNvSpPr txBox="1"/>
      </xdr:nvSpPr>
      <xdr:spPr>
        <a:xfrm>
          <a:off x="152660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43906</xdr:rowOff>
    </xdr:from>
    <xdr:to>
      <xdr:col>76</xdr:col>
      <xdr:colOff>165100</xdr:colOff>
      <xdr:row>60</xdr:row>
      <xdr:rowOff>145506</xdr:rowOff>
    </xdr:to>
    <xdr:sp macro="" textlink="">
      <xdr:nvSpPr>
        <xdr:cNvPr id="295" name="フローチャート: 判断 294"/>
        <xdr:cNvSpPr/>
      </xdr:nvSpPr>
      <xdr:spPr>
        <a:xfrm>
          <a:off x="14541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136633</xdr:rowOff>
    </xdr:from>
    <xdr:ext cx="405111" cy="259045"/>
    <xdr:sp macro="" textlink="">
      <xdr:nvSpPr>
        <xdr:cNvPr id="296" name="n_2aveValue【保健センター・保健所】&#10;有形固定資産減価償却率"/>
        <xdr:cNvSpPr txBox="1"/>
      </xdr:nvSpPr>
      <xdr:spPr>
        <a:xfrm>
          <a:off x="14389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97" name="テキスト ボックス 29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98" name="テキスト ボックス 29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99" name="テキスト ボックス 29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00" name="テキスト ボックス 29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01" name="テキスト ボックス 30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145143</xdr:rowOff>
    </xdr:from>
    <xdr:to>
      <xdr:col>81</xdr:col>
      <xdr:colOff>101600</xdr:colOff>
      <xdr:row>57</xdr:row>
      <xdr:rowOff>75293</xdr:rowOff>
    </xdr:to>
    <xdr:sp macro="" textlink="">
      <xdr:nvSpPr>
        <xdr:cNvPr id="302" name="楕円 301"/>
        <xdr:cNvSpPr/>
      </xdr:nvSpPr>
      <xdr:spPr>
        <a:xfrm>
          <a:off x="15430500" y="97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39007</xdr:rowOff>
    </xdr:from>
    <xdr:to>
      <xdr:col>76</xdr:col>
      <xdr:colOff>165100</xdr:colOff>
      <xdr:row>57</xdr:row>
      <xdr:rowOff>140607</xdr:rowOff>
    </xdr:to>
    <xdr:sp macro="" textlink="">
      <xdr:nvSpPr>
        <xdr:cNvPr id="303" name="楕円 302"/>
        <xdr:cNvSpPr/>
      </xdr:nvSpPr>
      <xdr:spPr>
        <a:xfrm>
          <a:off x="14541500" y="98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24493</xdr:rowOff>
    </xdr:from>
    <xdr:to>
      <xdr:col>81</xdr:col>
      <xdr:colOff>50800</xdr:colOff>
      <xdr:row>57</xdr:row>
      <xdr:rowOff>89807</xdr:rowOff>
    </xdr:to>
    <xdr:cxnSp macro="">
      <xdr:nvCxnSpPr>
        <xdr:cNvPr id="304" name="直線コネクタ 303"/>
        <xdr:cNvCxnSpPr/>
      </xdr:nvCxnSpPr>
      <xdr:spPr>
        <a:xfrm flipV="1">
          <a:off x="14592300" y="97971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91820</xdr:rowOff>
    </xdr:from>
    <xdr:ext cx="405111" cy="259045"/>
    <xdr:sp macro="" textlink="">
      <xdr:nvSpPr>
        <xdr:cNvPr id="305" name="n_1mainValue【保健センター・保健所】&#10;有形固定資産減価償却率"/>
        <xdr:cNvSpPr txBox="1"/>
      </xdr:nvSpPr>
      <xdr:spPr>
        <a:xfrm>
          <a:off x="15266044" y="952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157134</xdr:rowOff>
    </xdr:from>
    <xdr:ext cx="405111" cy="259045"/>
    <xdr:sp macro="" textlink="">
      <xdr:nvSpPr>
        <xdr:cNvPr id="306" name="n_2mainValue【保健センター・保健所】&#10;有形固定資産減価償却率"/>
        <xdr:cNvSpPr txBox="1"/>
      </xdr:nvSpPr>
      <xdr:spPr>
        <a:xfrm>
          <a:off x="14389744" y="958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07" name="正方形/長方形 3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08" name="正方形/長方形 30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09" name="正方形/長方形 30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0" name="正方形/長方形 30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11" name="正方形/長方形 31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12" name="正方形/長方形 31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13" name="正方形/長方形 31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14" name="正方形/長方形 31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15" name="テキスト ボックス 31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16" name="直線コネクタ 31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17" name="直線コネクタ 31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18" name="テキスト ボックス 31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19" name="直線コネクタ 31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20" name="テキスト ボックス 31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21" name="直線コネクタ 32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22" name="テキスト ボックス 32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23" name="直線コネクタ 32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24" name="テキスト ボックス 32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25" name="直線コネクタ 32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26" name="テキスト ボックス 32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27" name="直線コネクタ 32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28" name="テキスト ボックス 32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2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64</xdr:row>
      <xdr:rowOff>63246</xdr:rowOff>
    </xdr:to>
    <xdr:cxnSp macro="">
      <xdr:nvCxnSpPr>
        <xdr:cNvPr id="330" name="直線コネクタ 329"/>
        <xdr:cNvCxnSpPr/>
      </xdr:nvCxnSpPr>
      <xdr:spPr>
        <a:xfrm flipV="1">
          <a:off x="22160864" y="9637776"/>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331" name="【保健センター・保健所】&#10;一人当たり面積最小値テキスト"/>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332" name="直線コネクタ 331"/>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333" name="【保健センター・保健所】&#10;一人当たり面積最大値テキスト"/>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334" name="直線コネクタ 333"/>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51833</xdr:rowOff>
    </xdr:from>
    <xdr:ext cx="469744" cy="259045"/>
    <xdr:sp macro="" textlink="">
      <xdr:nvSpPr>
        <xdr:cNvPr id="335" name="【保健センター・保健所】&#10;一人当たり面積平均値テキスト"/>
        <xdr:cNvSpPr txBox="1"/>
      </xdr:nvSpPr>
      <xdr:spPr>
        <a:xfrm>
          <a:off x="22199600" y="10681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73406</xdr:rowOff>
    </xdr:from>
    <xdr:to>
      <xdr:col>116</xdr:col>
      <xdr:colOff>114300</xdr:colOff>
      <xdr:row>63</xdr:row>
      <xdr:rowOff>3556</xdr:rowOff>
    </xdr:to>
    <xdr:sp macro="" textlink="">
      <xdr:nvSpPr>
        <xdr:cNvPr id="336" name="フローチャート: 判断 335"/>
        <xdr:cNvSpPr/>
      </xdr:nvSpPr>
      <xdr:spPr>
        <a:xfrm>
          <a:off x="22110700" y="1070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76454</xdr:rowOff>
    </xdr:from>
    <xdr:to>
      <xdr:col>112</xdr:col>
      <xdr:colOff>38100</xdr:colOff>
      <xdr:row>63</xdr:row>
      <xdr:rowOff>6604</xdr:rowOff>
    </xdr:to>
    <xdr:sp macro="" textlink="">
      <xdr:nvSpPr>
        <xdr:cNvPr id="337" name="フローチャート: 判断 336"/>
        <xdr:cNvSpPr/>
      </xdr:nvSpPr>
      <xdr:spPr>
        <a:xfrm>
          <a:off x="21272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23131</xdr:rowOff>
    </xdr:from>
    <xdr:ext cx="469744" cy="259045"/>
    <xdr:sp macro="" textlink="">
      <xdr:nvSpPr>
        <xdr:cNvPr id="338" name="n_1aveValue【保健センター・保健所】&#10;一人当たり面積"/>
        <xdr:cNvSpPr txBox="1"/>
      </xdr:nvSpPr>
      <xdr:spPr>
        <a:xfrm>
          <a:off x="21075727" y="1048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81788</xdr:rowOff>
    </xdr:from>
    <xdr:to>
      <xdr:col>107</xdr:col>
      <xdr:colOff>101600</xdr:colOff>
      <xdr:row>63</xdr:row>
      <xdr:rowOff>11938</xdr:rowOff>
    </xdr:to>
    <xdr:sp macro="" textlink="">
      <xdr:nvSpPr>
        <xdr:cNvPr id="339" name="フローチャート: 判断 338"/>
        <xdr:cNvSpPr/>
      </xdr:nvSpPr>
      <xdr:spPr>
        <a:xfrm>
          <a:off x="20383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28465</xdr:rowOff>
    </xdr:from>
    <xdr:ext cx="469744" cy="259045"/>
    <xdr:sp macro="" textlink="">
      <xdr:nvSpPr>
        <xdr:cNvPr id="340" name="n_2aveValue【保健センター・保健所】&#10;一人当たり面積"/>
        <xdr:cNvSpPr txBox="1"/>
      </xdr:nvSpPr>
      <xdr:spPr>
        <a:xfrm>
          <a:off x="20199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41" name="テキスト ボックス 3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42" name="テキスト ボックス 3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43" name="テキスト ボックス 3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44" name="テキスト ボックス 3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45" name="テキスト ボックス 3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147320</xdr:rowOff>
    </xdr:from>
    <xdr:to>
      <xdr:col>112</xdr:col>
      <xdr:colOff>38100</xdr:colOff>
      <xdr:row>63</xdr:row>
      <xdr:rowOff>77470</xdr:rowOff>
    </xdr:to>
    <xdr:sp macro="" textlink="">
      <xdr:nvSpPr>
        <xdr:cNvPr id="346" name="楕円 345"/>
        <xdr:cNvSpPr/>
      </xdr:nvSpPr>
      <xdr:spPr>
        <a:xfrm>
          <a:off x="21272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148844</xdr:rowOff>
    </xdr:from>
    <xdr:to>
      <xdr:col>107</xdr:col>
      <xdr:colOff>101600</xdr:colOff>
      <xdr:row>63</xdr:row>
      <xdr:rowOff>78994</xdr:rowOff>
    </xdr:to>
    <xdr:sp macro="" textlink="">
      <xdr:nvSpPr>
        <xdr:cNvPr id="347" name="楕円 346"/>
        <xdr:cNvSpPr/>
      </xdr:nvSpPr>
      <xdr:spPr>
        <a:xfrm>
          <a:off x="20383500" y="1077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26670</xdr:rowOff>
    </xdr:from>
    <xdr:to>
      <xdr:col>111</xdr:col>
      <xdr:colOff>177800</xdr:colOff>
      <xdr:row>63</xdr:row>
      <xdr:rowOff>28194</xdr:rowOff>
    </xdr:to>
    <xdr:cxnSp macro="">
      <xdr:nvCxnSpPr>
        <xdr:cNvPr id="348" name="直線コネクタ 347"/>
        <xdr:cNvCxnSpPr/>
      </xdr:nvCxnSpPr>
      <xdr:spPr>
        <a:xfrm flipV="1">
          <a:off x="20434300" y="1082802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68597</xdr:rowOff>
    </xdr:from>
    <xdr:ext cx="469744" cy="259045"/>
    <xdr:sp macro="" textlink="">
      <xdr:nvSpPr>
        <xdr:cNvPr id="349" name="n_1mainValue【保健センター・保健所】&#10;一人当たり面積"/>
        <xdr:cNvSpPr txBox="1"/>
      </xdr:nvSpPr>
      <xdr:spPr>
        <a:xfrm>
          <a:off x="210757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70121</xdr:rowOff>
    </xdr:from>
    <xdr:ext cx="469744" cy="259045"/>
    <xdr:sp macro="" textlink="">
      <xdr:nvSpPr>
        <xdr:cNvPr id="350" name="n_2mainValue【保健センター・保健所】&#10;一人当たり面積"/>
        <xdr:cNvSpPr txBox="1"/>
      </xdr:nvSpPr>
      <xdr:spPr>
        <a:xfrm>
          <a:off x="20199427"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51" name="正方形/長方形 35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52" name="正方形/長方形 35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53" name="正方形/長方形 35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54" name="正方形/長方形 35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55" name="正方形/長方形 35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56" name="正方形/長方形 35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57" name="正方形/長方形 35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8" name="正方形/長方形 35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59" name="テキスト ボックス 35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60" name="直線コネクタ 35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61" name="直線コネクタ 36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62" name="テキスト ボックス 36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63" name="直線コネクタ 36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64" name="テキスト ボックス 36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65" name="直線コネクタ 36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66" name="テキスト ボックス 36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67" name="直線コネクタ 36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68" name="テキスト ボックス 36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69" name="直線コネクタ 36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70" name="テキスト ボックス 36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71" name="直線コネクタ 37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72" name="テキスト ボックス 37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73" name="直線コネクタ 37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74" name="テキスト ボックス 37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7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105048</xdr:rowOff>
    </xdr:to>
    <xdr:cxnSp macro="">
      <xdr:nvCxnSpPr>
        <xdr:cNvPr id="376" name="直線コネクタ 375"/>
        <xdr:cNvCxnSpPr/>
      </xdr:nvCxnSpPr>
      <xdr:spPr>
        <a:xfrm flipV="1">
          <a:off x="16318864" y="13280571"/>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340478" cy="259045"/>
    <xdr:sp macro="" textlink="">
      <xdr:nvSpPr>
        <xdr:cNvPr id="377" name="【消防施設】&#10;有形固定資産減価償却率最小値テキスト"/>
        <xdr:cNvSpPr txBox="1"/>
      </xdr:nvSpPr>
      <xdr:spPr>
        <a:xfrm>
          <a:off x="16357600" y="14853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378" name="直線コネクタ 377"/>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79"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80" name="直線コネクタ 379"/>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132278</xdr:rowOff>
    </xdr:from>
    <xdr:ext cx="405111" cy="259045"/>
    <xdr:sp macro="" textlink="">
      <xdr:nvSpPr>
        <xdr:cNvPr id="381" name="【消防施設】&#10;有形固定資産減価償却率平均値テキスト"/>
        <xdr:cNvSpPr txBox="1"/>
      </xdr:nvSpPr>
      <xdr:spPr>
        <a:xfrm>
          <a:off x="16357600" y="13848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153851</xdr:rowOff>
    </xdr:from>
    <xdr:to>
      <xdr:col>85</xdr:col>
      <xdr:colOff>177800</xdr:colOff>
      <xdr:row>81</xdr:row>
      <xdr:rowOff>84001</xdr:rowOff>
    </xdr:to>
    <xdr:sp macro="" textlink="">
      <xdr:nvSpPr>
        <xdr:cNvPr id="382" name="フローチャート: 判断 381"/>
        <xdr:cNvSpPr/>
      </xdr:nvSpPr>
      <xdr:spPr>
        <a:xfrm>
          <a:off x="162687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153851</xdr:rowOff>
    </xdr:from>
    <xdr:to>
      <xdr:col>81</xdr:col>
      <xdr:colOff>101600</xdr:colOff>
      <xdr:row>81</xdr:row>
      <xdr:rowOff>84001</xdr:rowOff>
    </xdr:to>
    <xdr:sp macro="" textlink="">
      <xdr:nvSpPr>
        <xdr:cNvPr id="383" name="フローチャート: 判断 382"/>
        <xdr:cNvSpPr/>
      </xdr:nvSpPr>
      <xdr:spPr>
        <a:xfrm>
          <a:off x="15430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75128</xdr:rowOff>
    </xdr:from>
    <xdr:ext cx="405111" cy="259045"/>
    <xdr:sp macro="" textlink="">
      <xdr:nvSpPr>
        <xdr:cNvPr id="384" name="n_1aveValue【消防施設】&#10;有形固定資産減価償却率"/>
        <xdr:cNvSpPr txBox="1"/>
      </xdr:nvSpPr>
      <xdr:spPr>
        <a:xfrm>
          <a:off x="152660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122827</xdr:rowOff>
    </xdr:from>
    <xdr:to>
      <xdr:col>76</xdr:col>
      <xdr:colOff>165100</xdr:colOff>
      <xdr:row>81</xdr:row>
      <xdr:rowOff>52977</xdr:rowOff>
    </xdr:to>
    <xdr:sp macro="" textlink="">
      <xdr:nvSpPr>
        <xdr:cNvPr id="385" name="フローチャート: 判断 384"/>
        <xdr:cNvSpPr/>
      </xdr:nvSpPr>
      <xdr:spPr>
        <a:xfrm>
          <a:off x="14541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44104</xdr:rowOff>
    </xdr:from>
    <xdr:ext cx="405111" cy="259045"/>
    <xdr:sp macro="" textlink="">
      <xdr:nvSpPr>
        <xdr:cNvPr id="386" name="n_2aveValue【消防施設】&#10;有形固定資産減価償却率"/>
        <xdr:cNvSpPr txBox="1"/>
      </xdr:nvSpPr>
      <xdr:spPr>
        <a:xfrm>
          <a:off x="14389744" y="1393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87" name="テキスト ボックス 38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88" name="テキスト ボックス 38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89" name="テキスト ボックス 38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90" name="テキスト ボックス 38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91" name="テキスト ボックス 39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132624</xdr:rowOff>
    </xdr:from>
    <xdr:to>
      <xdr:col>81</xdr:col>
      <xdr:colOff>101600</xdr:colOff>
      <xdr:row>80</xdr:row>
      <xdr:rowOff>62774</xdr:rowOff>
    </xdr:to>
    <xdr:sp macro="" textlink="">
      <xdr:nvSpPr>
        <xdr:cNvPr id="392" name="楕円 391"/>
        <xdr:cNvSpPr/>
      </xdr:nvSpPr>
      <xdr:spPr>
        <a:xfrm>
          <a:off x="15430500" y="1367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78</xdr:row>
      <xdr:rowOff>148952</xdr:rowOff>
    </xdr:from>
    <xdr:to>
      <xdr:col>76</xdr:col>
      <xdr:colOff>165100</xdr:colOff>
      <xdr:row>79</xdr:row>
      <xdr:rowOff>79102</xdr:rowOff>
    </xdr:to>
    <xdr:sp macro="" textlink="">
      <xdr:nvSpPr>
        <xdr:cNvPr id="393" name="楕円 392"/>
        <xdr:cNvSpPr/>
      </xdr:nvSpPr>
      <xdr:spPr>
        <a:xfrm>
          <a:off x="14541500" y="1352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28302</xdr:rowOff>
    </xdr:from>
    <xdr:to>
      <xdr:col>81</xdr:col>
      <xdr:colOff>50800</xdr:colOff>
      <xdr:row>80</xdr:row>
      <xdr:rowOff>11974</xdr:rowOff>
    </xdr:to>
    <xdr:cxnSp macro="">
      <xdr:nvCxnSpPr>
        <xdr:cNvPr id="394" name="直線コネクタ 393"/>
        <xdr:cNvCxnSpPr/>
      </xdr:nvCxnSpPr>
      <xdr:spPr>
        <a:xfrm>
          <a:off x="14592300" y="13572852"/>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79301</xdr:rowOff>
    </xdr:from>
    <xdr:ext cx="405111" cy="259045"/>
    <xdr:sp macro="" textlink="">
      <xdr:nvSpPr>
        <xdr:cNvPr id="395" name="n_1mainValue【消防施設】&#10;有形固定資産減価償却率"/>
        <xdr:cNvSpPr txBox="1"/>
      </xdr:nvSpPr>
      <xdr:spPr>
        <a:xfrm>
          <a:off x="15266044" y="1345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95629</xdr:rowOff>
    </xdr:from>
    <xdr:ext cx="405111" cy="259045"/>
    <xdr:sp macro="" textlink="">
      <xdr:nvSpPr>
        <xdr:cNvPr id="396" name="n_2mainValue【消防施設】&#10;有形固定資産減価償却率"/>
        <xdr:cNvSpPr txBox="1"/>
      </xdr:nvSpPr>
      <xdr:spPr>
        <a:xfrm>
          <a:off x="14389744" y="13297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97" name="正方形/長方形 39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98" name="正方形/長方形 39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9" name="正方形/長方形 39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00" name="正方形/長方形 39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01" name="正方形/長方形 40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02" name="正方形/長方形 40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03" name="正方形/長方形 40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04" name="正方形/長方形 40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05" name="テキスト ボックス 40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06" name="直線コネクタ 40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07" name="直線コネクタ 40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08" name="テキスト ボックス 40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09" name="直線コネクタ 40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10" name="テキスト ボックス 40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11" name="直線コネクタ 41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12" name="テキスト ボックス 41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13" name="直線コネクタ 41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14" name="テキスト ボックス 41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15" name="直線コネクタ 41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16" name="テキスト ボックス 41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17" name="直線コネクタ 41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18" name="テキスト ボックス 41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1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50673</xdr:rowOff>
    </xdr:from>
    <xdr:to>
      <xdr:col>116</xdr:col>
      <xdr:colOff>62864</xdr:colOff>
      <xdr:row>86</xdr:row>
      <xdr:rowOff>97537</xdr:rowOff>
    </xdr:to>
    <xdr:cxnSp macro="">
      <xdr:nvCxnSpPr>
        <xdr:cNvPr id="420" name="直線コネクタ 419"/>
        <xdr:cNvCxnSpPr/>
      </xdr:nvCxnSpPr>
      <xdr:spPr>
        <a:xfrm flipV="1">
          <a:off x="22160864" y="13252323"/>
          <a:ext cx="0" cy="15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421" name="【消防施設】&#10;一人当たり面積最小値テキスト"/>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422" name="直線コネクタ 421"/>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168800</xdr:rowOff>
    </xdr:from>
    <xdr:ext cx="469744" cy="259045"/>
    <xdr:sp macro="" textlink="">
      <xdr:nvSpPr>
        <xdr:cNvPr id="423" name="【消防施設】&#10;一人当たり面積最大値テキスト"/>
        <xdr:cNvSpPr txBox="1"/>
      </xdr:nvSpPr>
      <xdr:spPr>
        <a:xfrm>
          <a:off x="22199600" y="130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50673</xdr:rowOff>
    </xdr:from>
    <xdr:to>
      <xdr:col>116</xdr:col>
      <xdr:colOff>152400</xdr:colOff>
      <xdr:row>77</xdr:row>
      <xdr:rowOff>50673</xdr:rowOff>
    </xdr:to>
    <xdr:cxnSp macro="">
      <xdr:nvCxnSpPr>
        <xdr:cNvPr id="424" name="直線コネクタ 423"/>
        <xdr:cNvCxnSpPr/>
      </xdr:nvCxnSpPr>
      <xdr:spPr>
        <a:xfrm>
          <a:off x="22072600" y="1325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47641</xdr:rowOff>
    </xdr:from>
    <xdr:ext cx="469744" cy="259045"/>
    <xdr:sp macro="" textlink="">
      <xdr:nvSpPr>
        <xdr:cNvPr id="425" name="【消防施設】&#10;一人当たり面積平均値テキスト"/>
        <xdr:cNvSpPr txBox="1"/>
      </xdr:nvSpPr>
      <xdr:spPr>
        <a:xfrm>
          <a:off x="22199600" y="14620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69214</xdr:rowOff>
    </xdr:from>
    <xdr:to>
      <xdr:col>116</xdr:col>
      <xdr:colOff>114300</xdr:colOff>
      <xdr:row>85</xdr:row>
      <xdr:rowOff>170814</xdr:rowOff>
    </xdr:to>
    <xdr:sp macro="" textlink="">
      <xdr:nvSpPr>
        <xdr:cNvPr id="426" name="フローチャート: 判断 425"/>
        <xdr:cNvSpPr/>
      </xdr:nvSpPr>
      <xdr:spPr>
        <a:xfrm>
          <a:off x="22110700" y="1464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89788</xdr:rowOff>
    </xdr:from>
    <xdr:to>
      <xdr:col>112</xdr:col>
      <xdr:colOff>38100</xdr:colOff>
      <xdr:row>86</xdr:row>
      <xdr:rowOff>19938</xdr:rowOff>
    </xdr:to>
    <xdr:sp macro="" textlink="">
      <xdr:nvSpPr>
        <xdr:cNvPr id="427" name="フローチャート: 判断 426"/>
        <xdr:cNvSpPr/>
      </xdr:nvSpPr>
      <xdr:spPr>
        <a:xfrm>
          <a:off x="21272500" y="146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36465</xdr:rowOff>
    </xdr:from>
    <xdr:ext cx="469744" cy="259045"/>
    <xdr:sp macro="" textlink="">
      <xdr:nvSpPr>
        <xdr:cNvPr id="428" name="n_1aveValue【消防施設】&#10;一人当たり面積"/>
        <xdr:cNvSpPr txBox="1"/>
      </xdr:nvSpPr>
      <xdr:spPr>
        <a:xfrm>
          <a:off x="21075727" y="1443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118745</xdr:rowOff>
    </xdr:from>
    <xdr:to>
      <xdr:col>107</xdr:col>
      <xdr:colOff>101600</xdr:colOff>
      <xdr:row>86</xdr:row>
      <xdr:rowOff>48895</xdr:rowOff>
    </xdr:to>
    <xdr:sp macro="" textlink="">
      <xdr:nvSpPr>
        <xdr:cNvPr id="429" name="フローチャート: 判断 428"/>
        <xdr:cNvSpPr/>
      </xdr:nvSpPr>
      <xdr:spPr>
        <a:xfrm>
          <a:off x="203835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65422</xdr:rowOff>
    </xdr:from>
    <xdr:ext cx="469744" cy="259045"/>
    <xdr:sp macro="" textlink="">
      <xdr:nvSpPr>
        <xdr:cNvPr id="430" name="n_2aveValue【消防施設】&#10;一人当たり面積"/>
        <xdr:cNvSpPr txBox="1"/>
      </xdr:nvSpPr>
      <xdr:spPr>
        <a:xfrm>
          <a:off x="20199427" y="1446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31" name="テキスト ボックス 43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32" name="テキスト ボックス 43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33" name="テキスト ボックス 43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34" name="テキスト ボックス 43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35" name="テキスト ボックス 43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122555</xdr:rowOff>
    </xdr:from>
    <xdr:to>
      <xdr:col>112</xdr:col>
      <xdr:colOff>38100</xdr:colOff>
      <xdr:row>86</xdr:row>
      <xdr:rowOff>52705</xdr:rowOff>
    </xdr:to>
    <xdr:sp macro="" textlink="">
      <xdr:nvSpPr>
        <xdr:cNvPr id="436" name="楕円 435"/>
        <xdr:cNvSpPr/>
      </xdr:nvSpPr>
      <xdr:spPr>
        <a:xfrm>
          <a:off x="21272500" y="146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121413</xdr:rowOff>
    </xdr:from>
    <xdr:to>
      <xdr:col>107</xdr:col>
      <xdr:colOff>101600</xdr:colOff>
      <xdr:row>86</xdr:row>
      <xdr:rowOff>51563</xdr:rowOff>
    </xdr:to>
    <xdr:sp macro="" textlink="">
      <xdr:nvSpPr>
        <xdr:cNvPr id="437" name="楕円 436"/>
        <xdr:cNvSpPr/>
      </xdr:nvSpPr>
      <xdr:spPr>
        <a:xfrm>
          <a:off x="20383500" y="1469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763</xdr:rowOff>
    </xdr:from>
    <xdr:to>
      <xdr:col>111</xdr:col>
      <xdr:colOff>177800</xdr:colOff>
      <xdr:row>86</xdr:row>
      <xdr:rowOff>1905</xdr:rowOff>
    </xdr:to>
    <xdr:cxnSp macro="">
      <xdr:nvCxnSpPr>
        <xdr:cNvPr id="438" name="直線コネクタ 437"/>
        <xdr:cNvCxnSpPr/>
      </xdr:nvCxnSpPr>
      <xdr:spPr>
        <a:xfrm>
          <a:off x="20434300" y="14745463"/>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43832</xdr:rowOff>
    </xdr:from>
    <xdr:ext cx="469744" cy="259045"/>
    <xdr:sp macro="" textlink="">
      <xdr:nvSpPr>
        <xdr:cNvPr id="439" name="n_1mainValue【消防施設】&#10;一人当たり面積"/>
        <xdr:cNvSpPr txBox="1"/>
      </xdr:nvSpPr>
      <xdr:spPr>
        <a:xfrm>
          <a:off x="21075727" y="14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42690</xdr:rowOff>
    </xdr:from>
    <xdr:ext cx="469744" cy="259045"/>
    <xdr:sp macro="" textlink="">
      <xdr:nvSpPr>
        <xdr:cNvPr id="440" name="n_2mainValue【消防施設】&#10;一人当たり面積"/>
        <xdr:cNvSpPr txBox="1"/>
      </xdr:nvSpPr>
      <xdr:spPr>
        <a:xfrm>
          <a:off x="20199427" y="1478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1" name="正方形/長方形 4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2" name="正方形/長方形 4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3" name="正方形/長方形 4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4" name="正方形/長方形 4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5" name="正方形/長方形 4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6" name="正方形/長方形 4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7" name="正方形/長方形 4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8" name="正方形/長方形 4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9" name="テキスト ボックス 4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0" name="直線コネクタ 4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51" name="直線コネクタ 4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52" name="テキスト ボックス 45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3" name="直線コネクタ 4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4" name="テキスト ボックス 4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5" name="直線コネクタ 4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6" name="テキスト ボックス 4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7" name="直線コネクタ 4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8" name="テキスト ボックス 4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9" name="直線コネクタ 4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0" name="テキスト ボックス 4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1" name="直線コネクタ 4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62" name="テキスト ボックス 46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3" name="直線コネクタ 4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64" name="テキスト ボックス 46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466" name="直線コネクタ 465"/>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467" name="【庁舎】&#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468" name="直線コネクタ 467"/>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69"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70" name="直線コネクタ 46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33219</xdr:rowOff>
    </xdr:from>
    <xdr:ext cx="405111" cy="259045"/>
    <xdr:sp macro="" textlink="">
      <xdr:nvSpPr>
        <xdr:cNvPr id="471" name="【庁舎】&#10;有形固定資産減価償却率平均値テキスト"/>
        <xdr:cNvSpPr txBox="1"/>
      </xdr:nvSpPr>
      <xdr:spPr>
        <a:xfrm>
          <a:off x="16357600" y="17692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472" name="フローチャート: 判断 471"/>
        <xdr:cNvSpPr/>
      </xdr:nvSpPr>
      <xdr:spPr>
        <a:xfrm>
          <a:off x="162687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473" name="フローチャート: 判断 472"/>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101798</xdr:rowOff>
    </xdr:from>
    <xdr:ext cx="405111" cy="259045"/>
    <xdr:sp macro="" textlink="">
      <xdr:nvSpPr>
        <xdr:cNvPr id="474" name="n_1aveValue【庁舎】&#10;有形固定資産減価償却率"/>
        <xdr:cNvSpPr txBox="1"/>
      </xdr:nvSpPr>
      <xdr:spPr>
        <a:xfrm>
          <a:off x="152660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475" name="フローチャート: 判断 474"/>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142620</xdr:rowOff>
    </xdr:from>
    <xdr:ext cx="405111" cy="259045"/>
    <xdr:sp macro="" textlink="">
      <xdr:nvSpPr>
        <xdr:cNvPr id="476" name="n_2aveValue【庁舎】&#10;有形固定資産減価償却率"/>
        <xdr:cNvSpPr txBox="1"/>
      </xdr:nvSpPr>
      <xdr:spPr>
        <a:xfrm>
          <a:off x="14389744" y="1780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77" name="テキスト ボックス 4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8" name="テキスト ボックス 4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9" name="テキスト ボックス 4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0" name="テキスト ボックス 4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1" name="テキスト ボックス 4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18869</xdr:rowOff>
    </xdr:from>
    <xdr:to>
      <xdr:col>81</xdr:col>
      <xdr:colOff>101600</xdr:colOff>
      <xdr:row>102</xdr:row>
      <xdr:rowOff>120469</xdr:rowOff>
    </xdr:to>
    <xdr:sp macro="" textlink="">
      <xdr:nvSpPr>
        <xdr:cNvPr id="482" name="楕円 481"/>
        <xdr:cNvSpPr/>
      </xdr:nvSpPr>
      <xdr:spPr>
        <a:xfrm>
          <a:off x="15430500" y="175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93980</xdr:rowOff>
    </xdr:from>
    <xdr:to>
      <xdr:col>76</xdr:col>
      <xdr:colOff>165100</xdr:colOff>
      <xdr:row>103</xdr:row>
      <xdr:rowOff>24130</xdr:rowOff>
    </xdr:to>
    <xdr:sp macro="" textlink="">
      <xdr:nvSpPr>
        <xdr:cNvPr id="483" name="楕円 482"/>
        <xdr:cNvSpPr/>
      </xdr:nvSpPr>
      <xdr:spPr>
        <a:xfrm>
          <a:off x="14541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69669</xdr:rowOff>
    </xdr:from>
    <xdr:to>
      <xdr:col>81</xdr:col>
      <xdr:colOff>50800</xdr:colOff>
      <xdr:row>102</xdr:row>
      <xdr:rowOff>144780</xdr:rowOff>
    </xdr:to>
    <xdr:cxnSp macro="">
      <xdr:nvCxnSpPr>
        <xdr:cNvPr id="484" name="直線コネクタ 483"/>
        <xdr:cNvCxnSpPr/>
      </xdr:nvCxnSpPr>
      <xdr:spPr>
        <a:xfrm flipV="1">
          <a:off x="14592300" y="17557569"/>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136996</xdr:rowOff>
    </xdr:from>
    <xdr:ext cx="405111" cy="259045"/>
    <xdr:sp macro="" textlink="">
      <xdr:nvSpPr>
        <xdr:cNvPr id="485" name="n_1mainValue【庁舎】&#10;有形固定資産減価償却率"/>
        <xdr:cNvSpPr txBox="1"/>
      </xdr:nvSpPr>
      <xdr:spPr>
        <a:xfrm>
          <a:off x="15266044" y="1728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40657</xdr:rowOff>
    </xdr:from>
    <xdr:ext cx="405111" cy="259045"/>
    <xdr:sp macro="" textlink="">
      <xdr:nvSpPr>
        <xdr:cNvPr id="486" name="n_2mainValue【庁舎】&#10;有形固定資産減価償却率"/>
        <xdr:cNvSpPr txBox="1"/>
      </xdr:nvSpPr>
      <xdr:spPr>
        <a:xfrm>
          <a:off x="1438974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87" name="正方形/長方形 4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88" name="正方形/長方形 4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9" name="正方形/長方形 4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0" name="正方形/長方形 4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91" name="正方形/長方形 4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2" name="正方形/長方形 4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93" name="正方形/長方形 4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94" name="正方形/長方形 4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95" name="テキスト ボックス 4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96" name="直線コネクタ 4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97" name="直線コネクタ 49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98" name="テキスト ボックス 49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99" name="直線コネクタ 49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00" name="テキスト ボックス 49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01" name="直線コネクタ 50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02" name="テキスト ボックス 50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03" name="直線コネクタ 50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04" name="テキスト ボックス 50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05" name="直線コネクタ 50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06" name="テキスト ボックス 50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4420</xdr:rowOff>
    </xdr:from>
    <xdr:to>
      <xdr:col>116</xdr:col>
      <xdr:colOff>62864</xdr:colOff>
      <xdr:row>108</xdr:row>
      <xdr:rowOff>7849</xdr:rowOff>
    </xdr:to>
    <xdr:cxnSp macro="">
      <xdr:nvCxnSpPr>
        <xdr:cNvPr id="508" name="直線コネクタ 507"/>
        <xdr:cNvCxnSpPr/>
      </xdr:nvCxnSpPr>
      <xdr:spPr>
        <a:xfrm flipV="1">
          <a:off x="22160864" y="17149420"/>
          <a:ext cx="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11676</xdr:rowOff>
    </xdr:from>
    <xdr:ext cx="469744" cy="259045"/>
    <xdr:sp macro="" textlink="">
      <xdr:nvSpPr>
        <xdr:cNvPr id="509" name="【庁舎】&#10;一人当たり面積最小値テキスト"/>
        <xdr:cNvSpPr txBox="1"/>
      </xdr:nvSpPr>
      <xdr:spPr>
        <a:xfrm>
          <a:off x="22199600" y="185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7849</xdr:rowOff>
    </xdr:from>
    <xdr:to>
      <xdr:col>116</xdr:col>
      <xdr:colOff>152400</xdr:colOff>
      <xdr:row>108</xdr:row>
      <xdr:rowOff>7849</xdr:rowOff>
    </xdr:to>
    <xdr:cxnSp macro="">
      <xdr:nvCxnSpPr>
        <xdr:cNvPr id="510" name="直線コネクタ 509"/>
        <xdr:cNvCxnSpPr/>
      </xdr:nvCxnSpPr>
      <xdr:spPr>
        <a:xfrm>
          <a:off x="22072600" y="1852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122547</xdr:rowOff>
    </xdr:from>
    <xdr:ext cx="469744" cy="259045"/>
    <xdr:sp macro="" textlink="">
      <xdr:nvSpPr>
        <xdr:cNvPr id="511" name="【庁舎】&#10;一人当たり面積最大値テキスト"/>
        <xdr:cNvSpPr txBox="1"/>
      </xdr:nvSpPr>
      <xdr:spPr>
        <a:xfrm>
          <a:off x="22199600" y="169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4420</xdr:rowOff>
    </xdr:from>
    <xdr:to>
      <xdr:col>116</xdr:col>
      <xdr:colOff>152400</xdr:colOff>
      <xdr:row>100</xdr:row>
      <xdr:rowOff>4420</xdr:rowOff>
    </xdr:to>
    <xdr:cxnSp macro="">
      <xdr:nvCxnSpPr>
        <xdr:cNvPr id="512" name="直線コネクタ 511"/>
        <xdr:cNvCxnSpPr/>
      </xdr:nvCxnSpPr>
      <xdr:spPr>
        <a:xfrm>
          <a:off x="22072600" y="1714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138473</xdr:rowOff>
    </xdr:from>
    <xdr:ext cx="469744" cy="259045"/>
    <xdr:sp macro="" textlink="">
      <xdr:nvSpPr>
        <xdr:cNvPr id="513" name="【庁舎】&#10;一人当たり面積平均値テキスト"/>
        <xdr:cNvSpPr txBox="1"/>
      </xdr:nvSpPr>
      <xdr:spPr>
        <a:xfrm>
          <a:off x="22199600" y="18312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160046</xdr:rowOff>
    </xdr:from>
    <xdr:to>
      <xdr:col>116</xdr:col>
      <xdr:colOff>114300</xdr:colOff>
      <xdr:row>107</xdr:row>
      <xdr:rowOff>90196</xdr:rowOff>
    </xdr:to>
    <xdr:sp macro="" textlink="">
      <xdr:nvSpPr>
        <xdr:cNvPr id="514" name="フローチャート: 判断 513"/>
        <xdr:cNvSpPr/>
      </xdr:nvSpPr>
      <xdr:spPr>
        <a:xfrm>
          <a:off x="22110700" y="183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165988</xdr:rowOff>
    </xdr:from>
    <xdr:to>
      <xdr:col>112</xdr:col>
      <xdr:colOff>38100</xdr:colOff>
      <xdr:row>107</xdr:row>
      <xdr:rowOff>96138</xdr:rowOff>
    </xdr:to>
    <xdr:sp macro="" textlink="">
      <xdr:nvSpPr>
        <xdr:cNvPr id="515" name="フローチャート: 判断 514"/>
        <xdr:cNvSpPr/>
      </xdr:nvSpPr>
      <xdr:spPr>
        <a:xfrm>
          <a:off x="21272500" y="183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87265</xdr:rowOff>
    </xdr:from>
    <xdr:ext cx="469744" cy="259045"/>
    <xdr:sp macro="" textlink="">
      <xdr:nvSpPr>
        <xdr:cNvPr id="516" name="n_1aveValue【庁舎】&#10;一人当たり面積"/>
        <xdr:cNvSpPr txBox="1"/>
      </xdr:nvSpPr>
      <xdr:spPr>
        <a:xfrm>
          <a:off x="21075727" y="1843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8255</xdr:rowOff>
    </xdr:from>
    <xdr:to>
      <xdr:col>107</xdr:col>
      <xdr:colOff>101600</xdr:colOff>
      <xdr:row>107</xdr:row>
      <xdr:rowOff>109855</xdr:rowOff>
    </xdr:to>
    <xdr:sp macro="" textlink="">
      <xdr:nvSpPr>
        <xdr:cNvPr id="517" name="フローチャート: 判断 516"/>
        <xdr:cNvSpPr/>
      </xdr:nvSpPr>
      <xdr:spPr>
        <a:xfrm>
          <a:off x="20383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100982</xdr:rowOff>
    </xdr:from>
    <xdr:ext cx="469744" cy="259045"/>
    <xdr:sp macro="" textlink="">
      <xdr:nvSpPr>
        <xdr:cNvPr id="518" name="n_2aveValue【庁舎】&#10;一人当たり面積"/>
        <xdr:cNvSpPr txBox="1"/>
      </xdr:nvSpPr>
      <xdr:spPr>
        <a:xfrm>
          <a:off x="201994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19" name="テキスト ボックス 5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20" name="テキスト ボックス 5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21" name="テキスト ボックス 5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22" name="テキスト ボックス 5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23" name="テキスト ボックス 5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70205</xdr:rowOff>
    </xdr:from>
    <xdr:to>
      <xdr:col>112</xdr:col>
      <xdr:colOff>38100</xdr:colOff>
      <xdr:row>107</xdr:row>
      <xdr:rowOff>355</xdr:rowOff>
    </xdr:to>
    <xdr:sp macro="" textlink="">
      <xdr:nvSpPr>
        <xdr:cNvPr id="524" name="楕円 523"/>
        <xdr:cNvSpPr/>
      </xdr:nvSpPr>
      <xdr:spPr>
        <a:xfrm>
          <a:off x="21272500" y="182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72949</xdr:rowOff>
    </xdr:from>
    <xdr:to>
      <xdr:col>107</xdr:col>
      <xdr:colOff>101600</xdr:colOff>
      <xdr:row>107</xdr:row>
      <xdr:rowOff>3099</xdr:rowOff>
    </xdr:to>
    <xdr:sp macro="" textlink="">
      <xdr:nvSpPr>
        <xdr:cNvPr id="525" name="楕円 524"/>
        <xdr:cNvSpPr/>
      </xdr:nvSpPr>
      <xdr:spPr>
        <a:xfrm>
          <a:off x="20383500" y="1824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121005</xdr:rowOff>
    </xdr:from>
    <xdr:to>
      <xdr:col>111</xdr:col>
      <xdr:colOff>177800</xdr:colOff>
      <xdr:row>106</xdr:row>
      <xdr:rowOff>123749</xdr:rowOff>
    </xdr:to>
    <xdr:cxnSp macro="">
      <xdr:nvCxnSpPr>
        <xdr:cNvPr id="526" name="直線コネクタ 525"/>
        <xdr:cNvCxnSpPr/>
      </xdr:nvCxnSpPr>
      <xdr:spPr>
        <a:xfrm flipV="1">
          <a:off x="20434300" y="18294705"/>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16882</xdr:rowOff>
    </xdr:from>
    <xdr:ext cx="469744" cy="259045"/>
    <xdr:sp macro="" textlink="">
      <xdr:nvSpPr>
        <xdr:cNvPr id="527" name="n_1mainValue【庁舎】&#10;一人当たり面積"/>
        <xdr:cNvSpPr txBox="1"/>
      </xdr:nvSpPr>
      <xdr:spPr>
        <a:xfrm>
          <a:off x="21075727" y="1801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19626</xdr:rowOff>
    </xdr:from>
    <xdr:ext cx="469744" cy="259045"/>
    <xdr:sp macro="" textlink="">
      <xdr:nvSpPr>
        <xdr:cNvPr id="528" name="n_2mainValue【庁舎】&#10;一人当たり面積"/>
        <xdr:cNvSpPr txBox="1"/>
      </xdr:nvSpPr>
      <xdr:spPr>
        <a:xfrm>
          <a:off x="20199427" y="1802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9" name="正方形/長方形 52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30" name="正方形/長方形 52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1" name="テキスト ボックス 53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類似団体と比較すると体育館・プールの有形固定資産減価償却率は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保健センター・保健所の有形固定資産減価償却率は３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ポイント、福祉施設の有形固定資産減価償却率は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ポイント、消防施設の有形固定資産減価償却率は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ポイント、庁舎の有形固定資産減価償却率は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ポインとト高めであり、施設の経年劣化が顕著で、今後の改修等が見込まれている。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庁舎については平成３０年度に個別の施設管理計画を策定済みで、保育所</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に策定予定であり、計画的な施設管理を行って行く予定。</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2,258
2,250
190.96
4,171,549
3,800,676
353,922
1,729,787
3,627,703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分</a:t>
          </a:r>
          <a:r>
            <a:rPr kumimoji="1" lang="ja-JP" altLang="en-US" sz="1100">
              <a:solidFill>
                <a:schemeClr val="dk1"/>
              </a:solidFill>
              <a:effectLst/>
              <a:latin typeface="+mn-lt"/>
              <a:ea typeface="+mn-ea"/>
              <a:cs typeface="+mn-cs"/>
            </a:rPr>
            <a:t>母</a:t>
          </a:r>
          <a:r>
            <a:rPr kumimoji="1" lang="ja-JP" altLang="ja-JP" sz="1100">
              <a:solidFill>
                <a:schemeClr val="dk1"/>
              </a:solidFill>
              <a:effectLst/>
              <a:latin typeface="+mn-lt"/>
              <a:ea typeface="+mn-ea"/>
              <a:cs typeface="+mn-cs"/>
            </a:rPr>
            <a:t>を構成する基準財政</a:t>
          </a:r>
          <a:r>
            <a:rPr kumimoji="1" lang="ja-JP" altLang="en-US" sz="1100">
              <a:solidFill>
                <a:schemeClr val="dk1"/>
              </a:solidFill>
              <a:effectLst/>
              <a:latin typeface="+mn-lt"/>
              <a:ea typeface="+mn-ea"/>
              <a:cs typeface="+mn-cs"/>
            </a:rPr>
            <a:t>需要</a:t>
          </a:r>
          <a:r>
            <a:rPr kumimoji="1" lang="ja-JP" altLang="ja-JP" sz="1100">
              <a:solidFill>
                <a:schemeClr val="dk1"/>
              </a:solidFill>
              <a:effectLst/>
              <a:latin typeface="+mn-lt"/>
              <a:ea typeface="+mn-ea"/>
              <a:cs typeface="+mn-cs"/>
            </a:rPr>
            <a:t>額においては、</a:t>
          </a:r>
          <a:r>
            <a:rPr kumimoji="1" lang="ja-JP" altLang="en-US" sz="1100">
              <a:solidFill>
                <a:schemeClr val="dk1"/>
              </a:solidFill>
              <a:effectLst/>
              <a:latin typeface="+mn-lt"/>
              <a:ea typeface="+mn-ea"/>
              <a:cs typeface="+mn-cs"/>
            </a:rPr>
            <a:t>地域経済・雇用対策費等の減少に伴い</a:t>
          </a:r>
          <a:r>
            <a:rPr kumimoji="1" lang="ja-JP" altLang="ja-JP" sz="1100">
              <a:solidFill>
                <a:schemeClr val="dk1"/>
              </a:solidFill>
              <a:effectLst/>
              <a:latin typeface="+mn-lt"/>
              <a:ea typeface="+mn-ea"/>
              <a:cs typeface="+mn-cs"/>
            </a:rPr>
            <a:t>昨年度から</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ポイントの増</a:t>
          </a:r>
          <a:r>
            <a:rPr kumimoji="1" lang="ja-JP" altLang="en-US" sz="1100">
              <a:solidFill>
                <a:schemeClr val="dk1"/>
              </a:solidFill>
              <a:effectLst/>
              <a:latin typeface="+mn-lt"/>
              <a:ea typeface="+mn-ea"/>
              <a:cs typeface="+mn-cs"/>
            </a:rPr>
            <a:t>となっているが、依然として</a:t>
          </a:r>
          <a:r>
            <a:rPr kumimoji="1" lang="ja-JP" altLang="ja-JP" sz="1100">
              <a:solidFill>
                <a:schemeClr val="dk1"/>
              </a:solidFill>
              <a:effectLst/>
              <a:latin typeface="+mn-lt"/>
              <a:ea typeface="+mn-ea"/>
              <a:cs typeface="+mn-cs"/>
            </a:rPr>
            <a:t>償却資産の経年償却による減収が続き、また長引く経済情勢の悪化に伴い地元企業に活力が生まれず、地域全体の雇用に冷え込みが見られるなかにおいて、市町村民税・法人税等の地方税を安定的に見込むことは困難であり、自主財源の伸びは当面期待できない状況である。よって、今後上昇するとは考えにくい。</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132927</xdr:rowOff>
    </xdr:from>
    <xdr:to>
      <xdr:col>23</xdr:col>
      <xdr:colOff>133350</xdr:colOff>
      <xdr:row>44</xdr:row>
      <xdr:rowOff>140970</xdr:rowOff>
    </xdr:to>
    <xdr:cxnSp macro="">
      <xdr:nvCxnSpPr>
        <xdr:cNvPr id="68" name="直線コネクタ 67"/>
        <xdr:cNvCxnSpPr/>
      </xdr:nvCxnSpPr>
      <xdr:spPr>
        <a:xfrm flipV="1">
          <a:off x="4114800" y="767672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66481</xdr:rowOff>
    </xdr:from>
    <xdr:ext cx="762000" cy="259045"/>
    <xdr:sp macro="" textlink="">
      <xdr:nvSpPr>
        <xdr:cNvPr id="69" name="財政力平均値テキスト"/>
        <xdr:cNvSpPr txBox="1"/>
      </xdr:nvSpPr>
      <xdr:spPr>
        <a:xfrm>
          <a:off x="5041900" y="743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140970</xdr:rowOff>
    </xdr:from>
    <xdr:to>
      <xdr:col>19</xdr:col>
      <xdr:colOff>133350</xdr:colOff>
      <xdr:row>44</xdr:row>
      <xdr:rowOff>140970</xdr:rowOff>
    </xdr:to>
    <xdr:cxnSp macro="">
      <xdr:nvCxnSpPr>
        <xdr:cNvPr id="71" name="直線コネクタ 70"/>
        <xdr:cNvCxnSpPr/>
      </xdr:nvCxnSpPr>
      <xdr:spPr>
        <a:xfrm>
          <a:off x="3225800" y="7684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73" name="テキスト ボックス 72"/>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140970</xdr:rowOff>
    </xdr:from>
    <xdr:to>
      <xdr:col>15</xdr:col>
      <xdr:colOff>82550</xdr:colOff>
      <xdr:row>44</xdr:row>
      <xdr:rowOff>140970</xdr:rowOff>
    </xdr:to>
    <xdr:cxnSp macro="">
      <xdr:nvCxnSpPr>
        <xdr:cNvPr id="74" name="直線コネクタ 73"/>
        <xdr:cNvCxnSpPr/>
      </xdr:nvCxnSpPr>
      <xdr:spPr>
        <a:xfrm>
          <a:off x="2336800" y="7684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169773</xdr:rowOff>
    </xdr:from>
    <xdr:ext cx="762000" cy="259045"/>
    <xdr:sp macro="" textlink="">
      <xdr:nvSpPr>
        <xdr:cNvPr id="76" name="テキスト ボックス 75"/>
        <xdr:cNvSpPr txBox="1"/>
      </xdr:nvSpPr>
      <xdr:spPr>
        <a:xfrm>
          <a:off x="2844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132927</xdr:rowOff>
    </xdr:from>
    <xdr:to>
      <xdr:col>11</xdr:col>
      <xdr:colOff>31750</xdr:colOff>
      <xdr:row>44</xdr:row>
      <xdr:rowOff>140970</xdr:rowOff>
    </xdr:to>
    <xdr:cxnSp macro="">
      <xdr:nvCxnSpPr>
        <xdr:cNvPr id="77" name="直線コネクタ 76"/>
        <xdr:cNvCxnSpPr/>
      </xdr:nvCxnSpPr>
      <xdr:spPr>
        <a:xfrm>
          <a:off x="1447800" y="76767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66040</xdr:rowOff>
    </xdr:from>
    <xdr:to>
      <xdr:col>11</xdr:col>
      <xdr:colOff>82550</xdr:colOff>
      <xdr:row>44</xdr:row>
      <xdr:rowOff>167640</xdr:rowOff>
    </xdr:to>
    <xdr:sp macro="" textlink="">
      <xdr:nvSpPr>
        <xdr:cNvPr id="78" name="フローチャート: 判断 77"/>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6367</xdr:rowOff>
    </xdr:from>
    <xdr:ext cx="762000" cy="259045"/>
    <xdr:sp macro="" textlink="">
      <xdr:nvSpPr>
        <xdr:cNvPr id="79" name="テキスト ボックス 78"/>
        <xdr:cNvSpPr txBox="1"/>
      </xdr:nvSpPr>
      <xdr:spPr>
        <a:xfrm>
          <a:off x="1955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80" name="フローチャート: 判断 79"/>
        <xdr:cNvSpPr/>
      </xdr:nvSpPr>
      <xdr:spPr>
        <a:xfrm>
          <a:off x="1397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6367</xdr:rowOff>
    </xdr:from>
    <xdr:ext cx="762000" cy="259045"/>
    <xdr:sp macro="" textlink="">
      <xdr:nvSpPr>
        <xdr:cNvPr id="81" name="テキスト ボックス 80"/>
        <xdr:cNvSpPr txBox="1"/>
      </xdr:nvSpPr>
      <xdr:spPr>
        <a:xfrm>
          <a:off x="1066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82127</xdr:rowOff>
    </xdr:from>
    <xdr:to>
      <xdr:col>23</xdr:col>
      <xdr:colOff>184150</xdr:colOff>
      <xdr:row>45</xdr:row>
      <xdr:rowOff>12277</xdr:rowOff>
    </xdr:to>
    <xdr:sp macro="" textlink="">
      <xdr:nvSpPr>
        <xdr:cNvPr id="87" name="楕円 86"/>
        <xdr:cNvSpPr/>
      </xdr:nvSpPr>
      <xdr:spPr>
        <a:xfrm>
          <a:off x="49022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9331</xdr:rowOff>
    </xdr:from>
    <xdr:ext cx="762000" cy="259045"/>
    <xdr:sp macro="" textlink="">
      <xdr:nvSpPr>
        <xdr:cNvPr id="88" name="財政力該当値テキスト"/>
        <xdr:cNvSpPr txBox="1"/>
      </xdr:nvSpPr>
      <xdr:spPr>
        <a:xfrm>
          <a:off x="5041900" y="755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90170</xdr:rowOff>
    </xdr:from>
    <xdr:to>
      <xdr:col>19</xdr:col>
      <xdr:colOff>184150</xdr:colOff>
      <xdr:row>45</xdr:row>
      <xdr:rowOff>20320</xdr:rowOff>
    </xdr:to>
    <xdr:sp macro="" textlink="">
      <xdr:nvSpPr>
        <xdr:cNvPr id="89" name="楕円 88"/>
        <xdr:cNvSpPr/>
      </xdr:nvSpPr>
      <xdr:spPr>
        <a:xfrm>
          <a:off x="4064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5097</xdr:rowOff>
    </xdr:from>
    <xdr:ext cx="736600" cy="259045"/>
    <xdr:sp macro="" textlink="">
      <xdr:nvSpPr>
        <xdr:cNvPr id="90" name="テキスト ボックス 89"/>
        <xdr:cNvSpPr txBox="1"/>
      </xdr:nvSpPr>
      <xdr:spPr>
        <a:xfrm>
          <a:off x="3733800" y="772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90170</xdr:rowOff>
    </xdr:from>
    <xdr:to>
      <xdr:col>15</xdr:col>
      <xdr:colOff>133350</xdr:colOff>
      <xdr:row>45</xdr:row>
      <xdr:rowOff>20320</xdr:rowOff>
    </xdr:to>
    <xdr:sp macro="" textlink="">
      <xdr:nvSpPr>
        <xdr:cNvPr id="91" name="楕円 90"/>
        <xdr:cNvSpPr/>
      </xdr:nvSpPr>
      <xdr:spPr>
        <a:xfrm>
          <a:off x="3175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5097</xdr:rowOff>
    </xdr:from>
    <xdr:ext cx="762000" cy="259045"/>
    <xdr:sp macro="" textlink="">
      <xdr:nvSpPr>
        <xdr:cNvPr id="92" name="テキスト ボックス 91"/>
        <xdr:cNvSpPr txBox="1"/>
      </xdr:nvSpPr>
      <xdr:spPr>
        <a:xfrm>
          <a:off x="2844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90170</xdr:rowOff>
    </xdr:from>
    <xdr:to>
      <xdr:col>11</xdr:col>
      <xdr:colOff>82550</xdr:colOff>
      <xdr:row>45</xdr:row>
      <xdr:rowOff>20320</xdr:rowOff>
    </xdr:to>
    <xdr:sp macro="" textlink="">
      <xdr:nvSpPr>
        <xdr:cNvPr id="93" name="楕円 92"/>
        <xdr:cNvSpPr/>
      </xdr:nvSpPr>
      <xdr:spPr>
        <a:xfrm>
          <a:off x="2286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5097</xdr:rowOff>
    </xdr:from>
    <xdr:ext cx="762000" cy="259045"/>
    <xdr:sp macro="" textlink="">
      <xdr:nvSpPr>
        <xdr:cNvPr id="94" name="テキスト ボックス 93"/>
        <xdr:cNvSpPr txBox="1"/>
      </xdr:nvSpPr>
      <xdr:spPr>
        <a:xfrm>
          <a:off x="1955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82127</xdr:rowOff>
    </xdr:from>
    <xdr:to>
      <xdr:col>7</xdr:col>
      <xdr:colOff>31750</xdr:colOff>
      <xdr:row>45</xdr:row>
      <xdr:rowOff>12277</xdr:rowOff>
    </xdr:to>
    <xdr:sp macro="" textlink="">
      <xdr:nvSpPr>
        <xdr:cNvPr id="95" name="楕円 94"/>
        <xdr:cNvSpPr/>
      </xdr:nvSpPr>
      <xdr:spPr>
        <a:xfrm>
          <a:off x="1397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168504</xdr:rowOff>
    </xdr:from>
    <xdr:ext cx="762000" cy="259045"/>
    <xdr:sp macro="" textlink="">
      <xdr:nvSpPr>
        <xdr:cNvPr id="96" name="テキスト ボックス 95"/>
        <xdr:cNvSpPr txBox="1"/>
      </xdr:nvSpPr>
      <xdr:spPr>
        <a:xfrm>
          <a:off x="1066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a:t>
          </a:r>
          <a:r>
            <a:rPr kumimoji="1" lang="ja-JP" altLang="en-US" sz="1100">
              <a:solidFill>
                <a:sysClr val="windowText" lastClr="000000"/>
              </a:solidFill>
              <a:effectLst/>
              <a:latin typeface="+mn-lt"/>
              <a:ea typeface="+mn-ea"/>
              <a:cs typeface="+mn-cs"/>
            </a:rPr>
            <a:t>団体</a:t>
          </a:r>
          <a:r>
            <a:rPr kumimoji="1" lang="ja-JP" altLang="ja-JP" sz="1100">
              <a:solidFill>
                <a:sysClr val="windowText" lastClr="000000"/>
              </a:solidFill>
              <a:effectLst/>
              <a:latin typeface="+mn-lt"/>
              <a:ea typeface="+mn-ea"/>
              <a:cs typeface="+mn-cs"/>
            </a:rPr>
            <a:t>と比較すると、△</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ポイントとほぼ同率となった。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前年比</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ポイントの増となっ</a:t>
          </a:r>
          <a:r>
            <a:rPr kumimoji="1" lang="ja-JP" altLang="en-US" sz="1100">
              <a:solidFill>
                <a:sysClr val="windowText" lastClr="000000"/>
              </a:solidFill>
              <a:effectLst/>
              <a:latin typeface="+mn-lt"/>
              <a:ea typeface="+mn-ea"/>
              <a:cs typeface="+mn-cs"/>
            </a:rPr>
            <a:t>ており、</a:t>
          </a:r>
          <a:r>
            <a:rPr kumimoji="1" lang="ja-JP" altLang="ja-JP" sz="1100">
              <a:solidFill>
                <a:sysClr val="windowText" lastClr="000000"/>
              </a:solidFill>
              <a:effectLst/>
              <a:latin typeface="+mn-lt"/>
              <a:ea typeface="+mn-ea"/>
              <a:cs typeface="+mn-cs"/>
            </a:rPr>
            <a:t>増加要因としては</a:t>
          </a:r>
          <a:r>
            <a:rPr kumimoji="1" lang="ja-JP" altLang="en-US" sz="1100">
              <a:solidFill>
                <a:sysClr val="windowText" lastClr="000000"/>
              </a:solidFill>
              <a:effectLst/>
              <a:latin typeface="+mn-lt"/>
              <a:ea typeface="+mn-ea"/>
              <a:cs typeface="+mn-cs"/>
            </a:rPr>
            <a:t>給与改定による人件費の増、施設管理に伴う物件費の増、高齢化に伴う扶助費の増が要因である。今後、クロスカントリー整備事業や総合防災情報システム事業の実施に伴い公債費も増加する見込みであるため、新発債を可能な限り抑え、交付税算入率の高い地方債を活用するなど適正な公債費管理を図るとともに、徹底した事務事業の見直し等により経常的経費の抑制に努めていく。</a:t>
          </a:r>
          <a:endParaRPr kumimoji="1" lang="en-US" altLang="ja-JP" sz="1100">
            <a:solidFill>
              <a:sysClr val="windowText" lastClr="000000"/>
            </a:solidFill>
            <a:effectLst/>
            <a:latin typeface="+mn-lt"/>
            <a:ea typeface="+mn-ea"/>
            <a:cs typeface="+mn-cs"/>
          </a:endParaRPr>
        </a:p>
        <a:p>
          <a:endParaRPr kumimoji="1" lang="en-US" altLang="ja-JP" sz="1100" baseline="0">
            <a:solidFill>
              <a:srgbClr val="FF0000"/>
            </a:solidFill>
            <a:effectLst/>
            <a:latin typeface="+mn-lt"/>
            <a:ea typeface="+mn-ea"/>
            <a:cs typeface="+mn-cs"/>
          </a:endParaRPr>
        </a:p>
        <a:p>
          <a:endParaRPr kumimoji="1" lang="en-US" altLang="ja-JP" sz="1100" baseline="0">
            <a:solidFill>
              <a:srgbClr val="FF0000"/>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155666</xdr:rowOff>
    </xdr:from>
    <xdr:to>
      <xdr:col>23</xdr:col>
      <xdr:colOff>133350</xdr:colOff>
      <xdr:row>64</xdr:row>
      <xdr:rowOff>77288</xdr:rowOff>
    </xdr:to>
    <xdr:cxnSp macro="">
      <xdr:nvCxnSpPr>
        <xdr:cNvPr id="133" name="直線コネクタ 132"/>
        <xdr:cNvCxnSpPr/>
      </xdr:nvCxnSpPr>
      <xdr:spPr>
        <a:xfrm>
          <a:off x="4114800" y="10957016"/>
          <a:ext cx="8382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29590</xdr:rowOff>
    </xdr:from>
    <xdr:ext cx="762000" cy="259045"/>
    <xdr:sp macro="" textlink="">
      <xdr:nvSpPr>
        <xdr:cNvPr id="134" name="財政構造の弾力性平均値テキスト"/>
        <xdr:cNvSpPr txBox="1"/>
      </xdr:nvSpPr>
      <xdr:spPr>
        <a:xfrm>
          <a:off x="5041900" y="11002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59146</xdr:rowOff>
    </xdr:from>
    <xdr:to>
      <xdr:col>19</xdr:col>
      <xdr:colOff>133350</xdr:colOff>
      <xdr:row>63</xdr:row>
      <xdr:rowOff>155666</xdr:rowOff>
    </xdr:to>
    <xdr:cxnSp macro="">
      <xdr:nvCxnSpPr>
        <xdr:cNvPr id="136" name="直線コネクタ 135"/>
        <xdr:cNvCxnSpPr/>
      </xdr:nvCxnSpPr>
      <xdr:spPr>
        <a:xfrm>
          <a:off x="3225800" y="1086049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71500</xdr:rowOff>
    </xdr:from>
    <xdr:ext cx="736600" cy="259045"/>
    <xdr:sp macro="" textlink="">
      <xdr:nvSpPr>
        <xdr:cNvPr id="138" name="テキスト ボックス 137"/>
        <xdr:cNvSpPr txBox="1"/>
      </xdr:nvSpPr>
      <xdr:spPr>
        <a:xfrm>
          <a:off x="3733800" y="11044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59146</xdr:rowOff>
    </xdr:from>
    <xdr:to>
      <xdr:col>15</xdr:col>
      <xdr:colOff>82550</xdr:colOff>
      <xdr:row>64</xdr:row>
      <xdr:rowOff>35923</xdr:rowOff>
    </xdr:to>
    <xdr:cxnSp macro="">
      <xdr:nvCxnSpPr>
        <xdr:cNvPr id="139" name="直線コネクタ 138"/>
        <xdr:cNvCxnSpPr/>
      </xdr:nvCxnSpPr>
      <xdr:spPr>
        <a:xfrm flipV="1">
          <a:off x="2336800" y="10860496"/>
          <a:ext cx="8890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94524</xdr:rowOff>
    </xdr:from>
    <xdr:to>
      <xdr:col>15</xdr:col>
      <xdr:colOff>133350</xdr:colOff>
      <xdr:row>64</xdr:row>
      <xdr:rowOff>24674</xdr:rowOff>
    </xdr:to>
    <xdr:sp macro="" textlink="">
      <xdr:nvSpPr>
        <xdr:cNvPr id="140" name="フローチャート: 判断 139"/>
        <xdr:cNvSpPr/>
      </xdr:nvSpPr>
      <xdr:spPr>
        <a:xfrm>
          <a:off x="3175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9451</xdr:rowOff>
    </xdr:from>
    <xdr:ext cx="762000" cy="259045"/>
    <xdr:sp macro="" textlink="">
      <xdr:nvSpPr>
        <xdr:cNvPr id="141" name="テキスト ボックス 140"/>
        <xdr:cNvSpPr txBox="1"/>
      </xdr:nvSpPr>
      <xdr:spPr>
        <a:xfrm>
          <a:off x="2844800" y="1098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3991</xdr:rowOff>
    </xdr:from>
    <xdr:to>
      <xdr:col>11</xdr:col>
      <xdr:colOff>31750</xdr:colOff>
      <xdr:row>64</xdr:row>
      <xdr:rowOff>35923</xdr:rowOff>
    </xdr:to>
    <xdr:cxnSp macro="">
      <xdr:nvCxnSpPr>
        <xdr:cNvPr id="142" name="直線コネクタ 141"/>
        <xdr:cNvCxnSpPr/>
      </xdr:nvCxnSpPr>
      <xdr:spPr>
        <a:xfrm>
          <a:off x="1447800" y="10805341"/>
          <a:ext cx="889000" cy="20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9253</xdr:rowOff>
    </xdr:from>
    <xdr:to>
      <xdr:col>11</xdr:col>
      <xdr:colOff>82550</xdr:colOff>
      <xdr:row>64</xdr:row>
      <xdr:rowOff>110853</xdr:rowOff>
    </xdr:to>
    <xdr:sp macro="" textlink="">
      <xdr:nvSpPr>
        <xdr:cNvPr id="143" name="フローチャート: 判断 142"/>
        <xdr:cNvSpPr/>
      </xdr:nvSpPr>
      <xdr:spPr>
        <a:xfrm>
          <a:off x="2286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95630</xdr:rowOff>
    </xdr:from>
    <xdr:ext cx="762000" cy="259045"/>
    <xdr:sp macro="" textlink="">
      <xdr:nvSpPr>
        <xdr:cNvPr id="144" name="テキスト ボックス 143"/>
        <xdr:cNvSpPr txBox="1"/>
      </xdr:nvSpPr>
      <xdr:spPr>
        <a:xfrm>
          <a:off x="1955800" y="1106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70394</xdr:rowOff>
    </xdr:from>
    <xdr:to>
      <xdr:col>7</xdr:col>
      <xdr:colOff>31750</xdr:colOff>
      <xdr:row>64</xdr:row>
      <xdr:rowOff>544</xdr:rowOff>
    </xdr:to>
    <xdr:sp macro="" textlink="">
      <xdr:nvSpPr>
        <xdr:cNvPr id="145" name="フローチャート: 判断 144"/>
        <xdr:cNvSpPr/>
      </xdr:nvSpPr>
      <xdr:spPr>
        <a:xfrm>
          <a:off x="1397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156771</xdr:rowOff>
    </xdr:from>
    <xdr:ext cx="762000" cy="259045"/>
    <xdr:sp macro="" textlink="">
      <xdr:nvSpPr>
        <xdr:cNvPr id="146" name="テキスト ボックス 145"/>
        <xdr:cNvSpPr txBox="1"/>
      </xdr:nvSpPr>
      <xdr:spPr>
        <a:xfrm>
          <a:off x="1066800" y="1095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26488</xdr:rowOff>
    </xdr:from>
    <xdr:to>
      <xdr:col>23</xdr:col>
      <xdr:colOff>184150</xdr:colOff>
      <xdr:row>64</xdr:row>
      <xdr:rowOff>128088</xdr:rowOff>
    </xdr:to>
    <xdr:sp macro="" textlink="">
      <xdr:nvSpPr>
        <xdr:cNvPr id="152" name="楕円 151"/>
        <xdr:cNvSpPr/>
      </xdr:nvSpPr>
      <xdr:spPr>
        <a:xfrm>
          <a:off x="4902200" y="1099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43015</xdr:rowOff>
    </xdr:from>
    <xdr:ext cx="762000" cy="259045"/>
    <xdr:sp macro="" textlink="">
      <xdr:nvSpPr>
        <xdr:cNvPr id="153" name="財政構造の弾力性該当値テキスト"/>
        <xdr:cNvSpPr txBox="1"/>
      </xdr:nvSpPr>
      <xdr:spPr>
        <a:xfrm>
          <a:off x="5041900" y="1084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104866</xdr:rowOff>
    </xdr:from>
    <xdr:to>
      <xdr:col>19</xdr:col>
      <xdr:colOff>184150</xdr:colOff>
      <xdr:row>64</xdr:row>
      <xdr:rowOff>35016</xdr:rowOff>
    </xdr:to>
    <xdr:sp macro="" textlink="">
      <xdr:nvSpPr>
        <xdr:cNvPr id="154" name="楕円 153"/>
        <xdr:cNvSpPr/>
      </xdr:nvSpPr>
      <xdr:spPr>
        <a:xfrm>
          <a:off x="4064000" y="1090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45193</xdr:rowOff>
    </xdr:from>
    <xdr:ext cx="736600" cy="259045"/>
    <xdr:sp macro="" textlink="">
      <xdr:nvSpPr>
        <xdr:cNvPr id="155" name="テキスト ボックス 154"/>
        <xdr:cNvSpPr txBox="1"/>
      </xdr:nvSpPr>
      <xdr:spPr>
        <a:xfrm>
          <a:off x="3733800" y="10675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8346</xdr:rowOff>
    </xdr:from>
    <xdr:to>
      <xdr:col>15</xdr:col>
      <xdr:colOff>133350</xdr:colOff>
      <xdr:row>63</xdr:row>
      <xdr:rowOff>109946</xdr:rowOff>
    </xdr:to>
    <xdr:sp macro="" textlink="">
      <xdr:nvSpPr>
        <xdr:cNvPr id="156" name="楕円 155"/>
        <xdr:cNvSpPr/>
      </xdr:nvSpPr>
      <xdr:spPr>
        <a:xfrm>
          <a:off x="3175000" y="108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120123</xdr:rowOff>
    </xdr:from>
    <xdr:ext cx="762000" cy="259045"/>
    <xdr:sp macro="" textlink="">
      <xdr:nvSpPr>
        <xdr:cNvPr id="157" name="テキスト ボックス 156"/>
        <xdr:cNvSpPr txBox="1"/>
      </xdr:nvSpPr>
      <xdr:spPr>
        <a:xfrm>
          <a:off x="2844800" y="1057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156573</xdr:rowOff>
    </xdr:from>
    <xdr:to>
      <xdr:col>11</xdr:col>
      <xdr:colOff>82550</xdr:colOff>
      <xdr:row>64</xdr:row>
      <xdr:rowOff>86723</xdr:rowOff>
    </xdr:to>
    <xdr:sp macro="" textlink="">
      <xdr:nvSpPr>
        <xdr:cNvPr id="158" name="楕円 157"/>
        <xdr:cNvSpPr/>
      </xdr:nvSpPr>
      <xdr:spPr>
        <a:xfrm>
          <a:off x="22860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96900</xdr:rowOff>
    </xdr:from>
    <xdr:ext cx="762000" cy="259045"/>
    <xdr:sp macro="" textlink="">
      <xdr:nvSpPr>
        <xdr:cNvPr id="159" name="テキスト ボックス 158"/>
        <xdr:cNvSpPr txBox="1"/>
      </xdr:nvSpPr>
      <xdr:spPr>
        <a:xfrm>
          <a:off x="1955800" y="1072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124641</xdr:rowOff>
    </xdr:from>
    <xdr:to>
      <xdr:col>7</xdr:col>
      <xdr:colOff>31750</xdr:colOff>
      <xdr:row>63</xdr:row>
      <xdr:rowOff>54791</xdr:rowOff>
    </xdr:to>
    <xdr:sp macro="" textlink="">
      <xdr:nvSpPr>
        <xdr:cNvPr id="160" name="楕円 159"/>
        <xdr:cNvSpPr/>
      </xdr:nvSpPr>
      <xdr:spPr>
        <a:xfrm>
          <a:off x="1397000" y="1075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64968</xdr:rowOff>
    </xdr:from>
    <xdr:ext cx="762000" cy="259045"/>
    <xdr:sp macro="" textlink="">
      <xdr:nvSpPr>
        <xdr:cNvPr id="161" name="テキスト ボックス 160"/>
        <xdr:cNvSpPr txBox="1"/>
      </xdr:nvSpPr>
      <xdr:spPr>
        <a:xfrm>
          <a:off x="1066800" y="1052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[396,892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人件費及び物件費等の人口</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人当たり決算額は</a:t>
          </a:r>
          <a:r>
            <a:rPr kumimoji="1" lang="en-US" altLang="ja-JP" sz="1100">
              <a:solidFill>
                <a:schemeClr val="dk1"/>
              </a:solidFill>
              <a:effectLst/>
              <a:latin typeface="+mn-lt"/>
              <a:ea typeface="+mn-ea"/>
              <a:cs typeface="+mn-cs"/>
            </a:rPr>
            <a:t>396,892</a:t>
          </a:r>
          <a:r>
            <a:rPr kumimoji="1" lang="ja-JP" altLang="ja-JP" sz="1100">
              <a:solidFill>
                <a:schemeClr val="dk1"/>
              </a:solidFill>
              <a:effectLst/>
              <a:latin typeface="+mn-lt"/>
              <a:ea typeface="+mn-ea"/>
              <a:cs typeface="+mn-cs"/>
            </a:rPr>
            <a:t>円と類似団体</a:t>
          </a:r>
          <a:r>
            <a:rPr kumimoji="1" lang="ja-JP" altLang="en-US" sz="1100">
              <a:solidFill>
                <a:schemeClr val="dk1"/>
              </a:solidFill>
              <a:effectLst/>
              <a:latin typeface="+mn-lt"/>
              <a:ea typeface="+mn-ea"/>
              <a:cs typeface="+mn-cs"/>
            </a:rPr>
            <a:t>と比較して</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16,365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となっているが</a:t>
          </a:r>
          <a:r>
            <a:rPr kumimoji="1" lang="ja-JP" altLang="ja-JP" sz="1100">
              <a:solidFill>
                <a:schemeClr val="dk1"/>
              </a:solidFill>
              <a:effectLst/>
              <a:latin typeface="+mn-lt"/>
              <a:ea typeface="+mn-ea"/>
              <a:cs typeface="+mn-cs"/>
            </a:rPr>
            <a:t>、これまでの集中改革プランによる職員の定員管理の適正化、手当の見直しを含めた人件費の抑制、また食糧費、旅費等の経常経費の見直しなど、行政改革による経常経費の圧縮によるものである。今後も高齢層の退職により人件費は減少すると考えられるが、質の高い行政サービスを提供するためにも過剰な経費圧縮に注意を払いながら、可能な限り経常経費の節減にあたりたい。</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94393</xdr:rowOff>
    </xdr:from>
    <xdr:to>
      <xdr:col>23</xdr:col>
      <xdr:colOff>133350</xdr:colOff>
      <xdr:row>82</xdr:row>
      <xdr:rowOff>140362</xdr:rowOff>
    </xdr:to>
    <xdr:cxnSp macro="">
      <xdr:nvCxnSpPr>
        <xdr:cNvPr id="197" name="直線コネクタ 196"/>
        <xdr:cNvCxnSpPr/>
      </xdr:nvCxnSpPr>
      <xdr:spPr>
        <a:xfrm>
          <a:off x="4114800" y="14153293"/>
          <a:ext cx="838200" cy="4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80444</xdr:rowOff>
    </xdr:from>
    <xdr:ext cx="762000" cy="259045"/>
    <xdr:sp macro="" textlink="">
      <xdr:nvSpPr>
        <xdr:cNvPr id="198" name="人件費・物件費等の状況平均値テキスト"/>
        <xdr:cNvSpPr txBox="1"/>
      </xdr:nvSpPr>
      <xdr:spPr>
        <a:xfrm>
          <a:off x="5041900" y="14139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77071</xdr:rowOff>
    </xdr:from>
    <xdr:to>
      <xdr:col>19</xdr:col>
      <xdr:colOff>133350</xdr:colOff>
      <xdr:row>82</xdr:row>
      <xdr:rowOff>94393</xdr:rowOff>
    </xdr:to>
    <xdr:cxnSp macro="">
      <xdr:nvCxnSpPr>
        <xdr:cNvPr id="200" name="直線コネクタ 199"/>
        <xdr:cNvCxnSpPr/>
      </xdr:nvCxnSpPr>
      <xdr:spPr>
        <a:xfrm>
          <a:off x="3225800" y="14135971"/>
          <a:ext cx="889000" cy="1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16567</xdr:rowOff>
    </xdr:from>
    <xdr:ext cx="736600" cy="259045"/>
    <xdr:sp macro="" textlink="">
      <xdr:nvSpPr>
        <xdr:cNvPr id="202" name="テキスト ボックス 201"/>
        <xdr:cNvSpPr txBox="1"/>
      </xdr:nvSpPr>
      <xdr:spPr>
        <a:xfrm>
          <a:off x="3733800" y="1424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75464</xdr:rowOff>
    </xdr:from>
    <xdr:to>
      <xdr:col>15</xdr:col>
      <xdr:colOff>82550</xdr:colOff>
      <xdr:row>82</xdr:row>
      <xdr:rowOff>77071</xdr:rowOff>
    </xdr:to>
    <xdr:cxnSp macro="">
      <xdr:nvCxnSpPr>
        <xdr:cNvPr id="203" name="直線コネクタ 202"/>
        <xdr:cNvCxnSpPr/>
      </xdr:nvCxnSpPr>
      <xdr:spPr>
        <a:xfrm>
          <a:off x="2336800" y="14134364"/>
          <a:ext cx="889000" cy="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78246</xdr:rowOff>
    </xdr:from>
    <xdr:to>
      <xdr:col>15</xdr:col>
      <xdr:colOff>133350</xdr:colOff>
      <xdr:row>83</xdr:row>
      <xdr:rowOff>8396</xdr:rowOff>
    </xdr:to>
    <xdr:sp macro="" textlink="">
      <xdr:nvSpPr>
        <xdr:cNvPr id="204" name="フローチャート: 判断 203"/>
        <xdr:cNvSpPr/>
      </xdr:nvSpPr>
      <xdr:spPr>
        <a:xfrm>
          <a:off x="3175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164623</xdr:rowOff>
    </xdr:from>
    <xdr:ext cx="762000" cy="259045"/>
    <xdr:sp macro="" textlink="">
      <xdr:nvSpPr>
        <xdr:cNvPr id="205" name="テキスト ボックス 204"/>
        <xdr:cNvSpPr txBox="1"/>
      </xdr:nvSpPr>
      <xdr:spPr>
        <a:xfrm>
          <a:off x="2844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46132</xdr:rowOff>
    </xdr:from>
    <xdr:to>
      <xdr:col>11</xdr:col>
      <xdr:colOff>31750</xdr:colOff>
      <xdr:row>82</xdr:row>
      <xdr:rowOff>75464</xdr:rowOff>
    </xdr:to>
    <xdr:cxnSp macro="">
      <xdr:nvCxnSpPr>
        <xdr:cNvPr id="206" name="直線コネクタ 205"/>
        <xdr:cNvCxnSpPr/>
      </xdr:nvCxnSpPr>
      <xdr:spPr>
        <a:xfrm>
          <a:off x="1447800" y="14105032"/>
          <a:ext cx="889000" cy="2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71158</xdr:rowOff>
    </xdr:from>
    <xdr:to>
      <xdr:col>11</xdr:col>
      <xdr:colOff>82550</xdr:colOff>
      <xdr:row>83</xdr:row>
      <xdr:rowOff>1308</xdr:rowOff>
    </xdr:to>
    <xdr:sp macro="" textlink="">
      <xdr:nvSpPr>
        <xdr:cNvPr id="207" name="フローチャート: 判断 206"/>
        <xdr:cNvSpPr/>
      </xdr:nvSpPr>
      <xdr:spPr>
        <a:xfrm>
          <a:off x="2286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157535</xdr:rowOff>
    </xdr:from>
    <xdr:ext cx="762000" cy="259045"/>
    <xdr:sp macro="" textlink="">
      <xdr:nvSpPr>
        <xdr:cNvPr id="208" name="テキスト ボックス 207"/>
        <xdr:cNvSpPr txBox="1"/>
      </xdr:nvSpPr>
      <xdr:spPr>
        <a:xfrm>
          <a:off x="1955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41542</xdr:rowOff>
    </xdr:from>
    <xdr:to>
      <xdr:col>7</xdr:col>
      <xdr:colOff>31750</xdr:colOff>
      <xdr:row>82</xdr:row>
      <xdr:rowOff>143142</xdr:rowOff>
    </xdr:to>
    <xdr:sp macro="" textlink="">
      <xdr:nvSpPr>
        <xdr:cNvPr id="209" name="フローチャート: 判断 208"/>
        <xdr:cNvSpPr/>
      </xdr:nvSpPr>
      <xdr:spPr>
        <a:xfrm>
          <a:off x="1397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127919</xdr:rowOff>
    </xdr:from>
    <xdr:ext cx="762000" cy="259045"/>
    <xdr:sp macro="" textlink="">
      <xdr:nvSpPr>
        <xdr:cNvPr id="210" name="テキスト ボックス 209"/>
        <xdr:cNvSpPr txBox="1"/>
      </xdr:nvSpPr>
      <xdr:spPr>
        <a:xfrm>
          <a:off x="1066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89562</xdr:rowOff>
    </xdr:from>
    <xdr:to>
      <xdr:col>23</xdr:col>
      <xdr:colOff>184150</xdr:colOff>
      <xdr:row>83</xdr:row>
      <xdr:rowOff>19712</xdr:rowOff>
    </xdr:to>
    <xdr:sp macro="" textlink="">
      <xdr:nvSpPr>
        <xdr:cNvPr id="216" name="楕円 215"/>
        <xdr:cNvSpPr/>
      </xdr:nvSpPr>
      <xdr:spPr>
        <a:xfrm>
          <a:off x="4902200" y="141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106089</xdr:rowOff>
    </xdr:from>
    <xdr:ext cx="762000" cy="259045"/>
    <xdr:sp macro="" textlink="">
      <xdr:nvSpPr>
        <xdr:cNvPr id="217" name="人件費・物件費等の状況該当値テキスト"/>
        <xdr:cNvSpPr txBox="1"/>
      </xdr:nvSpPr>
      <xdr:spPr>
        <a:xfrm>
          <a:off x="5041900" y="1399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43593</xdr:rowOff>
    </xdr:from>
    <xdr:to>
      <xdr:col>19</xdr:col>
      <xdr:colOff>184150</xdr:colOff>
      <xdr:row>82</xdr:row>
      <xdr:rowOff>145193</xdr:rowOff>
    </xdr:to>
    <xdr:sp macro="" textlink="">
      <xdr:nvSpPr>
        <xdr:cNvPr id="218" name="楕円 217"/>
        <xdr:cNvSpPr/>
      </xdr:nvSpPr>
      <xdr:spPr>
        <a:xfrm>
          <a:off x="4064000" y="141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155370</xdr:rowOff>
    </xdr:from>
    <xdr:ext cx="736600" cy="259045"/>
    <xdr:sp macro="" textlink="">
      <xdr:nvSpPr>
        <xdr:cNvPr id="219" name="テキスト ボックス 218"/>
        <xdr:cNvSpPr txBox="1"/>
      </xdr:nvSpPr>
      <xdr:spPr>
        <a:xfrm>
          <a:off x="3733800" y="1387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26271</xdr:rowOff>
    </xdr:from>
    <xdr:to>
      <xdr:col>15</xdr:col>
      <xdr:colOff>133350</xdr:colOff>
      <xdr:row>82</xdr:row>
      <xdr:rowOff>127871</xdr:rowOff>
    </xdr:to>
    <xdr:sp macro="" textlink="">
      <xdr:nvSpPr>
        <xdr:cNvPr id="220" name="楕円 219"/>
        <xdr:cNvSpPr/>
      </xdr:nvSpPr>
      <xdr:spPr>
        <a:xfrm>
          <a:off x="3175000" y="1408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138048</xdr:rowOff>
    </xdr:from>
    <xdr:ext cx="762000" cy="259045"/>
    <xdr:sp macro="" textlink="">
      <xdr:nvSpPr>
        <xdr:cNvPr id="221" name="テキスト ボックス 220"/>
        <xdr:cNvSpPr txBox="1"/>
      </xdr:nvSpPr>
      <xdr:spPr>
        <a:xfrm>
          <a:off x="2844800" y="1385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24664</xdr:rowOff>
    </xdr:from>
    <xdr:to>
      <xdr:col>11</xdr:col>
      <xdr:colOff>82550</xdr:colOff>
      <xdr:row>82</xdr:row>
      <xdr:rowOff>126264</xdr:rowOff>
    </xdr:to>
    <xdr:sp macro="" textlink="">
      <xdr:nvSpPr>
        <xdr:cNvPr id="222" name="楕円 221"/>
        <xdr:cNvSpPr/>
      </xdr:nvSpPr>
      <xdr:spPr>
        <a:xfrm>
          <a:off x="2286000" y="140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136441</xdr:rowOff>
    </xdr:from>
    <xdr:ext cx="762000" cy="259045"/>
    <xdr:sp macro="" textlink="">
      <xdr:nvSpPr>
        <xdr:cNvPr id="223" name="テキスト ボックス 222"/>
        <xdr:cNvSpPr txBox="1"/>
      </xdr:nvSpPr>
      <xdr:spPr>
        <a:xfrm>
          <a:off x="1955800" y="1385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166782</xdr:rowOff>
    </xdr:from>
    <xdr:to>
      <xdr:col>7</xdr:col>
      <xdr:colOff>31750</xdr:colOff>
      <xdr:row>82</xdr:row>
      <xdr:rowOff>96932</xdr:rowOff>
    </xdr:to>
    <xdr:sp macro="" textlink="">
      <xdr:nvSpPr>
        <xdr:cNvPr id="224" name="楕円 223"/>
        <xdr:cNvSpPr/>
      </xdr:nvSpPr>
      <xdr:spPr>
        <a:xfrm>
          <a:off x="1397000" y="1405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107109</xdr:rowOff>
    </xdr:from>
    <xdr:ext cx="762000" cy="259045"/>
    <xdr:sp macro="" textlink="">
      <xdr:nvSpPr>
        <xdr:cNvPr id="225" name="テキスト ボックス 224"/>
        <xdr:cNvSpPr txBox="1"/>
      </xdr:nvSpPr>
      <xdr:spPr>
        <a:xfrm>
          <a:off x="1066800" y="1382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年度のラスパイレス指数</a:t>
          </a:r>
          <a:r>
            <a:rPr kumimoji="1" lang="en-US" altLang="ja-JP" sz="1100">
              <a:solidFill>
                <a:schemeClr val="dk1"/>
              </a:solidFill>
              <a:effectLst/>
              <a:latin typeface="+mn-lt"/>
              <a:ea typeface="+mn-ea"/>
              <a:cs typeface="+mn-cs"/>
            </a:rPr>
            <a:t>92.3</a:t>
          </a:r>
          <a:r>
            <a:rPr kumimoji="1" lang="ja-JP" altLang="ja-JP" sz="1100">
              <a:solidFill>
                <a:schemeClr val="dk1"/>
              </a:solidFill>
              <a:effectLst/>
              <a:latin typeface="+mn-lt"/>
              <a:ea typeface="+mn-ea"/>
              <a:cs typeface="+mn-cs"/>
            </a:rPr>
            <a:t>は類似団体と比較すると△</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ポイントと非常に低い。</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昨年度と比較すると変動はないが、</a:t>
          </a:r>
          <a:r>
            <a:rPr kumimoji="1" lang="ja-JP" altLang="ja-JP" sz="1100">
              <a:solidFill>
                <a:schemeClr val="dk1"/>
              </a:solidFill>
              <a:effectLst/>
              <a:latin typeface="+mn-lt"/>
              <a:ea typeface="+mn-ea"/>
              <a:cs typeface="+mn-cs"/>
            </a:rPr>
            <a:t>特別昇給制度の運用</a:t>
          </a:r>
          <a:r>
            <a:rPr kumimoji="1" lang="ja-JP" altLang="en-US" sz="1100">
              <a:solidFill>
                <a:schemeClr val="dk1"/>
              </a:solidFill>
              <a:effectLst/>
              <a:latin typeface="+mn-lt"/>
              <a:ea typeface="+mn-ea"/>
              <a:cs typeface="+mn-cs"/>
            </a:rPr>
            <a:t>等で上昇傾向にある。今後も</a:t>
          </a:r>
          <a:r>
            <a:rPr kumimoji="1" lang="ja-JP" altLang="ja-JP" sz="1100">
              <a:solidFill>
                <a:schemeClr val="dk1"/>
              </a:solidFill>
              <a:effectLst/>
              <a:latin typeface="+mn-lt"/>
              <a:ea typeface="+mn-ea"/>
              <a:cs typeface="+mn-cs"/>
            </a:rPr>
            <a:t>人事評価制度の本格的な運用など多角的な視点からの給与水準を検討する必要がある。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170498</xdr:rowOff>
    </xdr:from>
    <xdr:to>
      <xdr:col>81</xdr:col>
      <xdr:colOff>44450</xdr:colOff>
      <xdr:row>85</xdr:row>
      <xdr:rowOff>170498</xdr:rowOff>
    </xdr:to>
    <xdr:cxnSp macro="">
      <xdr:nvCxnSpPr>
        <xdr:cNvPr id="255" name="直線コネクタ 254"/>
        <xdr:cNvCxnSpPr/>
      </xdr:nvCxnSpPr>
      <xdr:spPr>
        <a:xfrm>
          <a:off x="16179800" y="147437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6" name="給与水準   （国との比較）平均値テキスト"/>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110173</xdr:rowOff>
    </xdr:from>
    <xdr:to>
      <xdr:col>77</xdr:col>
      <xdr:colOff>44450</xdr:colOff>
      <xdr:row>85</xdr:row>
      <xdr:rowOff>170498</xdr:rowOff>
    </xdr:to>
    <xdr:cxnSp macro="">
      <xdr:nvCxnSpPr>
        <xdr:cNvPr id="258" name="直線コネクタ 257"/>
        <xdr:cNvCxnSpPr/>
      </xdr:nvCxnSpPr>
      <xdr:spPr>
        <a:xfrm>
          <a:off x="15290800" y="1468342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60" name="テキスト ボックス 259"/>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92075</xdr:rowOff>
    </xdr:from>
    <xdr:to>
      <xdr:col>72</xdr:col>
      <xdr:colOff>203200</xdr:colOff>
      <xdr:row>85</xdr:row>
      <xdr:rowOff>110173</xdr:rowOff>
    </xdr:to>
    <xdr:cxnSp macro="">
      <xdr:nvCxnSpPr>
        <xdr:cNvPr id="261" name="直線コネクタ 260"/>
        <xdr:cNvCxnSpPr/>
      </xdr:nvCxnSpPr>
      <xdr:spPr>
        <a:xfrm>
          <a:off x="14401800" y="1466532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62" name="フローチャート: 判断 261"/>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50182</xdr:rowOff>
    </xdr:from>
    <xdr:ext cx="762000" cy="259045"/>
    <xdr:sp macro="" textlink="">
      <xdr:nvSpPr>
        <xdr:cNvPr id="263" name="テキスト ボックス 262"/>
        <xdr:cNvSpPr txBox="1"/>
      </xdr:nvSpPr>
      <xdr:spPr>
        <a:xfrm>
          <a:off x="14909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73977</xdr:rowOff>
    </xdr:from>
    <xdr:to>
      <xdr:col>68</xdr:col>
      <xdr:colOff>152400</xdr:colOff>
      <xdr:row>85</xdr:row>
      <xdr:rowOff>92075</xdr:rowOff>
    </xdr:to>
    <xdr:cxnSp macro="">
      <xdr:nvCxnSpPr>
        <xdr:cNvPr id="264" name="直線コネクタ 263"/>
        <xdr:cNvCxnSpPr/>
      </xdr:nvCxnSpPr>
      <xdr:spPr>
        <a:xfrm>
          <a:off x="13512800" y="1464722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67" name="フローチャート: 判断 266"/>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1922</xdr:rowOff>
    </xdr:from>
    <xdr:ext cx="762000" cy="259045"/>
    <xdr:sp macro="" textlink="">
      <xdr:nvSpPr>
        <xdr:cNvPr id="268" name="テキスト ボックス 267"/>
        <xdr:cNvSpPr txBox="1"/>
      </xdr:nvSpPr>
      <xdr:spPr>
        <a:xfrm>
          <a:off x="13131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119698</xdr:rowOff>
    </xdr:from>
    <xdr:to>
      <xdr:col>81</xdr:col>
      <xdr:colOff>95250</xdr:colOff>
      <xdr:row>86</xdr:row>
      <xdr:rowOff>49848</xdr:rowOff>
    </xdr:to>
    <xdr:sp macro="" textlink="">
      <xdr:nvSpPr>
        <xdr:cNvPr id="274" name="楕円 273"/>
        <xdr:cNvSpPr/>
      </xdr:nvSpPr>
      <xdr:spPr>
        <a:xfrm>
          <a:off x="169672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136225</xdr:rowOff>
    </xdr:from>
    <xdr:ext cx="762000" cy="259045"/>
    <xdr:sp macro="" textlink="">
      <xdr:nvSpPr>
        <xdr:cNvPr id="275" name="給与水準   （国との比較）該当値テキスト"/>
        <xdr:cNvSpPr txBox="1"/>
      </xdr:nvSpPr>
      <xdr:spPr>
        <a:xfrm>
          <a:off x="17106900" y="1453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119698</xdr:rowOff>
    </xdr:from>
    <xdr:to>
      <xdr:col>77</xdr:col>
      <xdr:colOff>95250</xdr:colOff>
      <xdr:row>86</xdr:row>
      <xdr:rowOff>49848</xdr:rowOff>
    </xdr:to>
    <xdr:sp macro="" textlink="">
      <xdr:nvSpPr>
        <xdr:cNvPr id="276" name="楕円 275"/>
        <xdr:cNvSpPr/>
      </xdr:nvSpPr>
      <xdr:spPr>
        <a:xfrm>
          <a:off x="161290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60025</xdr:rowOff>
    </xdr:from>
    <xdr:ext cx="736600" cy="259045"/>
    <xdr:sp macro="" textlink="">
      <xdr:nvSpPr>
        <xdr:cNvPr id="277" name="テキスト ボックス 276"/>
        <xdr:cNvSpPr txBox="1"/>
      </xdr:nvSpPr>
      <xdr:spPr>
        <a:xfrm>
          <a:off x="15798800" y="14461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59373</xdr:rowOff>
    </xdr:from>
    <xdr:to>
      <xdr:col>73</xdr:col>
      <xdr:colOff>44450</xdr:colOff>
      <xdr:row>85</xdr:row>
      <xdr:rowOff>160973</xdr:rowOff>
    </xdr:to>
    <xdr:sp macro="" textlink="">
      <xdr:nvSpPr>
        <xdr:cNvPr id="278" name="楕円 277"/>
        <xdr:cNvSpPr/>
      </xdr:nvSpPr>
      <xdr:spPr>
        <a:xfrm>
          <a:off x="15240000" y="1463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171150</xdr:rowOff>
    </xdr:from>
    <xdr:ext cx="762000" cy="259045"/>
    <xdr:sp macro="" textlink="">
      <xdr:nvSpPr>
        <xdr:cNvPr id="279" name="テキスト ボックス 278"/>
        <xdr:cNvSpPr txBox="1"/>
      </xdr:nvSpPr>
      <xdr:spPr>
        <a:xfrm>
          <a:off x="14909800" y="14401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41275</xdr:rowOff>
    </xdr:from>
    <xdr:to>
      <xdr:col>68</xdr:col>
      <xdr:colOff>203200</xdr:colOff>
      <xdr:row>85</xdr:row>
      <xdr:rowOff>142875</xdr:rowOff>
    </xdr:to>
    <xdr:sp macro="" textlink="">
      <xdr:nvSpPr>
        <xdr:cNvPr id="280" name="楕円 279"/>
        <xdr:cNvSpPr/>
      </xdr:nvSpPr>
      <xdr:spPr>
        <a:xfrm>
          <a:off x="14351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153052</xdr:rowOff>
    </xdr:from>
    <xdr:ext cx="762000" cy="259045"/>
    <xdr:sp macro="" textlink="">
      <xdr:nvSpPr>
        <xdr:cNvPr id="281" name="テキスト ボックス 280"/>
        <xdr:cNvSpPr txBox="1"/>
      </xdr:nvSpPr>
      <xdr:spPr>
        <a:xfrm>
          <a:off x="14020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23177</xdr:rowOff>
    </xdr:from>
    <xdr:to>
      <xdr:col>64</xdr:col>
      <xdr:colOff>152400</xdr:colOff>
      <xdr:row>85</xdr:row>
      <xdr:rowOff>124777</xdr:rowOff>
    </xdr:to>
    <xdr:sp macro="" textlink="">
      <xdr:nvSpPr>
        <xdr:cNvPr id="282" name="楕円 281"/>
        <xdr:cNvSpPr/>
      </xdr:nvSpPr>
      <xdr:spPr>
        <a:xfrm>
          <a:off x="13462000" y="1459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134954</xdr:rowOff>
    </xdr:from>
    <xdr:ext cx="762000" cy="259045"/>
    <xdr:sp macro="" textlink="">
      <xdr:nvSpPr>
        <xdr:cNvPr id="283" name="テキスト ボックス 282"/>
        <xdr:cNvSpPr txBox="1"/>
      </xdr:nvSpPr>
      <xdr:spPr>
        <a:xfrm>
          <a:off x="13131800" y="14365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年度の本村の職員数人口千人あたり</a:t>
          </a:r>
          <a:r>
            <a:rPr kumimoji="1" lang="en-US" altLang="ja-JP" sz="1100">
              <a:solidFill>
                <a:schemeClr val="dk1"/>
              </a:solidFill>
              <a:effectLst/>
              <a:latin typeface="+mn-lt"/>
              <a:ea typeface="+mn-ea"/>
              <a:cs typeface="+mn-cs"/>
            </a:rPr>
            <a:t>22.14</a:t>
          </a:r>
          <a:r>
            <a:rPr kumimoji="1" lang="ja-JP" altLang="ja-JP" sz="1100">
              <a:solidFill>
                <a:schemeClr val="dk1"/>
              </a:solidFill>
              <a:effectLst/>
              <a:latin typeface="+mn-lt"/>
              <a:ea typeface="+mn-ea"/>
              <a:cs typeface="+mn-cs"/>
            </a:rPr>
            <a:t>人は、類似団体と比較すると</a:t>
          </a:r>
          <a:r>
            <a:rPr kumimoji="1" lang="en-US" altLang="ja-JP" sz="1100">
              <a:solidFill>
                <a:schemeClr val="dk1"/>
              </a:solidFill>
              <a:effectLst/>
              <a:latin typeface="+mn-lt"/>
              <a:ea typeface="+mn-ea"/>
              <a:cs typeface="+mn-cs"/>
            </a:rPr>
            <a:t>0.49</a:t>
          </a:r>
          <a:r>
            <a:rPr kumimoji="1" lang="ja-JP" altLang="ja-JP" sz="1100">
              <a:solidFill>
                <a:schemeClr val="dk1"/>
              </a:solidFill>
              <a:effectLst/>
              <a:latin typeface="+mn-lt"/>
              <a:ea typeface="+mn-ea"/>
              <a:cs typeface="+mn-cs"/>
            </a:rPr>
            <a:t>の差でおおむね同水準にあるが、保育士、スクールバス運転手、調理師、水道手など直営事業に係る人員も含まれている。今後も一般行政職における適正度も熟考しながら行政運営に支障が出ないよう適正管理を実施しなければならな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136754</xdr:rowOff>
    </xdr:from>
    <xdr:to>
      <xdr:col>81</xdr:col>
      <xdr:colOff>44450</xdr:colOff>
      <xdr:row>61</xdr:row>
      <xdr:rowOff>146888</xdr:rowOff>
    </xdr:to>
    <xdr:cxnSp macro="">
      <xdr:nvCxnSpPr>
        <xdr:cNvPr id="315" name="直線コネクタ 314"/>
        <xdr:cNvCxnSpPr/>
      </xdr:nvCxnSpPr>
      <xdr:spPr>
        <a:xfrm>
          <a:off x="16179800" y="10595204"/>
          <a:ext cx="8382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100792</xdr:rowOff>
    </xdr:from>
    <xdr:ext cx="762000" cy="259045"/>
    <xdr:sp macro="" textlink="">
      <xdr:nvSpPr>
        <xdr:cNvPr id="316" name="定員管理の状況平均値テキスト"/>
        <xdr:cNvSpPr txBox="1"/>
      </xdr:nvSpPr>
      <xdr:spPr>
        <a:xfrm>
          <a:off x="17106900" y="10387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136754</xdr:rowOff>
    </xdr:from>
    <xdr:to>
      <xdr:col>77</xdr:col>
      <xdr:colOff>44450</xdr:colOff>
      <xdr:row>61</xdr:row>
      <xdr:rowOff>152679</xdr:rowOff>
    </xdr:to>
    <xdr:cxnSp macro="">
      <xdr:nvCxnSpPr>
        <xdr:cNvPr id="318" name="直線コネクタ 317"/>
        <xdr:cNvCxnSpPr/>
      </xdr:nvCxnSpPr>
      <xdr:spPr>
        <a:xfrm flipV="1">
          <a:off x="15290800" y="10595204"/>
          <a:ext cx="8890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1605</xdr:rowOff>
    </xdr:from>
    <xdr:ext cx="736600" cy="259045"/>
    <xdr:sp macro="" textlink="">
      <xdr:nvSpPr>
        <xdr:cNvPr id="320" name="テキスト ボックス 319"/>
        <xdr:cNvSpPr txBox="1"/>
      </xdr:nvSpPr>
      <xdr:spPr>
        <a:xfrm>
          <a:off x="15798800" y="1063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116484</xdr:rowOff>
    </xdr:from>
    <xdr:to>
      <xdr:col>72</xdr:col>
      <xdr:colOff>203200</xdr:colOff>
      <xdr:row>61</xdr:row>
      <xdr:rowOff>152679</xdr:rowOff>
    </xdr:to>
    <xdr:cxnSp macro="">
      <xdr:nvCxnSpPr>
        <xdr:cNvPr id="321" name="直線コネクタ 320"/>
        <xdr:cNvCxnSpPr/>
      </xdr:nvCxnSpPr>
      <xdr:spPr>
        <a:xfrm>
          <a:off x="14401800" y="10574934"/>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73647</xdr:rowOff>
    </xdr:from>
    <xdr:to>
      <xdr:col>73</xdr:col>
      <xdr:colOff>44450</xdr:colOff>
      <xdr:row>62</xdr:row>
      <xdr:rowOff>3797</xdr:rowOff>
    </xdr:to>
    <xdr:sp macro="" textlink="">
      <xdr:nvSpPr>
        <xdr:cNvPr id="322" name="フローチャート: 判断 321"/>
        <xdr:cNvSpPr/>
      </xdr:nvSpPr>
      <xdr:spPr>
        <a:xfrm>
          <a:off x="15240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13974</xdr:rowOff>
    </xdr:from>
    <xdr:ext cx="762000" cy="259045"/>
    <xdr:sp macro="" textlink="">
      <xdr:nvSpPr>
        <xdr:cNvPr id="323" name="テキスト ボックス 322"/>
        <xdr:cNvSpPr txBox="1"/>
      </xdr:nvSpPr>
      <xdr:spPr>
        <a:xfrm>
          <a:off x="14909800" y="1030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116484</xdr:rowOff>
    </xdr:from>
    <xdr:to>
      <xdr:col>68</xdr:col>
      <xdr:colOff>152400</xdr:colOff>
      <xdr:row>61</xdr:row>
      <xdr:rowOff>123241</xdr:rowOff>
    </xdr:to>
    <xdr:cxnSp macro="">
      <xdr:nvCxnSpPr>
        <xdr:cNvPr id="324" name="直線コネクタ 323"/>
        <xdr:cNvCxnSpPr/>
      </xdr:nvCxnSpPr>
      <xdr:spPr>
        <a:xfrm flipV="1">
          <a:off x="13512800" y="10574934"/>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70993</xdr:rowOff>
    </xdr:from>
    <xdr:to>
      <xdr:col>68</xdr:col>
      <xdr:colOff>203200</xdr:colOff>
      <xdr:row>62</xdr:row>
      <xdr:rowOff>1143</xdr:rowOff>
    </xdr:to>
    <xdr:sp macro="" textlink="">
      <xdr:nvSpPr>
        <xdr:cNvPr id="325" name="フローチャート: 判断 324"/>
        <xdr:cNvSpPr/>
      </xdr:nvSpPr>
      <xdr:spPr>
        <a:xfrm>
          <a:off x="14351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157370</xdr:rowOff>
    </xdr:from>
    <xdr:ext cx="762000" cy="259045"/>
    <xdr:sp macro="" textlink="">
      <xdr:nvSpPr>
        <xdr:cNvPr id="326" name="テキスト ボックス 325"/>
        <xdr:cNvSpPr txBox="1"/>
      </xdr:nvSpPr>
      <xdr:spPr>
        <a:xfrm>
          <a:off x="14020800" y="1061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59169</xdr:rowOff>
    </xdr:from>
    <xdr:to>
      <xdr:col>64</xdr:col>
      <xdr:colOff>152400</xdr:colOff>
      <xdr:row>61</xdr:row>
      <xdr:rowOff>160769</xdr:rowOff>
    </xdr:to>
    <xdr:sp macro="" textlink="">
      <xdr:nvSpPr>
        <xdr:cNvPr id="327" name="フローチャート: 判断 326"/>
        <xdr:cNvSpPr/>
      </xdr:nvSpPr>
      <xdr:spPr>
        <a:xfrm>
          <a:off x="13462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170946</xdr:rowOff>
    </xdr:from>
    <xdr:ext cx="762000" cy="259045"/>
    <xdr:sp macro="" textlink="">
      <xdr:nvSpPr>
        <xdr:cNvPr id="328" name="テキスト ボックス 327"/>
        <xdr:cNvSpPr txBox="1"/>
      </xdr:nvSpPr>
      <xdr:spPr>
        <a:xfrm>
          <a:off x="13131800" y="10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96088</xdr:rowOff>
    </xdr:from>
    <xdr:to>
      <xdr:col>81</xdr:col>
      <xdr:colOff>95250</xdr:colOff>
      <xdr:row>62</xdr:row>
      <xdr:rowOff>26238</xdr:rowOff>
    </xdr:to>
    <xdr:sp macro="" textlink="">
      <xdr:nvSpPr>
        <xdr:cNvPr id="334" name="楕円 333"/>
        <xdr:cNvSpPr/>
      </xdr:nvSpPr>
      <xdr:spPr>
        <a:xfrm>
          <a:off x="16967200" y="105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68165</xdr:rowOff>
    </xdr:from>
    <xdr:ext cx="762000" cy="259045"/>
    <xdr:sp macro="" textlink="">
      <xdr:nvSpPr>
        <xdr:cNvPr id="335" name="定員管理の状況該当値テキスト"/>
        <xdr:cNvSpPr txBox="1"/>
      </xdr:nvSpPr>
      <xdr:spPr>
        <a:xfrm>
          <a:off x="17106900" y="1052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85954</xdr:rowOff>
    </xdr:from>
    <xdr:to>
      <xdr:col>77</xdr:col>
      <xdr:colOff>95250</xdr:colOff>
      <xdr:row>62</xdr:row>
      <xdr:rowOff>16104</xdr:rowOff>
    </xdr:to>
    <xdr:sp macro="" textlink="">
      <xdr:nvSpPr>
        <xdr:cNvPr id="336" name="楕円 335"/>
        <xdr:cNvSpPr/>
      </xdr:nvSpPr>
      <xdr:spPr>
        <a:xfrm>
          <a:off x="16129000" y="105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26281</xdr:rowOff>
    </xdr:from>
    <xdr:ext cx="736600" cy="259045"/>
    <xdr:sp macro="" textlink="">
      <xdr:nvSpPr>
        <xdr:cNvPr id="337" name="テキスト ボックス 336"/>
        <xdr:cNvSpPr txBox="1"/>
      </xdr:nvSpPr>
      <xdr:spPr>
        <a:xfrm>
          <a:off x="15798800" y="10313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101879</xdr:rowOff>
    </xdr:from>
    <xdr:to>
      <xdr:col>73</xdr:col>
      <xdr:colOff>44450</xdr:colOff>
      <xdr:row>62</xdr:row>
      <xdr:rowOff>32029</xdr:rowOff>
    </xdr:to>
    <xdr:sp macro="" textlink="">
      <xdr:nvSpPr>
        <xdr:cNvPr id="338" name="楕円 337"/>
        <xdr:cNvSpPr/>
      </xdr:nvSpPr>
      <xdr:spPr>
        <a:xfrm>
          <a:off x="15240000" y="1056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16806</xdr:rowOff>
    </xdr:from>
    <xdr:ext cx="762000" cy="259045"/>
    <xdr:sp macro="" textlink="">
      <xdr:nvSpPr>
        <xdr:cNvPr id="339" name="テキスト ボックス 338"/>
        <xdr:cNvSpPr txBox="1"/>
      </xdr:nvSpPr>
      <xdr:spPr>
        <a:xfrm>
          <a:off x="14909800" y="1064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65684</xdr:rowOff>
    </xdr:from>
    <xdr:to>
      <xdr:col>68</xdr:col>
      <xdr:colOff>203200</xdr:colOff>
      <xdr:row>61</xdr:row>
      <xdr:rowOff>167284</xdr:rowOff>
    </xdr:to>
    <xdr:sp macro="" textlink="">
      <xdr:nvSpPr>
        <xdr:cNvPr id="340" name="楕円 339"/>
        <xdr:cNvSpPr/>
      </xdr:nvSpPr>
      <xdr:spPr>
        <a:xfrm>
          <a:off x="14351000" y="1052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6011</xdr:rowOff>
    </xdr:from>
    <xdr:ext cx="762000" cy="259045"/>
    <xdr:sp macro="" textlink="">
      <xdr:nvSpPr>
        <xdr:cNvPr id="341" name="テキスト ボックス 340"/>
        <xdr:cNvSpPr txBox="1"/>
      </xdr:nvSpPr>
      <xdr:spPr>
        <a:xfrm>
          <a:off x="14020800" y="1029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72441</xdr:rowOff>
    </xdr:from>
    <xdr:to>
      <xdr:col>64</xdr:col>
      <xdr:colOff>152400</xdr:colOff>
      <xdr:row>62</xdr:row>
      <xdr:rowOff>2591</xdr:rowOff>
    </xdr:to>
    <xdr:sp macro="" textlink="">
      <xdr:nvSpPr>
        <xdr:cNvPr id="342" name="楕円 341"/>
        <xdr:cNvSpPr/>
      </xdr:nvSpPr>
      <xdr:spPr>
        <a:xfrm>
          <a:off x="13462000" y="1053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158818</xdr:rowOff>
    </xdr:from>
    <xdr:ext cx="762000" cy="259045"/>
    <xdr:sp macro="" textlink="">
      <xdr:nvSpPr>
        <xdr:cNvPr id="343" name="テキスト ボックス 342"/>
        <xdr:cNvSpPr txBox="1"/>
      </xdr:nvSpPr>
      <xdr:spPr>
        <a:xfrm>
          <a:off x="13131800" y="1061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前年比</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a:t>
          </a:r>
          <a:r>
            <a:rPr kumimoji="1" lang="ja-JP" altLang="ja-JP" sz="1100">
              <a:solidFill>
                <a:schemeClr val="dk1"/>
              </a:solidFill>
              <a:effectLst/>
              <a:latin typeface="+mn-lt"/>
              <a:ea typeface="+mn-ea"/>
              <a:cs typeface="+mn-cs"/>
            </a:rPr>
            <a:t>。主な要因は、</a:t>
          </a:r>
          <a:r>
            <a:rPr kumimoji="1" lang="ja-JP" altLang="en-US" sz="1100">
              <a:solidFill>
                <a:schemeClr val="dk1"/>
              </a:solidFill>
              <a:effectLst/>
              <a:latin typeface="+mn-lt"/>
              <a:ea typeface="+mn-ea"/>
              <a:cs typeface="+mn-cs"/>
            </a:rPr>
            <a:t>公債費償還がピークを経過し、</a:t>
          </a:r>
          <a:r>
            <a:rPr kumimoji="1" lang="ja-JP" altLang="en-US" sz="1100">
              <a:solidFill>
                <a:sysClr val="windowText" lastClr="000000"/>
              </a:solidFill>
              <a:effectLst/>
              <a:latin typeface="+mn-lt"/>
              <a:ea typeface="+mn-ea"/>
              <a:cs typeface="+mn-cs"/>
            </a:rPr>
            <a:t>平成１７年同意の公共災害復旧事業債の償還の終了等により</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年度と比較し、元利償還金△</a:t>
          </a:r>
          <a:r>
            <a:rPr kumimoji="1" lang="en-US" altLang="ja-JP" sz="1100">
              <a:solidFill>
                <a:schemeClr val="dk1"/>
              </a:solidFill>
              <a:effectLst/>
              <a:latin typeface="+mn-lt"/>
              <a:ea typeface="+mn-ea"/>
              <a:cs typeface="+mn-cs"/>
            </a:rPr>
            <a:t>25,528</a:t>
          </a:r>
          <a:r>
            <a:rPr kumimoji="1" lang="ja-JP" altLang="ja-JP" sz="1100">
              <a:solidFill>
                <a:schemeClr val="dk1"/>
              </a:solidFill>
              <a:effectLst/>
              <a:latin typeface="+mn-lt"/>
              <a:ea typeface="+mn-ea"/>
              <a:cs typeface="+mn-cs"/>
            </a:rPr>
            <a:t>と減少したことによるものである。平成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は</a:t>
          </a:r>
          <a:r>
            <a:rPr kumimoji="1" lang="ja-JP" altLang="en-US" sz="1100">
              <a:solidFill>
                <a:sysClr val="windowText" lastClr="000000"/>
              </a:solidFill>
              <a:effectLst/>
              <a:latin typeface="+mn-lt"/>
              <a:ea typeface="+mn-ea"/>
              <a:cs typeface="+mn-cs"/>
            </a:rPr>
            <a:t>クロスカントリー整備事業や総合防災情報システム事業の実施しており</a:t>
          </a:r>
          <a:r>
            <a:rPr kumimoji="1" lang="ja-JP" altLang="ja-JP" sz="1100">
              <a:solidFill>
                <a:schemeClr val="dk1"/>
              </a:solidFill>
              <a:effectLst/>
              <a:latin typeface="+mn-lt"/>
              <a:ea typeface="+mn-ea"/>
              <a:cs typeface="+mn-cs"/>
            </a:rPr>
            <a:t>、今後は比率が上昇していくことが見込まれる。さらに、分母を構成する地方交付税の動向によっては上昇する可能性もある。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rPr>
            <a:t>引き続き、できる限り地方債の新規発行を抑制するなどして、公債費の削減に努める。</a:t>
          </a:r>
          <a:endParaRPr lang="ja-JP" altLang="ja-JP" sz="11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42</xdr:row>
      <xdr:rowOff>9313</xdr:rowOff>
    </xdr:to>
    <xdr:cxnSp macro="">
      <xdr:nvCxnSpPr>
        <xdr:cNvPr id="376" name="直線コネクタ 375"/>
        <xdr:cNvCxnSpPr/>
      </xdr:nvCxnSpPr>
      <xdr:spPr>
        <a:xfrm flipV="1">
          <a:off x="16179800" y="712978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57573</xdr:rowOff>
    </xdr:to>
    <xdr:cxnSp macro="">
      <xdr:nvCxnSpPr>
        <xdr:cNvPr id="379" name="直線コネクタ 378"/>
        <xdr:cNvCxnSpPr/>
      </xdr:nvCxnSpPr>
      <xdr:spPr>
        <a:xfrm flipV="1">
          <a:off x="15290800" y="721021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1" name="テキスト ボックス 380"/>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57573</xdr:rowOff>
    </xdr:from>
    <xdr:to>
      <xdr:col>72</xdr:col>
      <xdr:colOff>203200</xdr:colOff>
      <xdr:row>42</xdr:row>
      <xdr:rowOff>129963</xdr:rowOff>
    </xdr:to>
    <xdr:cxnSp macro="">
      <xdr:nvCxnSpPr>
        <xdr:cNvPr id="382" name="直線コネクタ 381"/>
        <xdr:cNvCxnSpPr/>
      </xdr:nvCxnSpPr>
      <xdr:spPr>
        <a:xfrm flipV="1">
          <a:off x="14401800" y="725847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129963</xdr:rowOff>
    </xdr:from>
    <xdr:to>
      <xdr:col>73</xdr:col>
      <xdr:colOff>44450</xdr:colOff>
      <xdr:row>42</xdr:row>
      <xdr:rowOff>60113</xdr:rowOff>
    </xdr:to>
    <xdr:sp macro="" textlink="">
      <xdr:nvSpPr>
        <xdr:cNvPr id="383" name="フローチャート: 判断 382"/>
        <xdr:cNvSpPr/>
      </xdr:nvSpPr>
      <xdr:spPr>
        <a:xfrm>
          <a:off x="15240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70290</xdr:rowOff>
    </xdr:from>
    <xdr:ext cx="762000" cy="259045"/>
    <xdr:sp macro="" textlink="">
      <xdr:nvSpPr>
        <xdr:cNvPr id="384" name="テキスト ボックス 383"/>
        <xdr:cNvSpPr txBox="1"/>
      </xdr:nvSpPr>
      <xdr:spPr>
        <a:xfrm>
          <a:off x="14909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129963</xdr:rowOff>
    </xdr:from>
    <xdr:to>
      <xdr:col>68</xdr:col>
      <xdr:colOff>152400</xdr:colOff>
      <xdr:row>42</xdr:row>
      <xdr:rowOff>162137</xdr:rowOff>
    </xdr:to>
    <xdr:cxnSp macro="">
      <xdr:nvCxnSpPr>
        <xdr:cNvPr id="385" name="直線コネクタ 384"/>
        <xdr:cNvCxnSpPr/>
      </xdr:nvCxnSpPr>
      <xdr:spPr>
        <a:xfrm flipV="1">
          <a:off x="13512800" y="733086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162137</xdr:rowOff>
    </xdr:from>
    <xdr:to>
      <xdr:col>68</xdr:col>
      <xdr:colOff>203200</xdr:colOff>
      <xdr:row>42</xdr:row>
      <xdr:rowOff>92287</xdr:rowOff>
    </xdr:to>
    <xdr:sp macro="" textlink="">
      <xdr:nvSpPr>
        <xdr:cNvPr id="386" name="フローチャート: 判断 385"/>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102464</xdr:rowOff>
    </xdr:from>
    <xdr:ext cx="762000" cy="259045"/>
    <xdr:sp macro="" textlink="">
      <xdr:nvSpPr>
        <xdr:cNvPr id="387" name="テキスト ボックス 386"/>
        <xdr:cNvSpPr txBox="1"/>
      </xdr:nvSpPr>
      <xdr:spPr>
        <a:xfrm>
          <a:off x="14020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88" name="フローチャート: 判断 387"/>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11447</xdr:rowOff>
    </xdr:from>
    <xdr:ext cx="762000" cy="259045"/>
    <xdr:sp macro="" textlink="">
      <xdr:nvSpPr>
        <xdr:cNvPr id="389" name="テキスト ボックス 388"/>
        <xdr:cNvSpPr txBox="1"/>
      </xdr:nvSpPr>
      <xdr:spPr>
        <a:xfrm>
          <a:off x="13131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5" name="楕円 394"/>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66057</xdr:rowOff>
    </xdr:from>
    <xdr:ext cx="762000" cy="259045"/>
    <xdr:sp macro="" textlink="">
      <xdr:nvSpPr>
        <xdr:cNvPr id="396" name="公債費負担の状況該当値テキスト"/>
        <xdr:cNvSpPr txBox="1"/>
      </xdr:nvSpPr>
      <xdr:spPr>
        <a:xfrm>
          <a:off x="171069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129963</xdr:rowOff>
    </xdr:from>
    <xdr:to>
      <xdr:col>77</xdr:col>
      <xdr:colOff>95250</xdr:colOff>
      <xdr:row>42</xdr:row>
      <xdr:rowOff>60113</xdr:rowOff>
    </xdr:to>
    <xdr:sp macro="" textlink="">
      <xdr:nvSpPr>
        <xdr:cNvPr id="397" name="楕円 396"/>
        <xdr:cNvSpPr/>
      </xdr:nvSpPr>
      <xdr:spPr>
        <a:xfrm>
          <a:off x="16129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398" name="テキスト ボックス 397"/>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6773</xdr:rowOff>
    </xdr:from>
    <xdr:to>
      <xdr:col>73</xdr:col>
      <xdr:colOff>44450</xdr:colOff>
      <xdr:row>42</xdr:row>
      <xdr:rowOff>108373</xdr:rowOff>
    </xdr:to>
    <xdr:sp macro="" textlink="">
      <xdr:nvSpPr>
        <xdr:cNvPr id="399" name="楕円 398"/>
        <xdr:cNvSpPr/>
      </xdr:nvSpPr>
      <xdr:spPr>
        <a:xfrm>
          <a:off x="15240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93150</xdr:rowOff>
    </xdr:from>
    <xdr:ext cx="762000" cy="259045"/>
    <xdr:sp macro="" textlink="">
      <xdr:nvSpPr>
        <xdr:cNvPr id="400" name="テキスト ボックス 399"/>
        <xdr:cNvSpPr txBox="1"/>
      </xdr:nvSpPr>
      <xdr:spPr>
        <a:xfrm>
          <a:off x="14909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79163</xdr:rowOff>
    </xdr:from>
    <xdr:to>
      <xdr:col>68</xdr:col>
      <xdr:colOff>203200</xdr:colOff>
      <xdr:row>43</xdr:row>
      <xdr:rowOff>9313</xdr:rowOff>
    </xdr:to>
    <xdr:sp macro="" textlink="">
      <xdr:nvSpPr>
        <xdr:cNvPr id="401" name="楕円 400"/>
        <xdr:cNvSpPr/>
      </xdr:nvSpPr>
      <xdr:spPr>
        <a:xfrm>
          <a:off x="14351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165540</xdr:rowOff>
    </xdr:from>
    <xdr:ext cx="762000" cy="259045"/>
    <xdr:sp macro="" textlink="">
      <xdr:nvSpPr>
        <xdr:cNvPr id="402" name="テキスト ボックス 401"/>
        <xdr:cNvSpPr txBox="1"/>
      </xdr:nvSpPr>
      <xdr:spPr>
        <a:xfrm>
          <a:off x="14020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111337</xdr:rowOff>
    </xdr:from>
    <xdr:to>
      <xdr:col>64</xdr:col>
      <xdr:colOff>152400</xdr:colOff>
      <xdr:row>43</xdr:row>
      <xdr:rowOff>41487</xdr:rowOff>
    </xdr:to>
    <xdr:sp macro="" textlink="">
      <xdr:nvSpPr>
        <xdr:cNvPr id="403" name="楕円 402"/>
        <xdr:cNvSpPr/>
      </xdr:nvSpPr>
      <xdr:spPr>
        <a:xfrm>
          <a:off x="13462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26264</xdr:rowOff>
    </xdr:from>
    <xdr:ext cx="762000" cy="259045"/>
    <xdr:sp macro="" textlink="">
      <xdr:nvSpPr>
        <xdr:cNvPr id="404" name="テキスト ボックス 403"/>
        <xdr:cNvSpPr txBox="1"/>
      </xdr:nvSpPr>
      <xdr:spPr>
        <a:xfrm>
          <a:off x="13131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mn-ea"/>
              <a:ea typeface="+mn-ea"/>
              <a:cs typeface="+mn-cs"/>
            </a:rPr>
            <a:t>平成</a:t>
          </a:r>
          <a:r>
            <a:rPr kumimoji="1" lang="en-US" altLang="ja-JP" sz="1100" b="0" i="0" u="none" strike="noStrike" kern="0" cap="none" spc="0" normalizeH="0" baseline="0" noProof="0">
              <a:ln>
                <a:noFill/>
              </a:ln>
              <a:solidFill>
                <a:schemeClr val="tx1"/>
              </a:solidFill>
              <a:effectLst/>
              <a:uLnTx/>
              <a:uFillTx/>
              <a:latin typeface="+mn-ea"/>
              <a:ea typeface="+mn-ea"/>
              <a:cs typeface="+mn-cs"/>
            </a:rPr>
            <a:t>23</a:t>
          </a:r>
          <a:r>
            <a:rPr kumimoji="1" lang="ja-JP" altLang="ja-JP" sz="1100" b="0" i="0" u="none" strike="noStrike" kern="0" cap="none" spc="0" normalizeH="0" baseline="0" noProof="0">
              <a:ln>
                <a:noFill/>
              </a:ln>
              <a:solidFill>
                <a:schemeClr val="tx1"/>
              </a:solidFill>
              <a:effectLst/>
              <a:uLnTx/>
              <a:uFillTx/>
              <a:latin typeface="+mn-ea"/>
              <a:ea typeface="+mn-ea"/>
              <a:cs typeface="+mn-cs"/>
            </a:rPr>
            <a:t>年度</a:t>
          </a:r>
          <a:r>
            <a:rPr kumimoji="1" lang="ja-JP" altLang="en-US" sz="1100" b="0" i="0" u="none" strike="noStrike" kern="0" cap="none" spc="0" normalizeH="0" baseline="0" noProof="0">
              <a:ln>
                <a:noFill/>
              </a:ln>
              <a:solidFill>
                <a:schemeClr val="tx1"/>
              </a:solidFill>
              <a:effectLst/>
              <a:uLnTx/>
              <a:uFillTx/>
              <a:latin typeface="+mn-ea"/>
              <a:ea typeface="+mn-ea"/>
              <a:cs typeface="+mn-cs"/>
            </a:rPr>
            <a:t>以降、</a:t>
          </a:r>
          <a:r>
            <a:rPr kumimoji="1" lang="ja-JP" altLang="ja-JP" sz="1100" b="0" i="0" u="none" strike="noStrike" kern="0" cap="none" spc="0" normalizeH="0" baseline="0" noProof="0">
              <a:ln>
                <a:noFill/>
              </a:ln>
              <a:solidFill>
                <a:schemeClr val="tx1"/>
              </a:solidFill>
              <a:effectLst/>
              <a:uLnTx/>
              <a:uFillTx/>
              <a:latin typeface="+mn-ea"/>
              <a:ea typeface="+mn-ea"/>
              <a:cs typeface="+mn-cs"/>
            </a:rPr>
            <a:t>将来負担額を充当可能財源が超過しており、将来負担比率は発生し</a:t>
          </a:r>
          <a:r>
            <a:rPr kumimoji="1" lang="ja-JP" altLang="en-US" sz="1100" b="0" i="0" u="none" strike="noStrike" kern="0" cap="none" spc="0" normalizeH="0" baseline="0" noProof="0">
              <a:ln>
                <a:noFill/>
              </a:ln>
              <a:solidFill>
                <a:schemeClr val="tx1"/>
              </a:solidFill>
              <a:effectLst/>
              <a:uLnTx/>
              <a:uFillTx/>
              <a:latin typeface="+mn-ea"/>
              <a:ea typeface="+mn-ea"/>
              <a:cs typeface="+mn-cs"/>
            </a:rPr>
            <a:t>てい</a:t>
          </a:r>
          <a:r>
            <a:rPr kumimoji="1" lang="ja-JP" altLang="ja-JP" sz="1100" b="0" i="0" u="none" strike="noStrike" kern="0" cap="none" spc="0" normalizeH="0" baseline="0" noProof="0">
              <a:ln>
                <a:noFill/>
              </a:ln>
              <a:solidFill>
                <a:schemeClr val="tx1"/>
              </a:solidFill>
              <a:effectLst/>
              <a:uLnTx/>
              <a:uFillTx/>
              <a:latin typeface="+mn-ea"/>
              <a:ea typeface="+mn-ea"/>
              <a:cs typeface="+mn-cs"/>
            </a:rPr>
            <a:t>ない。しかしながら、平成</a:t>
          </a:r>
          <a:r>
            <a:rPr kumimoji="1" lang="en-US" altLang="ja-JP" sz="1100" b="0" i="0" u="none" strike="noStrike" kern="0" cap="none" spc="0" normalizeH="0" baseline="0" noProof="0">
              <a:ln>
                <a:noFill/>
              </a:ln>
              <a:solidFill>
                <a:schemeClr val="tx1"/>
              </a:solidFill>
              <a:effectLst/>
              <a:uLnTx/>
              <a:uFillTx/>
              <a:latin typeface="+mn-ea"/>
              <a:ea typeface="+mn-ea"/>
              <a:cs typeface="+mn-cs"/>
            </a:rPr>
            <a:t>30</a:t>
          </a:r>
          <a:r>
            <a:rPr kumimoji="1" lang="ja-JP" altLang="ja-JP" sz="1100" b="0" i="0" u="none" strike="noStrike" kern="0" cap="none" spc="0" normalizeH="0" baseline="0" noProof="0">
              <a:ln>
                <a:noFill/>
              </a:ln>
              <a:solidFill>
                <a:schemeClr val="tx1"/>
              </a:solidFill>
              <a:effectLst/>
              <a:uLnTx/>
              <a:uFillTx/>
              <a:latin typeface="+mn-ea"/>
              <a:ea typeface="+mn-ea"/>
              <a:cs typeface="+mn-cs"/>
            </a:rPr>
            <a:t>年度に新規発行額</a:t>
          </a:r>
          <a:r>
            <a:rPr kumimoji="1" lang="ja-JP" altLang="en-US" sz="1100" b="0" i="0" u="none" strike="noStrike" kern="0" cap="none" spc="0" normalizeH="0" baseline="0" noProof="0">
              <a:ln>
                <a:noFill/>
              </a:ln>
              <a:solidFill>
                <a:schemeClr val="tx1"/>
              </a:solidFill>
              <a:effectLst/>
              <a:uLnTx/>
              <a:uFillTx/>
              <a:latin typeface="+mn-ea"/>
              <a:ea typeface="+mn-ea"/>
              <a:cs typeface="+mn-cs"/>
            </a:rPr>
            <a:t>を</a:t>
          </a:r>
          <a:r>
            <a:rPr kumimoji="1" lang="ja-JP" altLang="ja-JP" sz="1100" b="0" i="0" u="none" strike="noStrike" kern="0" cap="none" spc="0" normalizeH="0" baseline="0" noProof="0">
              <a:ln>
                <a:noFill/>
              </a:ln>
              <a:solidFill>
                <a:schemeClr val="tx1"/>
              </a:solidFill>
              <a:effectLst/>
              <a:uLnTx/>
              <a:uFillTx/>
              <a:latin typeface="+mn-ea"/>
              <a:ea typeface="+mn-ea"/>
              <a:cs typeface="+mn-cs"/>
            </a:rPr>
            <a:t>増しており、</a:t>
          </a:r>
          <a:r>
            <a:rPr kumimoji="1" lang="ja-JP" altLang="en-US" sz="1100" b="0" i="0" u="none" strike="noStrike" kern="0" cap="none" spc="0" normalizeH="0" baseline="0" noProof="0">
              <a:ln>
                <a:noFill/>
              </a:ln>
              <a:solidFill>
                <a:schemeClr val="tx1"/>
              </a:solidFill>
              <a:effectLst/>
              <a:uLnTx/>
              <a:uFillTx/>
              <a:latin typeface="+mn-ea"/>
              <a:ea typeface="+mn-ea"/>
              <a:cs typeface="+mn-cs"/>
            </a:rPr>
            <a:t>将来負担額が増加していることから、引き続き、できる限り地方債の新規発行を抑制するなどして、現状の比率を維持するよう</a:t>
          </a:r>
          <a:r>
            <a:rPr kumimoji="1" lang="ja-JP" altLang="ja-JP" sz="1100" b="0" i="0" u="none" strike="noStrike" kern="0" cap="none" spc="0" normalizeH="0" baseline="0" noProof="0">
              <a:ln>
                <a:noFill/>
              </a:ln>
              <a:solidFill>
                <a:schemeClr val="tx1"/>
              </a:solidFill>
              <a:effectLst/>
              <a:uLnTx/>
              <a:uFillTx/>
              <a:latin typeface="+mn-ea"/>
              <a:ea typeface="+mn-ea"/>
              <a:cs typeface="+mn-cs"/>
            </a:rPr>
            <a:t>努める。</a:t>
          </a:r>
          <a:endParaRPr kumimoji="0" lang="ja-JP" altLang="ja-JP" sz="1100" b="0" i="0" u="none" strike="noStrike" kern="0" cap="none" spc="0" normalizeH="0" baseline="0" noProof="0">
            <a:ln>
              <a:noFill/>
            </a:ln>
            <a:solidFill>
              <a:schemeClr val="tx1"/>
            </a:solidFill>
            <a:effectLst/>
            <a:uLnTx/>
            <a:uFillTx/>
            <a:latin typeface="+mn-ea"/>
            <a:ea typeface="+mn-ea"/>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4" name="フローチャート: 判断 443"/>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5" name="テキスト ボックス 444"/>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6" name="フローチャート: 判断 445"/>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7" name="テキスト ボックス 446"/>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8" name="フローチャート: 判断 447"/>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9" name="テキスト ボックス 448"/>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2,258
2,250
190.96
4,171,549
3,800,676
353,922
1,729,787
3,627,703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年度は類似団体と比較すると</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ポイント上回</a:t>
          </a:r>
          <a:r>
            <a:rPr kumimoji="1" lang="ja-JP" altLang="en-US" sz="1100">
              <a:solidFill>
                <a:schemeClr val="dk1"/>
              </a:solidFill>
              <a:effectLst/>
              <a:latin typeface="+mn-lt"/>
              <a:ea typeface="+mn-ea"/>
              <a:cs typeface="+mn-cs"/>
            </a:rPr>
            <a:t>っている</a:t>
          </a:r>
          <a:r>
            <a:rPr kumimoji="1" lang="ja-JP" altLang="ja-JP" sz="1100">
              <a:solidFill>
                <a:schemeClr val="dk1"/>
              </a:solidFill>
              <a:effectLst/>
              <a:latin typeface="+mn-lt"/>
              <a:ea typeface="+mn-ea"/>
              <a:cs typeface="+mn-cs"/>
            </a:rPr>
            <a:t>。しかし、保育士、スクールバス運転手、調理師、水道</a:t>
          </a:r>
          <a:r>
            <a:rPr kumimoji="1" lang="ja-JP" altLang="en-US" sz="1100">
              <a:solidFill>
                <a:schemeClr val="dk1"/>
              </a:solidFill>
              <a:effectLst/>
              <a:latin typeface="+mn-lt"/>
              <a:ea typeface="+mn-ea"/>
              <a:cs typeface="+mn-cs"/>
            </a:rPr>
            <a:t>技師</a:t>
          </a:r>
          <a:r>
            <a:rPr kumimoji="1" lang="ja-JP" altLang="ja-JP" sz="1100">
              <a:solidFill>
                <a:schemeClr val="dk1"/>
              </a:solidFill>
              <a:effectLst/>
              <a:latin typeface="+mn-lt"/>
              <a:ea typeface="+mn-ea"/>
              <a:cs typeface="+mn-cs"/>
            </a:rPr>
            <a:t>など直営事業に係る人件費も含まれているため、一般行政職が占める人件費</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は決して高く</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ない。今後は民間委託など行政サービスの提供方法の差異も十分検討しながら人件費の適正水準を維持しなければならない。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163576</xdr:rowOff>
    </xdr:from>
    <xdr:to>
      <xdr:col>24</xdr:col>
      <xdr:colOff>25400</xdr:colOff>
      <xdr:row>37</xdr:row>
      <xdr:rowOff>42418</xdr:rowOff>
    </xdr:to>
    <xdr:cxnSp macro="">
      <xdr:nvCxnSpPr>
        <xdr:cNvPr id="64" name="直線コネクタ 63"/>
        <xdr:cNvCxnSpPr/>
      </xdr:nvCxnSpPr>
      <xdr:spPr>
        <a:xfrm>
          <a:off x="3987800" y="633577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143019</xdr:rowOff>
    </xdr:from>
    <xdr:ext cx="762000" cy="259045"/>
    <xdr:sp macro="" textlink="">
      <xdr:nvSpPr>
        <xdr:cNvPr id="65" name="人件費平均値テキスト"/>
        <xdr:cNvSpPr txBox="1"/>
      </xdr:nvSpPr>
      <xdr:spPr>
        <a:xfrm>
          <a:off x="4914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136144</xdr:rowOff>
    </xdr:from>
    <xdr:to>
      <xdr:col>19</xdr:col>
      <xdr:colOff>187325</xdr:colOff>
      <xdr:row>36</xdr:row>
      <xdr:rowOff>163576</xdr:rowOff>
    </xdr:to>
    <xdr:cxnSp macro="">
      <xdr:nvCxnSpPr>
        <xdr:cNvPr id="67" name="直線コネクタ 66"/>
        <xdr:cNvCxnSpPr/>
      </xdr:nvCxnSpPr>
      <xdr:spPr>
        <a:xfrm>
          <a:off x="3098800" y="63083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136144</xdr:rowOff>
    </xdr:from>
    <xdr:to>
      <xdr:col>15</xdr:col>
      <xdr:colOff>98425</xdr:colOff>
      <xdr:row>37</xdr:row>
      <xdr:rowOff>69850</xdr:rowOff>
    </xdr:to>
    <xdr:cxnSp macro="">
      <xdr:nvCxnSpPr>
        <xdr:cNvPr id="70" name="直線コネクタ 69"/>
        <xdr:cNvCxnSpPr/>
      </xdr:nvCxnSpPr>
      <xdr:spPr>
        <a:xfrm flipV="1">
          <a:off x="2209800" y="630834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18559</xdr:rowOff>
    </xdr:from>
    <xdr:ext cx="762000" cy="259045"/>
    <xdr:sp macro="" textlink="">
      <xdr:nvSpPr>
        <xdr:cNvPr id="72" name="テキスト ボックス 71"/>
        <xdr:cNvSpPr txBox="1"/>
      </xdr:nvSpPr>
      <xdr:spPr>
        <a:xfrm>
          <a:off x="2717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145288</xdr:rowOff>
    </xdr:from>
    <xdr:to>
      <xdr:col>11</xdr:col>
      <xdr:colOff>9525</xdr:colOff>
      <xdr:row>37</xdr:row>
      <xdr:rowOff>69850</xdr:rowOff>
    </xdr:to>
    <xdr:cxnSp macro="">
      <xdr:nvCxnSpPr>
        <xdr:cNvPr id="73" name="直線コネクタ 72"/>
        <xdr:cNvCxnSpPr/>
      </xdr:nvCxnSpPr>
      <xdr:spPr>
        <a:xfrm>
          <a:off x="1320800" y="631748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83" name="楕円 82"/>
        <xdr:cNvSpPr/>
      </xdr:nvSpPr>
      <xdr:spPr>
        <a:xfrm>
          <a:off x="4775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135145</xdr:rowOff>
    </xdr:from>
    <xdr:ext cx="762000" cy="259045"/>
    <xdr:sp macro="" textlink="">
      <xdr:nvSpPr>
        <xdr:cNvPr id="84" name="人件費該当値テキスト"/>
        <xdr:cNvSpPr txBox="1"/>
      </xdr:nvSpPr>
      <xdr:spPr>
        <a:xfrm>
          <a:off x="4914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112776</xdr:rowOff>
    </xdr:from>
    <xdr:to>
      <xdr:col>20</xdr:col>
      <xdr:colOff>38100</xdr:colOff>
      <xdr:row>37</xdr:row>
      <xdr:rowOff>42926</xdr:rowOff>
    </xdr:to>
    <xdr:sp macro="" textlink="">
      <xdr:nvSpPr>
        <xdr:cNvPr id="85" name="楕円 84"/>
        <xdr:cNvSpPr/>
      </xdr:nvSpPr>
      <xdr:spPr>
        <a:xfrm>
          <a:off x="3937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27703</xdr:rowOff>
    </xdr:from>
    <xdr:ext cx="736600" cy="259045"/>
    <xdr:sp macro="" textlink="">
      <xdr:nvSpPr>
        <xdr:cNvPr id="86" name="テキスト ボックス 85"/>
        <xdr:cNvSpPr txBox="1"/>
      </xdr:nvSpPr>
      <xdr:spPr>
        <a:xfrm>
          <a:off x="3606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85344</xdr:rowOff>
    </xdr:from>
    <xdr:to>
      <xdr:col>15</xdr:col>
      <xdr:colOff>149225</xdr:colOff>
      <xdr:row>37</xdr:row>
      <xdr:rowOff>15494</xdr:rowOff>
    </xdr:to>
    <xdr:sp macro="" textlink="">
      <xdr:nvSpPr>
        <xdr:cNvPr id="87" name="楕円 86"/>
        <xdr:cNvSpPr/>
      </xdr:nvSpPr>
      <xdr:spPr>
        <a:xfrm>
          <a:off x="3048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88" name="テキスト ボックス 87"/>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89" name="楕円 88"/>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0" name="テキスト ボックス 89"/>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91" name="楕円 90"/>
        <xdr:cNvSpPr/>
      </xdr:nvSpPr>
      <xdr:spPr>
        <a:xfrm>
          <a:off x="1270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9415</xdr:rowOff>
    </xdr:from>
    <xdr:ext cx="762000" cy="259045"/>
    <xdr:sp macro="" textlink="">
      <xdr:nvSpPr>
        <xdr:cNvPr id="92" name="テキスト ボックス 91"/>
        <xdr:cNvSpPr txBox="1"/>
      </xdr:nvSpPr>
      <xdr:spPr>
        <a:xfrm>
          <a:off x="939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年度は類似団体と比較すると、</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。これは平成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年度にかけて実施した集中改革プランによる行政改革、物件費等経常経費の節減による成果である。今後も物件費が過大にならないよう注意を払いながら適正な物件費予算の配分に努める。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2" name="直線コネクタ 121"/>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5" name="物件費最大値テキスト"/>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6" name="直線コネクタ 125"/>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164556</xdr:rowOff>
    </xdr:from>
    <xdr:to>
      <xdr:col>82</xdr:col>
      <xdr:colOff>107950</xdr:colOff>
      <xdr:row>16</xdr:row>
      <xdr:rowOff>45357</xdr:rowOff>
    </xdr:to>
    <xdr:cxnSp macro="">
      <xdr:nvCxnSpPr>
        <xdr:cNvPr id="127" name="直線コネクタ 126"/>
        <xdr:cNvCxnSpPr/>
      </xdr:nvCxnSpPr>
      <xdr:spPr>
        <a:xfrm>
          <a:off x="15671800" y="273630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170741</xdr:rowOff>
    </xdr:from>
    <xdr:ext cx="762000" cy="259045"/>
    <xdr:sp macro="" textlink="">
      <xdr:nvSpPr>
        <xdr:cNvPr id="128" name="物件費平均値テキスト"/>
        <xdr:cNvSpPr txBox="1"/>
      </xdr:nvSpPr>
      <xdr:spPr>
        <a:xfrm>
          <a:off x="16598900" y="2742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29" name="フローチャート: 判断 128"/>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73116</xdr:rowOff>
    </xdr:from>
    <xdr:to>
      <xdr:col>78</xdr:col>
      <xdr:colOff>69850</xdr:colOff>
      <xdr:row>15</xdr:row>
      <xdr:rowOff>164556</xdr:rowOff>
    </xdr:to>
    <xdr:cxnSp macro="">
      <xdr:nvCxnSpPr>
        <xdr:cNvPr id="130" name="直線コネクタ 129"/>
        <xdr:cNvCxnSpPr/>
      </xdr:nvCxnSpPr>
      <xdr:spPr>
        <a:xfrm>
          <a:off x="14782800" y="264486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1" name="フローチャート: 判断 130"/>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67871</xdr:rowOff>
    </xdr:from>
    <xdr:ext cx="736600" cy="259045"/>
    <xdr:sp macro="" textlink="">
      <xdr:nvSpPr>
        <xdr:cNvPr id="132" name="テキスト ボックス 131"/>
        <xdr:cNvSpPr txBox="1"/>
      </xdr:nvSpPr>
      <xdr:spPr>
        <a:xfrm>
          <a:off x="15290800" y="281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66584</xdr:rowOff>
    </xdr:from>
    <xdr:to>
      <xdr:col>73</xdr:col>
      <xdr:colOff>180975</xdr:colOff>
      <xdr:row>15</xdr:row>
      <xdr:rowOff>73116</xdr:rowOff>
    </xdr:to>
    <xdr:cxnSp macro="">
      <xdr:nvCxnSpPr>
        <xdr:cNvPr id="133" name="直線コネクタ 132"/>
        <xdr:cNvCxnSpPr/>
      </xdr:nvCxnSpPr>
      <xdr:spPr>
        <a:xfrm>
          <a:off x="13893800" y="26383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4" name="フローチャート: 判断 133"/>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41746</xdr:rowOff>
    </xdr:from>
    <xdr:ext cx="762000" cy="259045"/>
    <xdr:sp macro="" textlink="">
      <xdr:nvSpPr>
        <xdr:cNvPr id="135" name="テキスト ボックス 134"/>
        <xdr:cNvSpPr txBox="1"/>
      </xdr:nvSpPr>
      <xdr:spPr>
        <a:xfrm>
          <a:off x="14401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146594</xdr:rowOff>
    </xdr:from>
    <xdr:to>
      <xdr:col>69</xdr:col>
      <xdr:colOff>92075</xdr:colOff>
      <xdr:row>15</xdr:row>
      <xdr:rowOff>66584</xdr:rowOff>
    </xdr:to>
    <xdr:cxnSp macro="">
      <xdr:nvCxnSpPr>
        <xdr:cNvPr id="136" name="直線コネクタ 135"/>
        <xdr:cNvCxnSpPr/>
      </xdr:nvCxnSpPr>
      <xdr:spPr>
        <a:xfrm>
          <a:off x="13004800" y="254689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7" name="フローチャート: 判断 136"/>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38" name="テキスト ボックス 137"/>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61504</xdr:rowOff>
    </xdr:from>
    <xdr:to>
      <xdr:col>65</xdr:col>
      <xdr:colOff>53975</xdr:colOff>
      <xdr:row>15</xdr:row>
      <xdr:rowOff>163104</xdr:rowOff>
    </xdr:to>
    <xdr:sp macro="" textlink="">
      <xdr:nvSpPr>
        <xdr:cNvPr id="139" name="フローチャート: 判断 138"/>
        <xdr:cNvSpPr/>
      </xdr:nvSpPr>
      <xdr:spPr>
        <a:xfrm>
          <a:off x="12954000" y="26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147881</xdr:rowOff>
    </xdr:from>
    <xdr:ext cx="762000" cy="259045"/>
    <xdr:sp macro="" textlink="">
      <xdr:nvSpPr>
        <xdr:cNvPr id="140" name="テキスト ボックス 139"/>
        <xdr:cNvSpPr txBox="1"/>
      </xdr:nvSpPr>
      <xdr:spPr>
        <a:xfrm>
          <a:off x="12623800" y="271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166007</xdr:rowOff>
    </xdr:from>
    <xdr:to>
      <xdr:col>82</xdr:col>
      <xdr:colOff>158750</xdr:colOff>
      <xdr:row>16</xdr:row>
      <xdr:rowOff>96157</xdr:rowOff>
    </xdr:to>
    <xdr:sp macro="" textlink="">
      <xdr:nvSpPr>
        <xdr:cNvPr id="146" name="楕円 145"/>
        <xdr:cNvSpPr/>
      </xdr:nvSpPr>
      <xdr:spPr>
        <a:xfrm>
          <a:off x="164592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11084</xdr:rowOff>
    </xdr:from>
    <xdr:ext cx="762000" cy="259045"/>
    <xdr:sp macro="" textlink="">
      <xdr:nvSpPr>
        <xdr:cNvPr id="147" name="物件費該当値テキスト"/>
        <xdr:cNvSpPr txBox="1"/>
      </xdr:nvSpPr>
      <xdr:spPr>
        <a:xfrm>
          <a:off x="165989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113756</xdr:rowOff>
    </xdr:from>
    <xdr:to>
      <xdr:col>78</xdr:col>
      <xdr:colOff>120650</xdr:colOff>
      <xdr:row>16</xdr:row>
      <xdr:rowOff>43906</xdr:rowOff>
    </xdr:to>
    <xdr:sp macro="" textlink="">
      <xdr:nvSpPr>
        <xdr:cNvPr id="148" name="楕円 147"/>
        <xdr:cNvSpPr/>
      </xdr:nvSpPr>
      <xdr:spPr>
        <a:xfrm>
          <a:off x="15621000" y="268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54083</xdr:rowOff>
    </xdr:from>
    <xdr:ext cx="736600" cy="259045"/>
    <xdr:sp macro="" textlink="">
      <xdr:nvSpPr>
        <xdr:cNvPr id="149" name="テキスト ボックス 148"/>
        <xdr:cNvSpPr txBox="1"/>
      </xdr:nvSpPr>
      <xdr:spPr>
        <a:xfrm>
          <a:off x="15290800" y="245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22316</xdr:rowOff>
    </xdr:from>
    <xdr:to>
      <xdr:col>74</xdr:col>
      <xdr:colOff>31750</xdr:colOff>
      <xdr:row>15</xdr:row>
      <xdr:rowOff>123916</xdr:rowOff>
    </xdr:to>
    <xdr:sp macro="" textlink="">
      <xdr:nvSpPr>
        <xdr:cNvPr id="150" name="楕円 149"/>
        <xdr:cNvSpPr/>
      </xdr:nvSpPr>
      <xdr:spPr>
        <a:xfrm>
          <a:off x="14732000" y="259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134093</xdr:rowOff>
    </xdr:from>
    <xdr:ext cx="762000" cy="259045"/>
    <xdr:sp macro="" textlink="">
      <xdr:nvSpPr>
        <xdr:cNvPr id="151" name="テキスト ボックス 150"/>
        <xdr:cNvSpPr txBox="1"/>
      </xdr:nvSpPr>
      <xdr:spPr>
        <a:xfrm>
          <a:off x="14401800" y="236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15784</xdr:rowOff>
    </xdr:from>
    <xdr:to>
      <xdr:col>69</xdr:col>
      <xdr:colOff>142875</xdr:colOff>
      <xdr:row>15</xdr:row>
      <xdr:rowOff>117384</xdr:rowOff>
    </xdr:to>
    <xdr:sp macro="" textlink="">
      <xdr:nvSpPr>
        <xdr:cNvPr id="152" name="楕円 151"/>
        <xdr:cNvSpPr/>
      </xdr:nvSpPr>
      <xdr:spPr>
        <a:xfrm>
          <a:off x="13843000" y="258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127561</xdr:rowOff>
    </xdr:from>
    <xdr:ext cx="762000" cy="259045"/>
    <xdr:sp macro="" textlink="">
      <xdr:nvSpPr>
        <xdr:cNvPr id="153" name="テキスト ボックス 152"/>
        <xdr:cNvSpPr txBox="1"/>
      </xdr:nvSpPr>
      <xdr:spPr>
        <a:xfrm>
          <a:off x="13512800" y="2356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95794</xdr:rowOff>
    </xdr:from>
    <xdr:to>
      <xdr:col>65</xdr:col>
      <xdr:colOff>53975</xdr:colOff>
      <xdr:row>15</xdr:row>
      <xdr:rowOff>25944</xdr:rowOff>
    </xdr:to>
    <xdr:sp macro="" textlink="">
      <xdr:nvSpPr>
        <xdr:cNvPr id="154" name="楕円 153"/>
        <xdr:cNvSpPr/>
      </xdr:nvSpPr>
      <xdr:spPr>
        <a:xfrm>
          <a:off x="12954000" y="24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36121</xdr:rowOff>
    </xdr:from>
    <xdr:ext cx="762000" cy="259045"/>
    <xdr:sp macro="" textlink="">
      <xdr:nvSpPr>
        <xdr:cNvPr id="155" name="テキスト ボックス 154"/>
        <xdr:cNvSpPr txBox="1"/>
      </xdr:nvSpPr>
      <xdr:spPr>
        <a:xfrm>
          <a:off x="12623800" y="226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ポイント上回っている。平成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年度と比較すると</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ている。老人福祉費の増加や、児童福祉費の増加が要因と考えられる。今後も少子高齢化の進行により各種社会保障関係経費については増大することが見込まれることから、個々の事業について住民のニーズや必要性を吟味しながら扶助費の抑制に努めていく。</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3"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5"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57150</xdr:rowOff>
    </xdr:from>
    <xdr:to>
      <xdr:col>24</xdr:col>
      <xdr:colOff>25400</xdr:colOff>
      <xdr:row>55</xdr:row>
      <xdr:rowOff>133350</xdr:rowOff>
    </xdr:to>
    <xdr:cxnSp macro="">
      <xdr:nvCxnSpPr>
        <xdr:cNvPr id="187" name="直線コネクタ 186"/>
        <xdr:cNvCxnSpPr/>
      </xdr:nvCxnSpPr>
      <xdr:spPr>
        <a:xfrm>
          <a:off x="3987800" y="9486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8" name="扶助費平均値テキスト"/>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57150</xdr:rowOff>
    </xdr:from>
    <xdr:to>
      <xdr:col>19</xdr:col>
      <xdr:colOff>187325</xdr:colOff>
      <xdr:row>55</xdr:row>
      <xdr:rowOff>82550</xdr:rowOff>
    </xdr:to>
    <xdr:cxnSp macro="">
      <xdr:nvCxnSpPr>
        <xdr:cNvPr id="190" name="直線コネクタ 189"/>
        <xdr:cNvCxnSpPr/>
      </xdr:nvCxnSpPr>
      <xdr:spPr>
        <a:xfrm flipV="1">
          <a:off x="3098800" y="9486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67327</xdr:rowOff>
    </xdr:from>
    <xdr:ext cx="736600" cy="259045"/>
    <xdr:sp macro="" textlink="">
      <xdr:nvSpPr>
        <xdr:cNvPr id="192" name="テキスト ボックス 191"/>
        <xdr:cNvSpPr txBox="1"/>
      </xdr:nvSpPr>
      <xdr:spPr>
        <a:xfrm>
          <a:off x="3606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82550</xdr:rowOff>
    </xdr:from>
    <xdr:to>
      <xdr:col>15</xdr:col>
      <xdr:colOff>98425</xdr:colOff>
      <xdr:row>55</xdr:row>
      <xdr:rowOff>82550</xdr:rowOff>
    </xdr:to>
    <xdr:cxnSp macro="">
      <xdr:nvCxnSpPr>
        <xdr:cNvPr id="193" name="直線コネクタ 192"/>
        <xdr:cNvCxnSpPr/>
      </xdr:nvCxnSpPr>
      <xdr:spPr>
        <a:xfrm>
          <a:off x="2209800" y="951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4" name="フローチャート: 判断 193"/>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5" name="テキスト ボックス 194"/>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139700</xdr:rowOff>
    </xdr:from>
    <xdr:to>
      <xdr:col>11</xdr:col>
      <xdr:colOff>9525</xdr:colOff>
      <xdr:row>55</xdr:row>
      <xdr:rowOff>82550</xdr:rowOff>
    </xdr:to>
    <xdr:cxnSp macro="">
      <xdr:nvCxnSpPr>
        <xdr:cNvPr id="196" name="直線コネクタ 195"/>
        <xdr:cNvCxnSpPr/>
      </xdr:nvCxnSpPr>
      <xdr:spPr>
        <a:xfrm>
          <a:off x="1320800" y="9398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7" name="フローチャート: 判断 196"/>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41927</xdr:rowOff>
    </xdr:from>
    <xdr:ext cx="762000" cy="259045"/>
    <xdr:sp macro="" textlink="">
      <xdr:nvSpPr>
        <xdr:cNvPr id="198" name="テキスト ボックス 197"/>
        <xdr:cNvSpPr txBox="1"/>
      </xdr:nvSpPr>
      <xdr:spPr>
        <a:xfrm>
          <a:off x="1828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199" name="フローチャート: 判断 198"/>
        <xdr:cNvSpPr/>
      </xdr:nvSpPr>
      <xdr:spPr>
        <a:xfrm>
          <a:off x="1270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29227</xdr:rowOff>
    </xdr:from>
    <xdr:ext cx="762000" cy="259045"/>
    <xdr:sp macro="" textlink="">
      <xdr:nvSpPr>
        <xdr:cNvPr id="200" name="テキスト ボックス 199"/>
        <xdr:cNvSpPr txBox="1"/>
      </xdr:nvSpPr>
      <xdr:spPr>
        <a:xfrm>
          <a:off x="939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82550</xdr:rowOff>
    </xdr:from>
    <xdr:to>
      <xdr:col>24</xdr:col>
      <xdr:colOff>76200</xdr:colOff>
      <xdr:row>56</xdr:row>
      <xdr:rowOff>12700</xdr:rowOff>
    </xdr:to>
    <xdr:sp macro="" textlink="">
      <xdr:nvSpPr>
        <xdr:cNvPr id="206" name="楕円 205"/>
        <xdr:cNvSpPr/>
      </xdr:nvSpPr>
      <xdr:spPr>
        <a:xfrm>
          <a:off x="47752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7" name="扶助費該当値テキスト"/>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6350</xdr:rowOff>
    </xdr:from>
    <xdr:to>
      <xdr:col>20</xdr:col>
      <xdr:colOff>38100</xdr:colOff>
      <xdr:row>55</xdr:row>
      <xdr:rowOff>107950</xdr:rowOff>
    </xdr:to>
    <xdr:sp macro="" textlink="">
      <xdr:nvSpPr>
        <xdr:cNvPr id="208" name="楕円 207"/>
        <xdr:cNvSpPr/>
      </xdr:nvSpPr>
      <xdr:spPr>
        <a:xfrm>
          <a:off x="3937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209" name="テキスト ボックス 208"/>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31750</xdr:rowOff>
    </xdr:from>
    <xdr:to>
      <xdr:col>15</xdr:col>
      <xdr:colOff>149225</xdr:colOff>
      <xdr:row>55</xdr:row>
      <xdr:rowOff>133350</xdr:rowOff>
    </xdr:to>
    <xdr:sp macro="" textlink="">
      <xdr:nvSpPr>
        <xdr:cNvPr id="210" name="楕円 209"/>
        <xdr:cNvSpPr/>
      </xdr:nvSpPr>
      <xdr:spPr>
        <a:xfrm>
          <a:off x="3048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118127</xdr:rowOff>
    </xdr:from>
    <xdr:ext cx="762000" cy="259045"/>
    <xdr:sp macro="" textlink="">
      <xdr:nvSpPr>
        <xdr:cNvPr id="211" name="テキスト ボックス 210"/>
        <xdr:cNvSpPr txBox="1"/>
      </xdr:nvSpPr>
      <xdr:spPr>
        <a:xfrm>
          <a:off x="2717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31750</xdr:rowOff>
    </xdr:from>
    <xdr:to>
      <xdr:col>11</xdr:col>
      <xdr:colOff>60325</xdr:colOff>
      <xdr:row>55</xdr:row>
      <xdr:rowOff>133350</xdr:rowOff>
    </xdr:to>
    <xdr:sp macro="" textlink="">
      <xdr:nvSpPr>
        <xdr:cNvPr id="212" name="楕円 211"/>
        <xdr:cNvSpPr/>
      </xdr:nvSpPr>
      <xdr:spPr>
        <a:xfrm>
          <a:off x="2159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118127</xdr:rowOff>
    </xdr:from>
    <xdr:ext cx="762000" cy="259045"/>
    <xdr:sp macro="" textlink="">
      <xdr:nvSpPr>
        <xdr:cNvPr id="213" name="テキスト ボックス 212"/>
        <xdr:cNvSpPr txBox="1"/>
      </xdr:nvSpPr>
      <xdr:spPr>
        <a:xfrm>
          <a:off x="1828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214" name="楕円 213"/>
        <xdr:cNvSpPr/>
      </xdr:nvSpPr>
      <xdr:spPr>
        <a:xfrm>
          <a:off x="1270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3827</xdr:rowOff>
    </xdr:from>
    <xdr:ext cx="762000" cy="259045"/>
    <xdr:sp macro="" textlink="">
      <xdr:nvSpPr>
        <xdr:cNvPr id="215" name="テキスト ボックス 214"/>
        <xdr:cNvSpPr txBox="1"/>
      </xdr:nvSpPr>
      <xdr:spPr>
        <a:xfrm>
          <a:off x="939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年度は類似団体と比較すると、</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ポイント上回っている。その他の主な構成は繰出金であるが、本村の特別会計</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会計において、資金不足に陥ったものはなく、簡易水道事業会計及び下水道事業</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会計においては赤字補てん財源繰出もない。今後も特別会計においては独立採算での運営を十分念頭に置いた事業運営に努める。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0" name="直線コネクタ 239"/>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1"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2" name="直線コネクタ 241"/>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3" name="その他最大値テキスト"/>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4" name="直線コネクタ 243"/>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117856</xdr:rowOff>
    </xdr:from>
    <xdr:to>
      <xdr:col>82</xdr:col>
      <xdr:colOff>107950</xdr:colOff>
      <xdr:row>57</xdr:row>
      <xdr:rowOff>1270</xdr:rowOff>
    </xdr:to>
    <xdr:cxnSp macro="">
      <xdr:nvCxnSpPr>
        <xdr:cNvPr id="245" name="直線コネクタ 244"/>
        <xdr:cNvCxnSpPr/>
      </xdr:nvCxnSpPr>
      <xdr:spPr>
        <a:xfrm>
          <a:off x="15671800" y="971905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42435</xdr:rowOff>
    </xdr:from>
    <xdr:ext cx="762000" cy="259045"/>
    <xdr:sp macro="" textlink="">
      <xdr:nvSpPr>
        <xdr:cNvPr id="246" name="その他平均値テキスト"/>
        <xdr:cNvSpPr txBox="1"/>
      </xdr:nvSpPr>
      <xdr:spPr>
        <a:xfrm>
          <a:off x="16598900" y="9472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7" name="フローチャート: 判断 246"/>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117856</xdr:rowOff>
    </xdr:from>
    <xdr:to>
      <xdr:col>78</xdr:col>
      <xdr:colOff>69850</xdr:colOff>
      <xdr:row>56</xdr:row>
      <xdr:rowOff>127000</xdr:rowOff>
    </xdr:to>
    <xdr:cxnSp macro="">
      <xdr:nvCxnSpPr>
        <xdr:cNvPr id="248" name="直線コネクタ 247"/>
        <xdr:cNvCxnSpPr/>
      </xdr:nvCxnSpPr>
      <xdr:spPr>
        <a:xfrm flipV="1">
          <a:off x="14782800" y="9719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0" name="テキスト ボックス 249"/>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56</xdr:row>
      <xdr:rowOff>127000</xdr:rowOff>
    </xdr:to>
    <xdr:cxnSp macro="">
      <xdr:nvCxnSpPr>
        <xdr:cNvPr id="251" name="直線コネクタ 250"/>
        <xdr:cNvCxnSpPr/>
      </xdr:nvCxnSpPr>
      <xdr:spPr>
        <a:xfrm>
          <a:off x="13893800" y="9682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165354</xdr:rowOff>
    </xdr:from>
    <xdr:to>
      <xdr:col>74</xdr:col>
      <xdr:colOff>31750</xdr:colOff>
      <xdr:row>56</xdr:row>
      <xdr:rowOff>95504</xdr:rowOff>
    </xdr:to>
    <xdr:sp macro="" textlink="">
      <xdr:nvSpPr>
        <xdr:cNvPr id="252" name="フローチャート: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56</xdr:row>
      <xdr:rowOff>85852</xdr:rowOff>
    </xdr:to>
    <xdr:cxnSp macro="">
      <xdr:nvCxnSpPr>
        <xdr:cNvPr id="254" name="直線コネクタ 253"/>
        <xdr:cNvCxnSpPr/>
      </xdr:nvCxnSpPr>
      <xdr:spPr>
        <a:xfrm flipV="1">
          <a:off x="13004800" y="9682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5" name="フローチャート: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56" name="テキスト ボックス 255"/>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7" name="フローチャート: 判断 256"/>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8" name="テキスト ボックス 257"/>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64" name="楕円 263"/>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93997</xdr:rowOff>
    </xdr:from>
    <xdr:ext cx="762000" cy="259045"/>
    <xdr:sp macro="" textlink="">
      <xdr:nvSpPr>
        <xdr:cNvPr id="265" name="その他該当値テキスト"/>
        <xdr:cNvSpPr txBox="1"/>
      </xdr:nvSpPr>
      <xdr:spPr>
        <a:xfrm>
          <a:off x="165989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67056</xdr:rowOff>
    </xdr:from>
    <xdr:to>
      <xdr:col>78</xdr:col>
      <xdr:colOff>120650</xdr:colOff>
      <xdr:row>56</xdr:row>
      <xdr:rowOff>168656</xdr:rowOff>
    </xdr:to>
    <xdr:sp macro="" textlink="">
      <xdr:nvSpPr>
        <xdr:cNvPr id="266" name="楕円 265"/>
        <xdr:cNvSpPr/>
      </xdr:nvSpPr>
      <xdr:spPr>
        <a:xfrm>
          <a:off x="15621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153433</xdr:rowOff>
    </xdr:from>
    <xdr:ext cx="736600" cy="259045"/>
    <xdr:sp macro="" textlink="">
      <xdr:nvSpPr>
        <xdr:cNvPr id="267" name="テキスト ボックス 266"/>
        <xdr:cNvSpPr txBox="1"/>
      </xdr:nvSpPr>
      <xdr:spPr>
        <a:xfrm>
          <a:off x="15290800" y="9754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68" name="楕円 267"/>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69" name="テキスト ボックス 268"/>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30480</xdr:rowOff>
    </xdr:from>
    <xdr:to>
      <xdr:col>69</xdr:col>
      <xdr:colOff>142875</xdr:colOff>
      <xdr:row>56</xdr:row>
      <xdr:rowOff>132080</xdr:rowOff>
    </xdr:to>
    <xdr:sp macro="" textlink="">
      <xdr:nvSpPr>
        <xdr:cNvPr id="270" name="楕円 269"/>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71" name="テキスト ボックス 270"/>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35052</xdr:rowOff>
    </xdr:from>
    <xdr:to>
      <xdr:col>65</xdr:col>
      <xdr:colOff>53975</xdr:colOff>
      <xdr:row>56</xdr:row>
      <xdr:rowOff>136652</xdr:rowOff>
    </xdr:to>
    <xdr:sp macro="" textlink="">
      <xdr:nvSpPr>
        <xdr:cNvPr id="272" name="楕円 271"/>
        <xdr:cNvSpPr/>
      </xdr:nvSpPr>
      <xdr:spPr>
        <a:xfrm>
          <a:off x="12954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121429</xdr:rowOff>
    </xdr:from>
    <xdr:ext cx="762000" cy="259045"/>
    <xdr:sp macro="" textlink="">
      <xdr:nvSpPr>
        <xdr:cNvPr id="273" name="テキスト ボックス 272"/>
        <xdr:cNvSpPr txBox="1"/>
      </xdr:nvSpPr>
      <xdr:spPr>
        <a:xfrm>
          <a:off x="12623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年度は類似団体と比較すると、</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。今後も、行政評価委員会等第三者機関の意見も聴取しながら、補助金交付事業として適切であるか、十分な効果があるかを適正に判断しなければならない。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8" name="直線コネクタ 297"/>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9" name="補助費等最小値テキスト"/>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0" name="直線コネクタ 299"/>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1"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2" name="直線コネクタ 301"/>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40132</xdr:rowOff>
    </xdr:to>
    <xdr:cxnSp macro="">
      <xdr:nvCxnSpPr>
        <xdr:cNvPr id="303" name="直線コネクタ 302"/>
        <xdr:cNvCxnSpPr/>
      </xdr:nvCxnSpPr>
      <xdr:spPr>
        <a:xfrm flipV="1">
          <a:off x="15671800" y="61986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4" name="補助費等平均値テキスト"/>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5" name="フローチャート: 判断 304"/>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36</xdr:row>
      <xdr:rowOff>40132</xdr:rowOff>
    </xdr:to>
    <xdr:cxnSp macro="">
      <xdr:nvCxnSpPr>
        <xdr:cNvPr id="306" name="直線コネクタ 305"/>
        <xdr:cNvCxnSpPr/>
      </xdr:nvCxnSpPr>
      <xdr:spPr>
        <a:xfrm>
          <a:off x="14782800" y="61391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7" name="フローチャート: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8" name="テキスト ボックス 307"/>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36</xdr:row>
      <xdr:rowOff>3556</xdr:rowOff>
    </xdr:to>
    <xdr:cxnSp macro="">
      <xdr:nvCxnSpPr>
        <xdr:cNvPr id="309" name="直線コネクタ 308"/>
        <xdr:cNvCxnSpPr/>
      </xdr:nvCxnSpPr>
      <xdr:spPr>
        <a:xfrm flipV="1">
          <a:off x="13893800" y="6139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0" name="フローチャート: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11" name="テキスト ボックス 310"/>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101854</xdr:rowOff>
    </xdr:from>
    <xdr:to>
      <xdr:col>69</xdr:col>
      <xdr:colOff>92075</xdr:colOff>
      <xdr:row>36</xdr:row>
      <xdr:rowOff>3556</xdr:rowOff>
    </xdr:to>
    <xdr:cxnSp macro="">
      <xdr:nvCxnSpPr>
        <xdr:cNvPr id="312" name="直線コネクタ 311"/>
        <xdr:cNvCxnSpPr/>
      </xdr:nvCxnSpPr>
      <xdr:spPr>
        <a:xfrm>
          <a:off x="13004800" y="61026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4" name="テキスト ボックス 313"/>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6" name="テキスト ボックス 315"/>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22" name="楕円 321"/>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23" name="補助費等該当値テキスト"/>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24" name="楕円 323"/>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25" name="テキスト ボックス 324"/>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26" name="楕円 325"/>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27" name="テキスト ボックス 326"/>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28" name="楕円 327"/>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29" name="テキスト ボックス 328"/>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51054</xdr:rowOff>
    </xdr:from>
    <xdr:to>
      <xdr:col>65</xdr:col>
      <xdr:colOff>53975</xdr:colOff>
      <xdr:row>35</xdr:row>
      <xdr:rowOff>152654</xdr:rowOff>
    </xdr:to>
    <xdr:sp macro="" textlink="">
      <xdr:nvSpPr>
        <xdr:cNvPr id="330" name="楕円 329"/>
        <xdr:cNvSpPr/>
      </xdr:nvSpPr>
      <xdr:spPr>
        <a:xfrm>
          <a:off x="12954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162831</xdr:rowOff>
    </xdr:from>
    <xdr:ext cx="762000" cy="259045"/>
    <xdr:sp macro="" textlink="">
      <xdr:nvSpPr>
        <xdr:cNvPr id="331" name="テキスト ボックス 330"/>
        <xdr:cNvSpPr txBox="1"/>
      </xdr:nvSpPr>
      <xdr:spPr>
        <a:xfrm>
          <a:off x="12623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類似団体と比較すると、</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。これまでに生活環境・教育施設・観光施設等の整備がほぼ終了し、償還のピークを経過していることから例年減少傾向にある。しかしながら、平成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a:t>
          </a:r>
          <a:r>
            <a:rPr kumimoji="1" lang="ja-JP" altLang="en-US" sz="1100">
              <a:solidFill>
                <a:srgbClr val="FF0000"/>
              </a:solidFill>
              <a:effectLst/>
              <a:latin typeface="+mn-lt"/>
              <a:ea typeface="+mn-ea"/>
              <a:cs typeface="+mn-cs"/>
            </a:rPr>
            <a:t>○○事業の実施のため</a:t>
          </a:r>
          <a:r>
            <a:rPr kumimoji="1" lang="ja-JP" altLang="ja-JP" sz="1100">
              <a:solidFill>
                <a:schemeClr val="dk1"/>
              </a:solidFill>
              <a:effectLst/>
              <a:latin typeface="+mn-lt"/>
              <a:ea typeface="+mn-ea"/>
              <a:cs typeface="+mn-cs"/>
            </a:rPr>
            <a:t>新規発行額を増しており、今後は比率が上昇していくことが見込まれる。適債事業に留意しながら公債費負担が急激に増加しないよう計画的な社会資本整備を心がける必要がある。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8" name="直線コネクタ 357"/>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9"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0" name="直線コネクタ 359"/>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1"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85089</xdr:rowOff>
    </xdr:from>
    <xdr:to>
      <xdr:col>24</xdr:col>
      <xdr:colOff>25400</xdr:colOff>
      <xdr:row>76</xdr:row>
      <xdr:rowOff>111761</xdr:rowOff>
    </xdr:to>
    <xdr:cxnSp macro="">
      <xdr:nvCxnSpPr>
        <xdr:cNvPr id="363" name="直線コネクタ 362"/>
        <xdr:cNvCxnSpPr/>
      </xdr:nvCxnSpPr>
      <xdr:spPr>
        <a:xfrm flipV="1">
          <a:off x="3987800" y="1311528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4"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111761</xdr:rowOff>
    </xdr:from>
    <xdr:to>
      <xdr:col>19</xdr:col>
      <xdr:colOff>187325</xdr:colOff>
      <xdr:row>76</xdr:row>
      <xdr:rowOff>127000</xdr:rowOff>
    </xdr:to>
    <xdr:cxnSp macro="">
      <xdr:nvCxnSpPr>
        <xdr:cNvPr id="366" name="直線コネクタ 365"/>
        <xdr:cNvCxnSpPr/>
      </xdr:nvCxnSpPr>
      <xdr:spPr>
        <a:xfrm flipV="1">
          <a:off x="3098800" y="131419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21607</xdr:rowOff>
    </xdr:from>
    <xdr:ext cx="736600" cy="259045"/>
    <xdr:sp macro="" textlink="">
      <xdr:nvSpPr>
        <xdr:cNvPr id="368" name="テキスト ボックス 367"/>
        <xdr:cNvSpPr txBox="1"/>
      </xdr:nvSpPr>
      <xdr:spPr>
        <a:xfrm>
          <a:off x="3606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77</xdr:row>
      <xdr:rowOff>43180</xdr:rowOff>
    </xdr:to>
    <xdr:cxnSp macro="">
      <xdr:nvCxnSpPr>
        <xdr:cNvPr id="369" name="直線コネクタ 368"/>
        <xdr:cNvCxnSpPr/>
      </xdr:nvCxnSpPr>
      <xdr:spPr>
        <a:xfrm flipV="1">
          <a:off x="2209800" y="131572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70" name="フローチャート: 判断 369"/>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10177</xdr:rowOff>
    </xdr:from>
    <xdr:ext cx="762000" cy="259045"/>
    <xdr:sp macro="" textlink="">
      <xdr:nvSpPr>
        <xdr:cNvPr id="371" name="テキスト ボックス 370"/>
        <xdr:cNvSpPr txBox="1"/>
      </xdr:nvSpPr>
      <xdr:spPr>
        <a:xfrm>
          <a:off x="2717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43180</xdr:rowOff>
    </xdr:from>
    <xdr:to>
      <xdr:col>11</xdr:col>
      <xdr:colOff>9525</xdr:colOff>
      <xdr:row>77</xdr:row>
      <xdr:rowOff>43180</xdr:rowOff>
    </xdr:to>
    <xdr:cxnSp macro="">
      <xdr:nvCxnSpPr>
        <xdr:cNvPr id="372" name="直線コネクタ 371"/>
        <xdr:cNvCxnSpPr/>
      </xdr:nvCxnSpPr>
      <xdr:spPr>
        <a:xfrm>
          <a:off x="1320800" y="13244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4" name="テキスト ボックス 373"/>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75" name="フローチャート: 判断 374"/>
        <xdr:cNvSpPr/>
      </xdr:nvSpPr>
      <xdr:spPr>
        <a:xfrm>
          <a:off x="1270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73677</xdr:rowOff>
    </xdr:from>
    <xdr:ext cx="762000" cy="259045"/>
    <xdr:sp macro="" textlink="">
      <xdr:nvSpPr>
        <xdr:cNvPr id="376" name="テキスト ボックス 375"/>
        <xdr:cNvSpPr txBox="1"/>
      </xdr:nvSpPr>
      <xdr:spPr>
        <a:xfrm>
          <a:off x="939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82" name="楕円 381"/>
        <xdr:cNvSpPr/>
      </xdr:nvSpPr>
      <xdr:spPr>
        <a:xfrm>
          <a:off x="47752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50817</xdr:rowOff>
    </xdr:from>
    <xdr:ext cx="762000" cy="259045"/>
    <xdr:sp macro="" textlink="">
      <xdr:nvSpPr>
        <xdr:cNvPr id="383" name="公債費該当値テキスト"/>
        <xdr:cNvSpPr txBox="1"/>
      </xdr:nvSpPr>
      <xdr:spPr>
        <a:xfrm>
          <a:off x="49149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60961</xdr:rowOff>
    </xdr:from>
    <xdr:to>
      <xdr:col>20</xdr:col>
      <xdr:colOff>38100</xdr:colOff>
      <xdr:row>76</xdr:row>
      <xdr:rowOff>162561</xdr:rowOff>
    </xdr:to>
    <xdr:sp macro="" textlink="">
      <xdr:nvSpPr>
        <xdr:cNvPr id="384" name="楕円 383"/>
        <xdr:cNvSpPr/>
      </xdr:nvSpPr>
      <xdr:spPr>
        <a:xfrm>
          <a:off x="3937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85" name="テキスト ボックス 384"/>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86" name="楕円 385"/>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87" name="テキスト ボックス 386"/>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163830</xdr:rowOff>
    </xdr:from>
    <xdr:to>
      <xdr:col>11</xdr:col>
      <xdr:colOff>60325</xdr:colOff>
      <xdr:row>77</xdr:row>
      <xdr:rowOff>93980</xdr:rowOff>
    </xdr:to>
    <xdr:sp macro="" textlink="">
      <xdr:nvSpPr>
        <xdr:cNvPr id="388" name="楕円 387"/>
        <xdr:cNvSpPr/>
      </xdr:nvSpPr>
      <xdr:spPr>
        <a:xfrm>
          <a:off x="2159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78757</xdr:rowOff>
    </xdr:from>
    <xdr:ext cx="762000" cy="259045"/>
    <xdr:sp macro="" textlink="">
      <xdr:nvSpPr>
        <xdr:cNvPr id="389" name="テキスト ボックス 388"/>
        <xdr:cNvSpPr txBox="1"/>
      </xdr:nvSpPr>
      <xdr:spPr>
        <a:xfrm>
          <a:off x="1828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163830</xdr:rowOff>
    </xdr:from>
    <xdr:to>
      <xdr:col>6</xdr:col>
      <xdr:colOff>171450</xdr:colOff>
      <xdr:row>77</xdr:row>
      <xdr:rowOff>93980</xdr:rowOff>
    </xdr:to>
    <xdr:sp macro="" textlink="">
      <xdr:nvSpPr>
        <xdr:cNvPr id="390" name="楕円 389"/>
        <xdr:cNvSpPr/>
      </xdr:nvSpPr>
      <xdr:spPr>
        <a:xfrm>
          <a:off x="1270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78757</xdr:rowOff>
    </xdr:from>
    <xdr:ext cx="762000" cy="259045"/>
    <xdr:sp macro="" textlink="">
      <xdr:nvSpPr>
        <xdr:cNvPr id="391" name="テキスト ボックス 390"/>
        <xdr:cNvSpPr txBox="1"/>
      </xdr:nvSpPr>
      <xdr:spPr>
        <a:xfrm>
          <a:off x="939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年度は類似団体と比較すると、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a:t>
          </a:r>
          <a:r>
            <a:rPr kumimoji="1" lang="ja-JP" altLang="en-US" sz="1100">
              <a:solidFill>
                <a:schemeClr val="dk1"/>
              </a:solidFill>
              <a:effectLst/>
              <a:latin typeface="+mn-lt"/>
              <a:ea typeface="+mn-ea"/>
              <a:cs typeface="+mn-cs"/>
            </a:rPr>
            <a:t>おり、前年比で</a:t>
          </a:r>
          <a:r>
            <a:rPr kumimoji="1" lang="en-US" altLang="ja-JP" sz="1100">
              <a:solidFill>
                <a:schemeClr val="dk1"/>
              </a:solidFill>
              <a:effectLst/>
              <a:latin typeface="+mn-lt"/>
              <a:ea typeface="+mn-ea"/>
              <a:cs typeface="+mn-cs"/>
            </a:rPr>
            <a:t>3.4</a:t>
          </a:r>
          <a:r>
            <a:rPr kumimoji="1" lang="ja-JP" altLang="en-US" sz="1100">
              <a:solidFill>
                <a:schemeClr val="dk1"/>
              </a:solidFill>
              <a:effectLst/>
              <a:latin typeface="+mn-lt"/>
              <a:ea typeface="+mn-ea"/>
              <a:cs typeface="+mn-cs"/>
            </a:rPr>
            <a:t>ポイント増となっている。</a:t>
          </a:r>
          <a:r>
            <a:rPr kumimoji="1" lang="ja-JP" altLang="ja-JP" sz="1100">
              <a:solidFill>
                <a:schemeClr val="dk1"/>
              </a:solidFill>
              <a:effectLst/>
              <a:latin typeface="+mn-lt"/>
              <a:ea typeface="+mn-ea"/>
              <a:cs typeface="+mn-cs"/>
            </a:rPr>
            <a:t>人件費、扶助費</a:t>
          </a:r>
          <a:r>
            <a:rPr kumimoji="1" lang="ja-JP" altLang="en-US" sz="1100">
              <a:solidFill>
                <a:schemeClr val="dk1"/>
              </a:solidFill>
              <a:effectLst/>
              <a:latin typeface="+mn-lt"/>
              <a:ea typeface="+mn-ea"/>
              <a:cs typeface="+mn-cs"/>
            </a:rPr>
            <a:t>の増と公債費の減</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要因である。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21" name="直線コネクタ 420"/>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2"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3" name="直線コネクタ 422"/>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24" name="公債費以外最大値テキスト"/>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5" name="直線コネクタ 424"/>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7801</xdr:rowOff>
    </xdr:from>
    <xdr:to>
      <xdr:col>82</xdr:col>
      <xdr:colOff>107950</xdr:colOff>
      <xdr:row>77</xdr:row>
      <xdr:rowOff>118836</xdr:rowOff>
    </xdr:to>
    <xdr:cxnSp macro="">
      <xdr:nvCxnSpPr>
        <xdr:cNvPr id="426" name="直線コネクタ 425"/>
        <xdr:cNvCxnSpPr/>
      </xdr:nvCxnSpPr>
      <xdr:spPr>
        <a:xfrm>
          <a:off x="15671800" y="13209451"/>
          <a:ext cx="8382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45375</xdr:rowOff>
    </xdr:from>
    <xdr:ext cx="762000" cy="259045"/>
    <xdr:sp macro="" textlink="">
      <xdr:nvSpPr>
        <xdr:cNvPr id="427" name="公債費以外平均値テキスト"/>
        <xdr:cNvSpPr txBox="1"/>
      </xdr:nvSpPr>
      <xdr:spPr>
        <a:xfrm>
          <a:off x="16598900" y="13075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8" name="フローチャート: 判断 427"/>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74749</xdr:rowOff>
    </xdr:from>
    <xdr:to>
      <xdr:col>78</xdr:col>
      <xdr:colOff>69850</xdr:colOff>
      <xdr:row>77</xdr:row>
      <xdr:rowOff>7801</xdr:rowOff>
    </xdr:to>
    <xdr:cxnSp macro="">
      <xdr:nvCxnSpPr>
        <xdr:cNvPr id="429" name="直線コネクタ 428"/>
        <xdr:cNvCxnSpPr/>
      </xdr:nvCxnSpPr>
      <xdr:spPr>
        <a:xfrm>
          <a:off x="14782800" y="13104949"/>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30" name="フローチャート: 判断 429"/>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53176</xdr:rowOff>
    </xdr:from>
    <xdr:ext cx="736600" cy="259045"/>
    <xdr:sp macro="" textlink="">
      <xdr:nvSpPr>
        <xdr:cNvPr id="431" name="テキスト ボックス 430"/>
        <xdr:cNvSpPr txBox="1"/>
      </xdr:nvSpPr>
      <xdr:spPr>
        <a:xfrm>
          <a:off x="15290800" y="13254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74749</xdr:rowOff>
    </xdr:from>
    <xdr:to>
      <xdr:col>73</xdr:col>
      <xdr:colOff>180975</xdr:colOff>
      <xdr:row>76</xdr:row>
      <xdr:rowOff>140063</xdr:rowOff>
    </xdr:to>
    <xdr:cxnSp macro="">
      <xdr:nvCxnSpPr>
        <xdr:cNvPr id="432" name="直線コネクタ 431"/>
        <xdr:cNvCxnSpPr/>
      </xdr:nvCxnSpPr>
      <xdr:spPr>
        <a:xfrm flipV="1">
          <a:off x="13893800" y="1310494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89263</xdr:rowOff>
    </xdr:from>
    <xdr:to>
      <xdr:col>74</xdr:col>
      <xdr:colOff>31750</xdr:colOff>
      <xdr:row>77</xdr:row>
      <xdr:rowOff>19413</xdr:rowOff>
    </xdr:to>
    <xdr:sp macro="" textlink="">
      <xdr:nvSpPr>
        <xdr:cNvPr id="433" name="フローチャート: 判断 432"/>
        <xdr:cNvSpPr/>
      </xdr:nvSpPr>
      <xdr:spPr>
        <a:xfrm>
          <a:off x="14732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4190</xdr:rowOff>
    </xdr:from>
    <xdr:ext cx="762000" cy="259045"/>
    <xdr:sp macro="" textlink="">
      <xdr:nvSpPr>
        <xdr:cNvPr id="434" name="テキスト ボックス 433"/>
        <xdr:cNvSpPr txBox="1"/>
      </xdr:nvSpPr>
      <xdr:spPr>
        <a:xfrm>
          <a:off x="14401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118835</xdr:rowOff>
    </xdr:from>
    <xdr:to>
      <xdr:col>69</xdr:col>
      <xdr:colOff>92075</xdr:colOff>
      <xdr:row>76</xdr:row>
      <xdr:rowOff>140063</xdr:rowOff>
    </xdr:to>
    <xdr:cxnSp macro="">
      <xdr:nvCxnSpPr>
        <xdr:cNvPr id="435" name="直線コネクタ 434"/>
        <xdr:cNvCxnSpPr/>
      </xdr:nvCxnSpPr>
      <xdr:spPr>
        <a:xfrm>
          <a:off x="13004800" y="12977585"/>
          <a:ext cx="889000" cy="19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6" name="フローチャート: 判断 435"/>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43378</xdr:rowOff>
    </xdr:from>
    <xdr:ext cx="762000" cy="259045"/>
    <xdr:sp macro="" textlink="">
      <xdr:nvSpPr>
        <xdr:cNvPr id="437" name="テキスト ボックス 436"/>
        <xdr:cNvSpPr txBox="1"/>
      </xdr:nvSpPr>
      <xdr:spPr>
        <a:xfrm>
          <a:off x="13512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33745</xdr:rowOff>
    </xdr:from>
    <xdr:to>
      <xdr:col>65</xdr:col>
      <xdr:colOff>53975</xdr:colOff>
      <xdr:row>76</xdr:row>
      <xdr:rowOff>135345</xdr:rowOff>
    </xdr:to>
    <xdr:sp macro="" textlink="">
      <xdr:nvSpPr>
        <xdr:cNvPr id="438" name="フローチャート: 判断 437"/>
        <xdr:cNvSpPr/>
      </xdr:nvSpPr>
      <xdr:spPr>
        <a:xfrm>
          <a:off x="12954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120122</xdr:rowOff>
    </xdr:from>
    <xdr:ext cx="762000" cy="259045"/>
    <xdr:sp macro="" textlink="">
      <xdr:nvSpPr>
        <xdr:cNvPr id="439" name="テキスト ボックス 438"/>
        <xdr:cNvSpPr txBox="1"/>
      </xdr:nvSpPr>
      <xdr:spPr>
        <a:xfrm>
          <a:off x="12623800" y="1315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68036</xdr:rowOff>
    </xdr:from>
    <xdr:to>
      <xdr:col>82</xdr:col>
      <xdr:colOff>158750</xdr:colOff>
      <xdr:row>77</xdr:row>
      <xdr:rowOff>169636</xdr:rowOff>
    </xdr:to>
    <xdr:sp macro="" textlink="">
      <xdr:nvSpPr>
        <xdr:cNvPr id="445" name="楕円 444"/>
        <xdr:cNvSpPr/>
      </xdr:nvSpPr>
      <xdr:spPr>
        <a:xfrm>
          <a:off x="16459200" y="1326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40113</xdr:rowOff>
    </xdr:from>
    <xdr:ext cx="762000" cy="259045"/>
    <xdr:sp macro="" textlink="">
      <xdr:nvSpPr>
        <xdr:cNvPr id="446" name="公債費以外該当値テキスト"/>
        <xdr:cNvSpPr txBox="1"/>
      </xdr:nvSpPr>
      <xdr:spPr>
        <a:xfrm>
          <a:off x="165989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128451</xdr:rowOff>
    </xdr:from>
    <xdr:to>
      <xdr:col>78</xdr:col>
      <xdr:colOff>120650</xdr:colOff>
      <xdr:row>77</xdr:row>
      <xdr:rowOff>58601</xdr:rowOff>
    </xdr:to>
    <xdr:sp macro="" textlink="">
      <xdr:nvSpPr>
        <xdr:cNvPr id="447" name="楕円 446"/>
        <xdr:cNvSpPr/>
      </xdr:nvSpPr>
      <xdr:spPr>
        <a:xfrm>
          <a:off x="15621000" y="1315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68778</xdr:rowOff>
    </xdr:from>
    <xdr:ext cx="736600" cy="259045"/>
    <xdr:sp macro="" textlink="">
      <xdr:nvSpPr>
        <xdr:cNvPr id="448" name="テキスト ボックス 447"/>
        <xdr:cNvSpPr txBox="1"/>
      </xdr:nvSpPr>
      <xdr:spPr>
        <a:xfrm>
          <a:off x="15290800" y="12927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23949</xdr:rowOff>
    </xdr:from>
    <xdr:to>
      <xdr:col>74</xdr:col>
      <xdr:colOff>31750</xdr:colOff>
      <xdr:row>76</xdr:row>
      <xdr:rowOff>125549</xdr:rowOff>
    </xdr:to>
    <xdr:sp macro="" textlink="">
      <xdr:nvSpPr>
        <xdr:cNvPr id="449" name="楕円 448"/>
        <xdr:cNvSpPr/>
      </xdr:nvSpPr>
      <xdr:spPr>
        <a:xfrm>
          <a:off x="14732000" y="1305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135726</xdr:rowOff>
    </xdr:from>
    <xdr:ext cx="762000" cy="259045"/>
    <xdr:sp macro="" textlink="">
      <xdr:nvSpPr>
        <xdr:cNvPr id="450" name="テキスト ボックス 449"/>
        <xdr:cNvSpPr txBox="1"/>
      </xdr:nvSpPr>
      <xdr:spPr>
        <a:xfrm>
          <a:off x="14401800" y="1282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89263</xdr:rowOff>
    </xdr:from>
    <xdr:to>
      <xdr:col>69</xdr:col>
      <xdr:colOff>142875</xdr:colOff>
      <xdr:row>77</xdr:row>
      <xdr:rowOff>19413</xdr:rowOff>
    </xdr:to>
    <xdr:sp macro="" textlink="">
      <xdr:nvSpPr>
        <xdr:cNvPr id="451" name="楕円 450"/>
        <xdr:cNvSpPr/>
      </xdr:nvSpPr>
      <xdr:spPr>
        <a:xfrm>
          <a:off x="13843000" y="131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29590</xdr:rowOff>
    </xdr:from>
    <xdr:ext cx="762000" cy="259045"/>
    <xdr:sp macro="" textlink="">
      <xdr:nvSpPr>
        <xdr:cNvPr id="452" name="テキスト ボックス 451"/>
        <xdr:cNvSpPr txBox="1"/>
      </xdr:nvSpPr>
      <xdr:spPr>
        <a:xfrm>
          <a:off x="13512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68035</xdr:rowOff>
    </xdr:from>
    <xdr:to>
      <xdr:col>65</xdr:col>
      <xdr:colOff>53975</xdr:colOff>
      <xdr:row>75</xdr:row>
      <xdr:rowOff>169636</xdr:rowOff>
    </xdr:to>
    <xdr:sp macro="" textlink="">
      <xdr:nvSpPr>
        <xdr:cNvPr id="453" name="楕円 452"/>
        <xdr:cNvSpPr/>
      </xdr:nvSpPr>
      <xdr:spPr>
        <a:xfrm>
          <a:off x="12954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8362</xdr:rowOff>
    </xdr:from>
    <xdr:ext cx="762000" cy="259045"/>
    <xdr:sp macro="" textlink="">
      <xdr:nvSpPr>
        <xdr:cNvPr id="454" name="テキスト ボックス 453"/>
        <xdr:cNvSpPr txBox="1"/>
      </xdr:nvSpPr>
      <xdr:spPr>
        <a:xfrm>
          <a:off x="12623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157720</xdr:rowOff>
    </xdr:from>
    <xdr:to>
      <xdr:col>29</xdr:col>
      <xdr:colOff>127000</xdr:colOff>
      <xdr:row>18</xdr:row>
      <xdr:rowOff>12683</xdr:rowOff>
    </xdr:to>
    <xdr:cxnSp macro="">
      <xdr:nvCxnSpPr>
        <xdr:cNvPr id="49" name="直線コネクタ 48"/>
        <xdr:cNvCxnSpPr/>
      </xdr:nvCxnSpPr>
      <xdr:spPr bwMode="auto">
        <a:xfrm flipV="1">
          <a:off x="5003800" y="3119995"/>
          <a:ext cx="647700" cy="26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101185</xdr:rowOff>
    </xdr:from>
    <xdr:ext cx="762000" cy="259045"/>
    <xdr:sp macro="" textlink="">
      <xdr:nvSpPr>
        <xdr:cNvPr id="50" name="人口1人当たり決算額の推移平均値テキスト130"/>
        <xdr:cNvSpPr txBox="1"/>
      </xdr:nvSpPr>
      <xdr:spPr>
        <a:xfrm>
          <a:off x="5740400" y="2892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11828</xdr:rowOff>
    </xdr:from>
    <xdr:to>
      <xdr:col>26</xdr:col>
      <xdr:colOff>50800</xdr:colOff>
      <xdr:row>18</xdr:row>
      <xdr:rowOff>12683</xdr:rowOff>
    </xdr:to>
    <xdr:cxnSp macro="">
      <xdr:nvCxnSpPr>
        <xdr:cNvPr id="52" name="直線コネクタ 51"/>
        <xdr:cNvCxnSpPr/>
      </xdr:nvCxnSpPr>
      <xdr:spPr bwMode="auto">
        <a:xfrm>
          <a:off x="4305300" y="3145553"/>
          <a:ext cx="698500" cy="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29146</xdr:rowOff>
    </xdr:from>
    <xdr:ext cx="736600" cy="259045"/>
    <xdr:sp macro="" textlink="">
      <xdr:nvSpPr>
        <xdr:cNvPr id="54" name="テキスト ボックス 53"/>
        <xdr:cNvSpPr txBox="1"/>
      </xdr:nvSpPr>
      <xdr:spPr>
        <a:xfrm>
          <a:off x="4622800" y="2819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7004</xdr:rowOff>
    </xdr:from>
    <xdr:to>
      <xdr:col>22</xdr:col>
      <xdr:colOff>114300</xdr:colOff>
      <xdr:row>18</xdr:row>
      <xdr:rowOff>11828</xdr:rowOff>
    </xdr:to>
    <xdr:cxnSp macro="">
      <xdr:nvCxnSpPr>
        <xdr:cNvPr id="55" name="直線コネクタ 54"/>
        <xdr:cNvCxnSpPr/>
      </xdr:nvCxnSpPr>
      <xdr:spPr bwMode="auto">
        <a:xfrm>
          <a:off x="3606800" y="3140729"/>
          <a:ext cx="698500" cy="4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98997</xdr:rowOff>
    </xdr:from>
    <xdr:to>
      <xdr:col>22</xdr:col>
      <xdr:colOff>165100</xdr:colOff>
      <xdr:row>18</xdr:row>
      <xdr:rowOff>29147</xdr:rowOff>
    </xdr:to>
    <xdr:sp macro="" textlink="">
      <xdr:nvSpPr>
        <xdr:cNvPr id="56" name="フローチャート: 判断 55"/>
        <xdr:cNvSpPr/>
      </xdr:nvSpPr>
      <xdr:spPr bwMode="auto">
        <a:xfrm>
          <a:off x="4254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39324</xdr:rowOff>
    </xdr:from>
    <xdr:ext cx="762000" cy="259045"/>
    <xdr:sp macro="" textlink="">
      <xdr:nvSpPr>
        <xdr:cNvPr id="57" name="テキスト ボックス 56"/>
        <xdr:cNvSpPr txBox="1"/>
      </xdr:nvSpPr>
      <xdr:spPr>
        <a:xfrm>
          <a:off x="39243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7004</xdr:rowOff>
    </xdr:from>
    <xdr:to>
      <xdr:col>18</xdr:col>
      <xdr:colOff>177800</xdr:colOff>
      <xdr:row>18</xdr:row>
      <xdr:rowOff>16295</xdr:rowOff>
    </xdr:to>
    <xdr:cxnSp macro="">
      <xdr:nvCxnSpPr>
        <xdr:cNvPr id="58" name="直線コネクタ 57"/>
        <xdr:cNvCxnSpPr/>
      </xdr:nvCxnSpPr>
      <xdr:spPr bwMode="auto">
        <a:xfrm flipV="1">
          <a:off x="2908300" y="3140729"/>
          <a:ext cx="698500" cy="9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100976</xdr:rowOff>
    </xdr:from>
    <xdr:to>
      <xdr:col>19</xdr:col>
      <xdr:colOff>38100</xdr:colOff>
      <xdr:row>18</xdr:row>
      <xdr:rowOff>31126</xdr:rowOff>
    </xdr:to>
    <xdr:sp macro="" textlink="">
      <xdr:nvSpPr>
        <xdr:cNvPr id="59" name="フローチャート: 判断 58"/>
        <xdr:cNvSpPr/>
      </xdr:nvSpPr>
      <xdr:spPr bwMode="auto">
        <a:xfrm>
          <a:off x="3556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41303</xdr:rowOff>
    </xdr:from>
    <xdr:ext cx="762000" cy="259045"/>
    <xdr:sp macro="" textlink="">
      <xdr:nvSpPr>
        <xdr:cNvPr id="60" name="テキスト ボックス 59"/>
        <xdr:cNvSpPr txBox="1"/>
      </xdr:nvSpPr>
      <xdr:spPr>
        <a:xfrm>
          <a:off x="3225800" y="283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119823</xdr:rowOff>
    </xdr:from>
    <xdr:to>
      <xdr:col>15</xdr:col>
      <xdr:colOff>101600</xdr:colOff>
      <xdr:row>18</xdr:row>
      <xdr:rowOff>49973</xdr:rowOff>
    </xdr:to>
    <xdr:sp macro="" textlink="">
      <xdr:nvSpPr>
        <xdr:cNvPr id="61" name="フローチャート: 判断 60"/>
        <xdr:cNvSpPr/>
      </xdr:nvSpPr>
      <xdr:spPr bwMode="auto">
        <a:xfrm>
          <a:off x="2857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60150</xdr:rowOff>
    </xdr:from>
    <xdr:ext cx="762000" cy="259045"/>
    <xdr:sp macro="" textlink="">
      <xdr:nvSpPr>
        <xdr:cNvPr id="62" name="テキスト ボックス 61"/>
        <xdr:cNvSpPr txBox="1"/>
      </xdr:nvSpPr>
      <xdr:spPr>
        <a:xfrm>
          <a:off x="2527300" y="285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106920</xdr:rowOff>
    </xdr:from>
    <xdr:to>
      <xdr:col>29</xdr:col>
      <xdr:colOff>177800</xdr:colOff>
      <xdr:row>18</xdr:row>
      <xdr:rowOff>37070</xdr:rowOff>
    </xdr:to>
    <xdr:sp macro="" textlink="">
      <xdr:nvSpPr>
        <xdr:cNvPr id="68" name="楕円 67"/>
        <xdr:cNvSpPr/>
      </xdr:nvSpPr>
      <xdr:spPr bwMode="auto">
        <a:xfrm>
          <a:off x="5600700" y="3069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78997</xdr:rowOff>
    </xdr:from>
    <xdr:ext cx="762000" cy="259045"/>
    <xdr:sp macro="" textlink="">
      <xdr:nvSpPr>
        <xdr:cNvPr id="69" name="人口1人当たり決算額の推移該当値テキスト130"/>
        <xdr:cNvSpPr txBox="1"/>
      </xdr:nvSpPr>
      <xdr:spPr>
        <a:xfrm>
          <a:off x="5740400" y="3041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133333</xdr:rowOff>
    </xdr:from>
    <xdr:to>
      <xdr:col>26</xdr:col>
      <xdr:colOff>101600</xdr:colOff>
      <xdr:row>18</xdr:row>
      <xdr:rowOff>63483</xdr:rowOff>
    </xdr:to>
    <xdr:sp macro="" textlink="">
      <xdr:nvSpPr>
        <xdr:cNvPr id="70" name="楕円 69"/>
        <xdr:cNvSpPr/>
      </xdr:nvSpPr>
      <xdr:spPr bwMode="auto">
        <a:xfrm>
          <a:off x="4953000" y="3095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48260</xdr:rowOff>
    </xdr:from>
    <xdr:ext cx="736600" cy="259045"/>
    <xdr:sp macro="" textlink="">
      <xdr:nvSpPr>
        <xdr:cNvPr id="71" name="テキスト ボックス 70"/>
        <xdr:cNvSpPr txBox="1"/>
      </xdr:nvSpPr>
      <xdr:spPr>
        <a:xfrm>
          <a:off x="4622800" y="318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132478</xdr:rowOff>
    </xdr:from>
    <xdr:to>
      <xdr:col>22</xdr:col>
      <xdr:colOff>165100</xdr:colOff>
      <xdr:row>18</xdr:row>
      <xdr:rowOff>62628</xdr:rowOff>
    </xdr:to>
    <xdr:sp macro="" textlink="">
      <xdr:nvSpPr>
        <xdr:cNvPr id="72" name="楕円 71"/>
        <xdr:cNvSpPr/>
      </xdr:nvSpPr>
      <xdr:spPr bwMode="auto">
        <a:xfrm>
          <a:off x="4254500" y="3094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47405</xdr:rowOff>
    </xdr:from>
    <xdr:ext cx="762000" cy="259045"/>
    <xdr:sp macro="" textlink="">
      <xdr:nvSpPr>
        <xdr:cNvPr id="73" name="テキスト ボックス 72"/>
        <xdr:cNvSpPr txBox="1"/>
      </xdr:nvSpPr>
      <xdr:spPr>
        <a:xfrm>
          <a:off x="3924300" y="318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127654</xdr:rowOff>
    </xdr:from>
    <xdr:to>
      <xdr:col>19</xdr:col>
      <xdr:colOff>38100</xdr:colOff>
      <xdr:row>18</xdr:row>
      <xdr:rowOff>57804</xdr:rowOff>
    </xdr:to>
    <xdr:sp macro="" textlink="">
      <xdr:nvSpPr>
        <xdr:cNvPr id="74" name="楕円 73"/>
        <xdr:cNvSpPr/>
      </xdr:nvSpPr>
      <xdr:spPr bwMode="auto">
        <a:xfrm>
          <a:off x="3556000" y="3089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42581</xdr:rowOff>
    </xdr:from>
    <xdr:ext cx="762000" cy="259045"/>
    <xdr:sp macro="" textlink="">
      <xdr:nvSpPr>
        <xdr:cNvPr id="75" name="テキスト ボックス 74"/>
        <xdr:cNvSpPr txBox="1"/>
      </xdr:nvSpPr>
      <xdr:spPr>
        <a:xfrm>
          <a:off x="3225800" y="317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136945</xdr:rowOff>
    </xdr:from>
    <xdr:to>
      <xdr:col>15</xdr:col>
      <xdr:colOff>101600</xdr:colOff>
      <xdr:row>18</xdr:row>
      <xdr:rowOff>67095</xdr:rowOff>
    </xdr:to>
    <xdr:sp macro="" textlink="">
      <xdr:nvSpPr>
        <xdr:cNvPr id="76" name="楕円 75"/>
        <xdr:cNvSpPr/>
      </xdr:nvSpPr>
      <xdr:spPr bwMode="auto">
        <a:xfrm>
          <a:off x="2857500" y="3099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51872</xdr:rowOff>
    </xdr:from>
    <xdr:ext cx="762000" cy="259045"/>
    <xdr:sp macro="" textlink="">
      <xdr:nvSpPr>
        <xdr:cNvPr id="77" name="テキスト ボックス 76"/>
        <xdr:cNvSpPr txBox="1"/>
      </xdr:nvSpPr>
      <xdr:spPr>
        <a:xfrm>
          <a:off x="2527300" y="318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199361</xdr:rowOff>
    </xdr:from>
    <xdr:to>
      <xdr:col>29</xdr:col>
      <xdr:colOff>127000</xdr:colOff>
      <xdr:row>35</xdr:row>
      <xdr:rowOff>228901</xdr:rowOff>
    </xdr:to>
    <xdr:cxnSp macro="">
      <xdr:nvCxnSpPr>
        <xdr:cNvPr id="108" name="直線コネクタ 107"/>
        <xdr:cNvCxnSpPr/>
      </xdr:nvCxnSpPr>
      <xdr:spPr bwMode="auto">
        <a:xfrm>
          <a:off x="5003800" y="6809711"/>
          <a:ext cx="647700" cy="29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8269</xdr:rowOff>
    </xdr:from>
    <xdr:ext cx="762000" cy="259045"/>
    <xdr:sp macro="" textlink="">
      <xdr:nvSpPr>
        <xdr:cNvPr id="109" name="人口1人当たり決算額の推移平均値テキスト445"/>
        <xdr:cNvSpPr txBox="1"/>
      </xdr:nvSpPr>
      <xdr:spPr>
        <a:xfrm>
          <a:off x="5740400" y="6618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182811</xdr:rowOff>
    </xdr:from>
    <xdr:to>
      <xdr:col>26</xdr:col>
      <xdr:colOff>50800</xdr:colOff>
      <xdr:row>35</xdr:row>
      <xdr:rowOff>199361</xdr:rowOff>
    </xdr:to>
    <xdr:cxnSp macro="">
      <xdr:nvCxnSpPr>
        <xdr:cNvPr id="111" name="直線コネクタ 110"/>
        <xdr:cNvCxnSpPr/>
      </xdr:nvCxnSpPr>
      <xdr:spPr bwMode="auto">
        <a:xfrm>
          <a:off x="4305300" y="6793161"/>
          <a:ext cx="698500" cy="16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252989</xdr:rowOff>
    </xdr:from>
    <xdr:ext cx="736600" cy="259045"/>
    <xdr:sp macro="" textlink="">
      <xdr:nvSpPr>
        <xdr:cNvPr id="113" name="テキスト ボックス 112"/>
        <xdr:cNvSpPr txBox="1"/>
      </xdr:nvSpPr>
      <xdr:spPr>
        <a:xfrm>
          <a:off x="4622800" y="6863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153870</xdr:rowOff>
    </xdr:from>
    <xdr:to>
      <xdr:col>22</xdr:col>
      <xdr:colOff>114300</xdr:colOff>
      <xdr:row>35</xdr:row>
      <xdr:rowOff>182811</xdr:rowOff>
    </xdr:to>
    <xdr:cxnSp macro="">
      <xdr:nvCxnSpPr>
        <xdr:cNvPr id="114" name="直線コネクタ 113"/>
        <xdr:cNvCxnSpPr/>
      </xdr:nvCxnSpPr>
      <xdr:spPr bwMode="auto">
        <a:xfrm>
          <a:off x="3606800" y="6764220"/>
          <a:ext cx="698500" cy="28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168376</xdr:rowOff>
    </xdr:from>
    <xdr:to>
      <xdr:col>22</xdr:col>
      <xdr:colOff>165100</xdr:colOff>
      <xdr:row>35</xdr:row>
      <xdr:rowOff>269976</xdr:rowOff>
    </xdr:to>
    <xdr:sp macro="" textlink="">
      <xdr:nvSpPr>
        <xdr:cNvPr id="115" name="フローチャート: 判断 114"/>
        <xdr:cNvSpPr/>
      </xdr:nvSpPr>
      <xdr:spPr bwMode="auto">
        <a:xfrm>
          <a:off x="42545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254753</xdr:rowOff>
    </xdr:from>
    <xdr:ext cx="762000" cy="259045"/>
    <xdr:sp macro="" textlink="">
      <xdr:nvSpPr>
        <xdr:cNvPr id="116" name="テキスト ボックス 115"/>
        <xdr:cNvSpPr txBox="1"/>
      </xdr:nvSpPr>
      <xdr:spPr>
        <a:xfrm>
          <a:off x="3924300" y="686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153870</xdr:rowOff>
    </xdr:from>
    <xdr:to>
      <xdr:col>18</xdr:col>
      <xdr:colOff>177800</xdr:colOff>
      <xdr:row>35</xdr:row>
      <xdr:rowOff>158469</xdr:rowOff>
    </xdr:to>
    <xdr:cxnSp macro="">
      <xdr:nvCxnSpPr>
        <xdr:cNvPr id="117" name="直線コネクタ 116"/>
        <xdr:cNvCxnSpPr/>
      </xdr:nvCxnSpPr>
      <xdr:spPr bwMode="auto">
        <a:xfrm flipV="1">
          <a:off x="2908300" y="6764220"/>
          <a:ext cx="698500" cy="4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153819</xdr:rowOff>
    </xdr:from>
    <xdr:to>
      <xdr:col>19</xdr:col>
      <xdr:colOff>38100</xdr:colOff>
      <xdr:row>35</xdr:row>
      <xdr:rowOff>255419</xdr:rowOff>
    </xdr:to>
    <xdr:sp macro="" textlink="">
      <xdr:nvSpPr>
        <xdr:cNvPr id="118" name="フローチャート: 判断 117"/>
        <xdr:cNvSpPr/>
      </xdr:nvSpPr>
      <xdr:spPr bwMode="auto">
        <a:xfrm>
          <a:off x="35560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240196</xdr:rowOff>
    </xdr:from>
    <xdr:ext cx="762000" cy="259045"/>
    <xdr:sp macro="" textlink="">
      <xdr:nvSpPr>
        <xdr:cNvPr id="119" name="テキスト ボックス 118"/>
        <xdr:cNvSpPr txBox="1"/>
      </xdr:nvSpPr>
      <xdr:spPr>
        <a:xfrm>
          <a:off x="32258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130552</xdr:rowOff>
    </xdr:from>
    <xdr:to>
      <xdr:col>15</xdr:col>
      <xdr:colOff>101600</xdr:colOff>
      <xdr:row>35</xdr:row>
      <xdr:rowOff>232152</xdr:rowOff>
    </xdr:to>
    <xdr:sp macro="" textlink="">
      <xdr:nvSpPr>
        <xdr:cNvPr id="120" name="フローチャート: 判断 119"/>
        <xdr:cNvSpPr/>
      </xdr:nvSpPr>
      <xdr:spPr bwMode="auto">
        <a:xfrm>
          <a:off x="28575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216929</xdr:rowOff>
    </xdr:from>
    <xdr:ext cx="762000" cy="259045"/>
    <xdr:sp macro="" textlink="">
      <xdr:nvSpPr>
        <xdr:cNvPr id="121" name="テキスト ボックス 120"/>
        <xdr:cNvSpPr txBox="1"/>
      </xdr:nvSpPr>
      <xdr:spPr>
        <a:xfrm>
          <a:off x="2527300" y="682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178101</xdr:rowOff>
    </xdr:from>
    <xdr:to>
      <xdr:col>29</xdr:col>
      <xdr:colOff>177800</xdr:colOff>
      <xdr:row>35</xdr:row>
      <xdr:rowOff>279701</xdr:rowOff>
    </xdr:to>
    <xdr:sp macro="" textlink="">
      <xdr:nvSpPr>
        <xdr:cNvPr id="127" name="楕円 126"/>
        <xdr:cNvSpPr/>
      </xdr:nvSpPr>
      <xdr:spPr bwMode="auto">
        <a:xfrm>
          <a:off x="5600700" y="6788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150178</xdr:rowOff>
    </xdr:from>
    <xdr:ext cx="762000" cy="259045"/>
    <xdr:sp macro="" textlink="">
      <xdr:nvSpPr>
        <xdr:cNvPr id="128" name="人口1人当たり決算額の推移該当値テキスト445"/>
        <xdr:cNvSpPr txBox="1"/>
      </xdr:nvSpPr>
      <xdr:spPr>
        <a:xfrm>
          <a:off x="5740400" y="6760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148561</xdr:rowOff>
    </xdr:from>
    <xdr:to>
      <xdr:col>26</xdr:col>
      <xdr:colOff>101600</xdr:colOff>
      <xdr:row>35</xdr:row>
      <xdr:rowOff>250161</xdr:rowOff>
    </xdr:to>
    <xdr:sp macro="" textlink="">
      <xdr:nvSpPr>
        <xdr:cNvPr id="129" name="楕円 128"/>
        <xdr:cNvSpPr/>
      </xdr:nvSpPr>
      <xdr:spPr bwMode="auto">
        <a:xfrm>
          <a:off x="4953000" y="6758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260338</xdr:rowOff>
    </xdr:from>
    <xdr:ext cx="736600" cy="259045"/>
    <xdr:sp macro="" textlink="">
      <xdr:nvSpPr>
        <xdr:cNvPr id="130" name="テキスト ボックス 129"/>
        <xdr:cNvSpPr txBox="1"/>
      </xdr:nvSpPr>
      <xdr:spPr>
        <a:xfrm>
          <a:off x="4622800" y="6527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132011</xdr:rowOff>
    </xdr:from>
    <xdr:to>
      <xdr:col>22</xdr:col>
      <xdr:colOff>165100</xdr:colOff>
      <xdr:row>35</xdr:row>
      <xdr:rowOff>233611</xdr:rowOff>
    </xdr:to>
    <xdr:sp macro="" textlink="">
      <xdr:nvSpPr>
        <xdr:cNvPr id="131" name="楕円 130"/>
        <xdr:cNvSpPr/>
      </xdr:nvSpPr>
      <xdr:spPr bwMode="auto">
        <a:xfrm>
          <a:off x="4254500" y="6742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243788</xdr:rowOff>
    </xdr:from>
    <xdr:ext cx="762000" cy="259045"/>
    <xdr:sp macro="" textlink="">
      <xdr:nvSpPr>
        <xdr:cNvPr id="132" name="テキスト ボックス 131"/>
        <xdr:cNvSpPr txBox="1"/>
      </xdr:nvSpPr>
      <xdr:spPr>
        <a:xfrm>
          <a:off x="3924300" y="651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103070</xdr:rowOff>
    </xdr:from>
    <xdr:to>
      <xdr:col>19</xdr:col>
      <xdr:colOff>38100</xdr:colOff>
      <xdr:row>35</xdr:row>
      <xdr:rowOff>204670</xdr:rowOff>
    </xdr:to>
    <xdr:sp macro="" textlink="">
      <xdr:nvSpPr>
        <xdr:cNvPr id="133" name="楕円 132"/>
        <xdr:cNvSpPr/>
      </xdr:nvSpPr>
      <xdr:spPr bwMode="auto">
        <a:xfrm>
          <a:off x="3556000" y="6713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214847</xdr:rowOff>
    </xdr:from>
    <xdr:ext cx="762000" cy="259045"/>
    <xdr:sp macro="" textlink="">
      <xdr:nvSpPr>
        <xdr:cNvPr id="134" name="テキスト ボックス 133"/>
        <xdr:cNvSpPr txBox="1"/>
      </xdr:nvSpPr>
      <xdr:spPr>
        <a:xfrm>
          <a:off x="3225800" y="648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107669</xdr:rowOff>
    </xdr:from>
    <xdr:to>
      <xdr:col>15</xdr:col>
      <xdr:colOff>101600</xdr:colOff>
      <xdr:row>35</xdr:row>
      <xdr:rowOff>209269</xdr:rowOff>
    </xdr:to>
    <xdr:sp macro="" textlink="">
      <xdr:nvSpPr>
        <xdr:cNvPr id="135" name="楕円 134"/>
        <xdr:cNvSpPr/>
      </xdr:nvSpPr>
      <xdr:spPr bwMode="auto">
        <a:xfrm>
          <a:off x="2857500" y="6718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219446</xdr:rowOff>
    </xdr:from>
    <xdr:ext cx="762000" cy="259045"/>
    <xdr:sp macro="" textlink="">
      <xdr:nvSpPr>
        <xdr:cNvPr id="136" name="テキスト ボックス 135"/>
        <xdr:cNvSpPr txBox="1"/>
      </xdr:nvSpPr>
      <xdr:spPr>
        <a:xfrm>
          <a:off x="2527300" y="648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2,258
2,250
190.96
4,171,549
3,800,676
353,922
1,729,787
3,627,703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14644</xdr:rowOff>
    </xdr:from>
    <xdr:to>
      <xdr:col>24</xdr:col>
      <xdr:colOff>63500</xdr:colOff>
      <xdr:row>36</xdr:row>
      <xdr:rowOff>41695</xdr:rowOff>
    </xdr:to>
    <xdr:cxnSp macro="">
      <xdr:nvCxnSpPr>
        <xdr:cNvPr id="58" name="直線コネクタ 57"/>
        <xdr:cNvCxnSpPr/>
      </xdr:nvCxnSpPr>
      <xdr:spPr>
        <a:xfrm flipV="1">
          <a:off x="3797300" y="6186844"/>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147945</xdr:rowOff>
    </xdr:from>
    <xdr:ext cx="599010" cy="259045"/>
    <xdr:sp macro="" textlink="">
      <xdr:nvSpPr>
        <xdr:cNvPr id="59" name="人件費平均値テキスト"/>
        <xdr:cNvSpPr txBox="1"/>
      </xdr:nvSpPr>
      <xdr:spPr>
        <a:xfrm>
          <a:off x="4686300" y="6148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41695</xdr:rowOff>
    </xdr:from>
    <xdr:to>
      <xdr:col>19</xdr:col>
      <xdr:colOff>177800</xdr:colOff>
      <xdr:row>36</xdr:row>
      <xdr:rowOff>46095</xdr:rowOff>
    </xdr:to>
    <xdr:cxnSp macro="">
      <xdr:nvCxnSpPr>
        <xdr:cNvPr id="61" name="直線コネクタ 60"/>
        <xdr:cNvCxnSpPr/>
      </xdr:nvCxnSpPr>
      <xdr:spPr>
        <a:xfrm flipV="1">
          <a:off x="2908300" y="6213895"/>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90882</xdr:rowOff>
    </xdr:from>
    <xdr:ext cx="599010" cy="259045"/>
    <xdr:sp macro="" textlink="">
      <xdr:nvSpPr>
        <xdr:cNvPr id="63" name="テキスト ボックス 62"/>
        <xdr:cNvSpPr txBox="1"/>
      </xdr:nvSpPr>
      <xdr:spPr>
        <a:xfrm>
          <a:off x="3497795" y="62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35234</xdr:rowOff>
    </xdr:from>
    <xdr:to>
      <xdr:col>15</xdr:col>
      <xdr:colOff>50800</xdr:colOff>
      <xdr:row>36</xdr:row>
      <xdr:rowOff>46095</xdr:rowOff>
    </xdr:to>
    <xdr:cxnSp macro="">
      <xdr:nvCxnSpPr>
        <xdr:cNvPr id="64" name="直線コネクタ 63"/>
        <xdr:cNvCxnSpPr/>
      </xdr:nvCxnSpPr>
      <xdr:spPr>
        <a:xfrm>
          <a:off x="2019300" y="6207434"/>
          <a:ext cx="889000" cy="1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3964</xdr:rowOff>
    </xdr:from>
    <xdr:to>
      <xdr:col>15</xdr:col>
      <xdr:colOff>101600</xdr:colOff>
      <xdr:row>36</xdr:row>
      <xdr:rowOff>105564</xdr:rowOff>
    </xdr:to>
    <xdr:sp macro="" textlink="">
      <xdr:nvSpPr>
        <xdr:cNvPr id="65" name="フローチャート: 判断 64"/>
        <xdr:cNvSpPr/>
      </xdr:nvSpPr>
      <xdr:spPr>
        <a:xfrm>
          <a:off x="2857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96691</xdr:rowOff>
    </xdr:from>
    <xdr:ext cx="599010" cy="259045"/>
    <xdr:sp macro="" textlink="">
      <xdr:nvSpPr>
        <xdr:cNvPr id="66" name="テキスト ボックス 65"/>
        <xdr:cNvSpPr txBox="1"/>
      </xdr:nvSpPr>
      <xdr:spPr>
        <a:xfrm>
          <a:off x="2608795" y="626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35234</xdr:rowOff>
    </xdr:from>
    <xdr:to>
      <xdr:col>10</xdr:col>
      <xdr:colOff>114300</xdr:colOff>
      <xdr:row>36</xdr:row>
      <xdr:rowOff>54757</xdr:rowOff>
    </xdr:to>
    <xdr:cxnSp macro="">
      <xdr:nvCxnSpPr>
        <xdr:cNvPr id="67" name="直線コネクタ 66"/>
        <xdr:cNvCxnSpPr/>
      </xdr:nvCxnSpPr>
      <xdr:spPr>
        <a:xfrm flipV="1">
          <a:off x="1130300" y="6207434"/>
          <a:ext cx="889000" cy="1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170215</xdr:rowOff>
    </xdr:from>
    <xdr:to>
      <xdr:col>10</xdr:col>
      <xdr:colOff>165100</xdr:colOff>
      <xdr:row>36</xdr:row>
      <xdr:rowOff>100365</xdr:rowOff>
    </xdr:to>
    <xdr:sp macro="" textlink="">
      <xdr:nvSpPr>
        <xdr:cNvPr id="68" name="フローチャート: 判断 67"/>
        <xdr:cNvSpPr/>
      </xdr:nvSpPr>
      <xdr:spPr>
        <a:xfrm>
          <a:off x="1968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91492</xdr:rowOff>
    </xdr:from>
    <xdr:ext cx="599010" cy="259045"/>
    <xdr:sp macro="" textlink="">
      <xdr:nvSpPr>
        <xdr:cNvPr id="69" name="テキスト ボックス 68"/>
        <xdr:cNvSpPr txBox="1"/>
      </xdr:nvSpPr>
      <xdr:spPr>
        <a:xfrm>
          <a:off x="1719795" y="626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11562</xdr:rowOff>
    </xdr:from>
    <xdr:to>
      <xdr:col>6</xdr:col>
      <xdr:colOff>38100</xdr:colOff>
      <xdr:row>36</xdr:row>
      <xdr:rowOff>113162</xdr:rowOff>
    </xdr:to>
    <xdr:sp macro="" textlink="">
      <xdr:nvSpPr>
        <xdr:cNvPr id="70" name="フローチャート: 判断 69"/>
        <xdr:cNvSpPr/>
      </xdr:nvSpPr>
      <xdr:spPr>
        <a:xfrm>
          <a:off x="1079500" y="61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104289</xdr:rowOff>
    </xdr:from>
    <xdr:ext cx="599010" cy="259045"/>
    <xdr:sp macro="" textlink="">
      <xdr:nvSpPr>
        <xdr:cNvPr id="71" name="テキスト ボックス 70"/>
        <xdr:cNvSpPr txBox="1"/>
      </xdr:nvSpPr>
      <xdr:spPr>
        <a:xfrm>
          <a:off x="830795" y="627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135294</xdr:rowOff>
    </xdr:from>
    <xdr:to>
      <xdr:col>24</xdr:col>
      <xdr:colOff>114300</xdr:colOff>
      <xdr:row>36</xdr:row>
      <xdr:rowOff>65444</xdr:rowOff>
    </xdr:to>
    <xdr:sp macro="" textlink="">
      <xdr:nvSpPr>
        <xdr:cNvPr id="77" name="楕円 76"/>
        <xdr:cNvSpPr/>
      </xdr:nvSpPr>
      <xdr:spPr>
        <a:xfrm>
          <a:off x="4584700" y="613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158171</xdr:rowOff>
    </xdr:from>
    <xdr:ext cx="599010" cy="259045"/>
    <xdr:sp macro="" textlink="">
      <xdr:nvSpPr>
        <xdr:cNvPr id="78" name="人件費該当値テキスト"/>
        <xdr:cNvSpPr txBox="1"/>
      </xdr:nvSpPr>
      <xdr:spPr>
        <a:xfrm>
          <a:off x="4686300" y="598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162345</xdr:rowOff>
    </xdr:from>
    <xdr:to>
      <xdr:col>20</xdr:col>
      <xdr:colOff>38100</xdr:colOff>
      <xdr:row>36</xdr:row>
      <xdr:rowOff>92495</xdr:rowOff>
    </xdr:to>
    <xdr:sp macro="" textlink="">
      <xdr:nvSpPr>
        <xdr:cNvPr id="79" name="楕円 78"/>
        <xdr:cNvSpPr/>
      </xdr:nvSpPr>
      <xdr:spPr>
        <a:xfrm>
          <a:off x="3746500" y="616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109022</xdr:rowOff>
    </xdr:from>
    <xdr:ext cx="599010" cy="259045"/>
    <xdr:sp macro="" textlink="">
      <xdr:nvSpPr>
        <xdr:cNvPr id="80" name="テキスト ボックス 79"/>
        <xdr:cNvSpPr txBox="1"/>
      </xdr:nvSpPr>
      <xdr:spPr>
        <a:xfrm>
          <a:off x="3497795" y="59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166745</xdr:rowOff>
    </xdr:from>
    <xdr:to>
      <xdr:col>15</xdr:col>
      <xdr:colOff>101600</xdr:colOff>
      <xdr:row>36</xdr:row>
      <xdr:rowOff>96895</xdr:rowOff>
    </xdr:to>
    <xdr:sp macro="" textlink="">
      <xdr:nvSpPr>
        <xdr:cNvPr id="81" name="楕円 80"/>
        <xdr:cNvSpPr/>
      </xdr:nvSpPr>
      <xdr:spPr>
        <a:xfrm>
          <a:off x="2857500" y="616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113422</xdr:rowOff>
    </xdr:from>
    <xdr:ext cx="599010" cy="259045"/>
    <xdr:sp macro="" textlink="">
      <xdr:nvSpPr>
        <xdr:cNvPr id="82" name="テキスト ボックス 81"/>
        <xdr:cNvSpPr txBox="1"/>
      </xdr:nvSpPr>
      <xdr:spPr>
        <a:xfrm>
          <a:off x="2608795" y="5942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155884</xdr:rowOff>
    </xdr:from>
    <xdr:to>
      <xdr:col>10</xdr:col>
      <xdr:colOff>165100</xdr:colOff>
      <xdr:row>36</xdr:row>
      <xdr:rowOff>86034</xdr:rowOff>
    </xdr:to>
    <xdr:sp macro="" textlink="">
      <xdr:nvSpPr>
        <xdr:cNvPr id="83" name="楕円 82"/>
        <xdr:cNvSpPr/>
      </xdr:nvSpPr>
      <xdr:spPr>
        <a:xfrm>
          <a:off x="1968500" y="615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102561</xdr:rowOff>
    </xdr:from>
    <xdr:ext cx="599010" cy="259045"/>
    <xdr:sp macro="" textlink="">
      <xdr:nvSpPr>
        <xdr:cNvPr id="84" name="テキスト ボックス 83"/>
        <xdr:cNvSpPr txBox="1"/>
      </xdr:nvSpPr>
      <xdr:spPr>
        <a:xfrm>
          <a:off x="1719795" y="593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3957</xdr:rowOff>
    </xdr:from>
    <xdr:to>
      <xdr:col>6</xdr:col>
      <xdr:colOff>38100</xdr:colOff>
      <xdr:row>36</xdr:row>
      <xdr:rowOff>105557</xdr:rowOff>
    </xdr:to>
    <xdr:sp macro="" textlink="">
      <xdr:nvSpPr>
        <xdr:cNvPr id="85" name="楕円 84"/>
        <xdr:cNvSpPr/>
      </xdr:nvSpPr>
      <xdr:spPr>
        <a:xfrm>
          <a:off x="1079500" y="617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122084</xdr:rowOff>
    </xdr:from>
    <xdr:ext cx="599010" cy="259045"/>
    <xdr:sp macro="" textlink="">
      <xdr:nvSpPr>
        <xdr:cNvPr id="86" name="テキスト ボックス 85"/>
        <xdr:cNvSpPr txBox="1"/>
      </xdr:nvSpPr>
      <xdr:spPr>
        <a:xfrm>
          <a:off x="830795" y="595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134277</xdr:rowOff>
    </xdr:from>
    <xdr:to>
      <xdr:col>24</xdr:col>
      <xdr:colOff>63500</xdr:colOff>
      <xdr:row>58</xdr:row>
      <xdr:rowOff>6064</xdr:rowOff>
    </xdr:to>
    <xdr:cxnSp macro="">
      <xdr:nvCxnSpPr>
        <xdr:cNvPr id="117" name="直線コネクタ 116"/>
        <xdr:cNvCxnSpPr/>
      </xdr:nvCxnSpPr>
      <xdr:spPr>
        <a:xfrm flipV="1">
          <a:off x="3797300" y="9906927"/>
          <a:ext cx="838200" cy="4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73913</xdr:rowOff>
    </xdr:from>
    <xdr:ext cx="599010" cy="259045"/>
    <xdr:sp macro="" textlink="">
      <xdr:nvSpPr>
        <xdr:cNvPr id="118" name="物件費平均値テキスト"/>
        <xdr:cNvSpPr txBox="1"/>
      </xdr:nvSpPr>
      <xdr:spPr>
        <a:xfrm>
          <a:off x="4686300" y="9675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6064</xdr:rowOff>
    </xdr:from>
    <xdr:to>
      <xdr:col>19</xdr:col>
      <xdr:colOff>177800</xdr:colOff>
      <xdr:row>58</xdr:row>
      <xdr:rowOff>28791</xdr:rowOff>
    </xdr:to>
    <xdr:cxnSp macro="">
      <xdr:nvCxnSpPr>
        <xdr:cNvPr id="120" name="直線コネクタ 119"/>
        <xdr:cNvCxnSpPr/>
      </xdr:nvCxnSpPr>
      <xdr:spPr>
        <a:xfrm flipV="1">
          <a:off x="2908300" y="9950164"/>
          <a:ext cx="889000" cy="2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170673</xdr:rowOff>
    </xdr:from>
    <xdr:ext cx="599010" cy="259045"/>
    <xdr:sp macro="" textlink="">
      <xdr:nvSpPr>
        <xdr:cNvPr id="122" name="テキスト ボックス 121"/>
        <xdr:cNvSpPr txBox="1"/>
      </xdr:nvSpPr>
      <xdr:spPr>
        <a:xfrm>
          <a:off x="3497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28791</xdr:rowOff>
    </xdr:from>
    <xdr:to>
      <xdr:col>15</xdr:col>
      <xdr:colOff>50800</xdr:colOff>
      <xdr:row>58</xdr:row>
      <xdr:rowOff>29804</xdr:rowOff>
    </xdr:to>
    <xdr:cxnSp macro="">
      <xdr:nvCxnSpPr>
        <xdr:cNvPr id="123" name="直線コネクタ 122"/>
        <xdr:cNvCxnSpPr/>
      </xdr:nvCxnSpPr>
      <xdr:spPr>
        <a:xfrm flipV="1">
          <a:off x="2019300" y="9972891"/>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79697</xdr:rowOff>
    </xdr:from>
    <xdr:to>
      <xdr:col>15</xdr:col>
      <xdr:colOff>101600</xdr:colOff>
      <xdr:row>58</xdr:row>
      <xdr:rowOff>9847</xdr:rowOff>
    </xdr:to>
    <xdr:sp macro="" textlink="">
      <xdr:nvSpPr>
        <xdr:cNvPr id="124" name="フローチャート: 判断 123"/>
        <xdr:cNvSpPr/>
      </xdr:nvSpPr>
      <xdr:spPr>
        <a:xfrm>
          <a:off x="2857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26374</xdr:rowOff>
    </xdr:from>
    <xdr:ext cx="599010" cy="259045"/>
    <xdr:sp macro="" textlink="">
      <xdr:nvSpPr>
        <xdr:cNvPr id="125" name="テキスト ボックス 124"/>
        <xdr:cNvSpPr txBox="1"/>
      </xdr:nvSpPr>
      <xdr:spPr>
        <a:xfrm>
          <a:off x="2608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29804</xdr:rowOff>
    </xdr:from>
    <xdr:to>
      <xdr:col>10</xdr:col>
      <xdr:colOff>114300</xdr:colOff>
      <xdr:row>58</xdr:row>
      <xdr:rowOff>62792</xdr:rowOff>
    </xdr:to>
    <xdr:cxnSp macro="">
      <xdr:nvCxnSpPr>
        <xdr:cNvPr id="126" name="直線コネクタ 125"/>
        <xdr:cNvCxnSpPr/>
      </xdr:nvCxnSpPr>
      <xdr:spPr>
        <a:xfrm flipV="1">
          <a:off x="1130300" y="9973904"/>
          <a:ext cx="889000" cy="3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91039</xdr:rowOff>
    </xdr:from>
    <xdr:to>
      <xdr:col>10</xdr:col>
      <xdr:colOff>165100</xdr:colOff>
      <xdr:row>58</xdr:row>
      <xdr:rowOff>21189</xdr:rowOff>
    </xdr:to>
    <xdr:sp macro="" textlink="">
      <xdr:nvSpPr>
        <xdr:cNvPr id="127" name="フローチャート: 判断 126"/>
        <xdr:cNvSpPr/>
      </xdr:nvSpPr>
      <xdr:spPr>
        <a:xfrm>
          <a:off x="1968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37716</xdr:rowOff>
    </xdr:from>
    <xdr:ext cx="599010" cy="259045"/>
    <xdr:sp macro="" textlink="">
      <xdr:nvSpPr>
        <xdr:cNvPr id="128" name="テキスト ボックス 127"/>
        <xdr:cNvSpPr txBox="1"/>
      </xdr:nvSpPr>
      <xdr:spPr>
        <a:xfrm>
          <a:off x="1719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118952</xdr:rowOff>
    </xdr:from>
    <xdr:to>
      <xdr:col>6</xdr:col>
      <xdr:colOff>38100</xdr:colOff>
      <xdr:row>58</xdr:row>
      <xdr:rowOff>49102</xdr:rowOff>
    </xdr:to>
    <xdr:sp macro="" textlink="">
      <xdr:nvSpPr>
        <xdr:cNvPr id="129" name="フローチャート: 判断 128"/>
        <xdr:cNvSpPr/>
      </xdr:nvSpPr>
      <xdr:spPr>
        <a:xfrm>
          <a:off x="1079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65629</xdr:rowOff>
    </xdr:from>
    <xdr:ext cx="599010" cy="259045"/>
    <xdr:sp macro="" textlink="">
      <xdr:nvSpPr>
        <xdr:cNvPr id="130" name="テキスト ボックス 129"/>
        <xdr:cNvSpPr txBox="1"/>
      </xdr:nvSpPr>
      <xdr:spPr>
        <a:xfrm>
          <a:off x="830795"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83477</xdr:rowOff>
    </xdr:from>
    <xdr:to>
      <xdr:col>24</xdr:col>
      <xdr:colOff>114300</xdr:colOff>
      <xdr:row>58</xdr:row>
      <xdr:rowOff>13627</xdr:rowOff>
    </xdr:to>
    <xdr:sp macro="" textlink="">
      <xdr:nvSpPr>
        <xdr:cNvPr id="136" name="楕円 135"/>
        <xdr:cNvSpPr/>
      </xdr:nvSpPr>
      <xdr:spPr>
        <a:xfrm>
          <a:off x="4584700" y="985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61904</xdr:rowOff>
    </xdr:from>
    <xdr:ext cx="599010" cy="259045"/>
    <xdr:sp macro="" textlink="">
      <xdr:nvSpPr>
        <xdr:cNvPr id="137" name="物件費該当値テキスト"/>
        <xdr:cNvSpPr txBox="1"/>
      </xdr:nvSpPr>
      <xdr:spPr>
        <a:xfrm>
          <a:off x="4686300" y="983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126714</xdr:rowOff>
    </xdr:from>
    <xdr:to>
      <xdr:col>20</xdr:col>
      <xdr:colOff>38100</xdr:colOff>
      <xdr:row>58</xdr:row>
      <xdr:rowOff>56864</xdr:rowOff>
    </xdr:to>
    <xdr:sp macro="" textlink="">
      <xdr:nvSpPr>
        <xdr:cNvPr id="138" name="楕円 137"/>
        <xdr:cNvSpPr/>
      </xdr:nvSpPr>
      <xdr:spPr>
        <a:xfrm>
          <a:off x="3746500" y="989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47991</xdr:rowOff>
    </xdr:from>
    <xdr:ext cx="599010" cy="259045"/>
    <xdr:sp macro="" textlink="">
      <xdr:nvSpPr>
        <xdr:cNvPr id="139" name="テキスト ボックス 138"/>
        <xdr:cNvSpPr txBox="1"/>
      </xdr:nvSpPr>
      <xdr:spPr>
        <a:xfrm>
          <a:off x="3497795" y="999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149441</xdr:rowOff>
    </xdr:from>
    <xdr:to>
      <xdr:col>15</xdr:col>
      <xdr:colOff>101600</xdr:colOff>
      <xdr:row>58</xdr:row>
      <xdr:rowOff>79591</xdr:rowOff>
    </xdr:to>
    <xdr:sp macro="" textlink="">
      <xdr:nvSpPr>
        <xdr:cNvPr id="140" name="楕円 139"/>
        <xdr:cNvSpPr/>
      </xdr:nvSpPr>
      <xdr:spPr>
        <a:xfrm>
          <a:off x="2857500" y="992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70718</xdr:rowOff>
    </xdr:from>
    <xdr:ext cx="599010" cy="259045"/>
    <xdr:sp macro="" textlink="">
      <xdr:nvSpPr>
        <xdr:cNvPr id="141" name="テキスト ボックス 140"/>
        <xdr:cNvSpPr txBox="1"/>
      </xdr:nvSpPr>
      <xdr:spPr>
        <a:xfrm>
          <a:off x="2608795" y="10014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150454</xdr:rowOff>
    </xdr:from>
    <xdr:to>
      <xdr:col>10</xdr:col>
      <xdr:colOff>165100</xdr:colOff>
      <xdr:row>58</xdr:row>
      <xdr:rowOff>80604</xdr:rowOff>
    </xdr:to>
    <xdr:sp macro="" textlink="">
      <xdr:nvSpPr>
        <xdr:cNvPr id="142" name="楕円 141"/>
        <xdr:cNvSpPr/>
      </xdr:nvSpPr>
      <xdr:spPr>
        <a:xfrm>
          <a:off x="1968500" y="992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71731</xdr:rowOff>
    </xdr:from>
    <xdr:ext cx="599010" cy="259045"/>
    <xdr:sp macro="" textlink="">
      <xdr:nvSpPr>
        <xdr:cNvPr id="143" name="テキスト ボックス 142"/>
        <xdr:cNvSpPr txBox="1"/>
      </xdr:nvSpPr>
      <xdr:spPr>
        <a:xfrm>
          <a:off x="1719795" y="1001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11992</xdr:rowOff>
    </xdr:from>
    <xdr:to>
      <xdr:col>6</xdr:col>
      <xdr:colOff>38100</xdr:colOff>
      <xdr:row>58</xdr:row>
      <xdr:rowOff>113592</xdr:rowOff>
    </xdr:to>
    <xdr:sp macro="" textlink="">
      <xdr:nvSpPr>
        <xdr:cNvPr id="144" name="楕円 143"/>
        <xdr:cNvSpPr/>
      </xdr:nvSpPr>
      <xdr:spPr>
        <a:xfrm>
          <a:off x="1079500" y="995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104719</xdr:rowOff>
    </xdr:from>
    <xdr:ext cx="599010" cy="259045"/>
    <xdr:sp macro="" textlink="">
      <xdr:nvSpPr>
        <xdr:cNvPr id="145" name="テキスト ボックス 144"/>
        <xdr:cNvSpPr txBox="1"/>
      </xdr:nvSpPr>
      <xdr:spPr>
        <a:xfrm>
          <a:off x="830795" y="1004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104101</xdr:rowOff>
    </xdr:from>
    <xdr:to>
      <xdr:col>24</xdr:col>
      <xdr:colOff>63500</xdr:colOff>
      <xdr:row>77</xdr:row>
      <xdr:rowOff>116348</xdr:rowOff>
    </xdr:to>
    <xdr:cxnSp macro="">
      <xdr:nvCxnSpPr>
        <xdr:cNvPr id="170" name="直線コネクタ 169"/>
        <xdr:cNvCxnSpPr/>
      </xdr:nvCxnSpPr>
      <xdr:spPr>
        <a:xfrm flipV="1">
          <a:off x="3797300" y="13305751"/>
          <a:ext cx="83820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2266</xdr:rowOff>
    </xdr:from>
    <xdr:ext cx="534377" cy="259045"/>
    <xdr:sp macro="" textlink="">
      <xdr:nvSpPr>
        <xdr:cNvPr id="171" name="維持補修費平均値テキスト"/>
        <xdr:cNvSpPr txBox="1"/>
      </xdr:nvSpPr>
      <xdr:spPr>
        <a:xfrm>
          <a:off x="4686300" y="130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116348</xdr:rowOff>
    </xdr:from>
    <xdr:to>
      <xdr:col>19</xdr:col>
      <xdr:colOff>177800</xdr:colOff>
      <xdr:row>77</xdr:row>
      <xdr:rowOff>125402</xdr:rowOff>
    </xdr:to>
    <xdr:cxnSp macro="">
      <xdr:nvCxnSpPr>
        <xdr:cNvPr id="173" name="直線コネクタ 172"/>
        <xdr:cNvCxnSpPr/>
      </xdr:nvCxnSpPr>
      <xdr:spPr>
        <a:xfrm flipV="1">
          <a:off x="2908300" y="13317998"/>
          <a:ext cx="889000" cy="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119090</xdr:rowOff>
    </xdr:from>
    <xdr:ext cx="534377" cy="259045"/>
    <xdr:sp macro="" textlink="">
      <xdr:nvSpPr>
        <xdr:cNvPr id="175" name="テキスト ボックス 174"/>
        <xdr:cNvSpPr txBox="1"/>
      </xdr:nvSpPr>
      <xdr:spPr>
        <a:xfrm>
          <a:off x="3530111" y="129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125402</xdr:rowOff>
    </xdr:from>
    <xdr:to>
      <xdr:col>15</xdr:col>
      <xdr:colOff>50800</xdr:colOff>
      <xdr:row>77</xdr:row>
      <xdr:rowOff>130390</xdr:rowOff>
    </xdr:to>
    <xdr:cxnSp macro="">
      <xdr:nvCxnSpPr>
        <xdr:cNvPr id="176" name="直線コネクタ 175"/>
        <xdr:cNvCxnSpPr/>
      </xdr:nvCxnSpPr>
      <xdr:spPr>
        <a:xfrm flipV="1">
          <a:off x="2019300" y="13327052"/>
          <a:ext cx="889000" cy="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9308</xdr:rowOff>
    </xdr:from>
    <xdr:to>
      <xdr:col>15</xdr:col>
      <xdr:colOff>101600</xdr:colOff>
      <xdr:row>77</xdr:row>
      <xdr:rowOff>110908</xdr:rowOff>
    </xdr:to>
    <xdr:sp macro="" textlink="">
      <xdr:nvSpPr>
        <xdr:cNvPr id="177" name="フローチャート: 判断 176"/>
        <xdr:cNvSpPr/>
      </xdr:nvSpPr>
      <xdr:spPr>
        <a:xfrm>
          <a:off x="2857500" y="132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127435</xdr:rowOff>
    </xdr:from>
    <xdr:ext cx="534377" cy="259045"/>
    <xdr:sp macro="" textlink="">
      <xdr:nvSpPr>
        <xdr:cNvPr id="178" name="テキスト ボックス 177"/>
        <xdr:cNvSpPr txBox="1"/>
      </xdr:nvSpPr>
      <xdr:spPr>
        <a:xfrm>
          <a:off x="2641111" y="129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130390</xdr:rowOff>
    </xdr:from>
    <xdr:to>
      <xdr:col>10</xdr:col>
      <xdr:colOff>114300</xdr:colOff>
      <xdr:row>77</xdr:row>
      <xdr:rowOff>139826</xdr:rowOff>
    </xdr:to>
    <xdr:cxnSp macro="">
      <xdr:nvCxnSpPr>
        <xdr:cNvPr id="179" name="直線コネクタ 178"/>
        <xdr:cNvCxnSpPr/>
      </xdr:nvCxnSpPr>
      <xdr:spPr>
        <a:xfrm flipV="1">
          <a:off x="1130300" y="13332040"/>
          <a:ext cx="889000" cy="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11050</xdr:rowOff>
    </xdr:from>
    <xdr:to>
      <xdr:col>10</xdr:col>
      <xdr:colOff>165100</xdr:colOff>
      <xdr:row>77</xdr:row>
      <xdr:rowOff>112650</xdr:rowOff>
    </xdr:to>
    <xdr:sp macro="" textlink="">
      <xdr:nvSpPr>
        <xdr:cNvPr id="180" name="フローチャート: 判断 179"/>
        <xdr:cNvSpPr/>
      </xdr:nvSpPr>
      <xdr:spPr>
        <a:xfrm>
          <a:off x="1968500" y="1321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129177</xdr:rowOff>
    </xdr:from>
    <xdr:ext cx="534377" cy="259045"/>
    <xdr:sp macro="" textlink="">
      <xdr:nvSpPr>
        <xdr:cNvPr id="181" name="テキスト ボックス 180"/>
        <xdr:cNvSpPr txBox="1"/>
      </xdr:nvSpPr>
      <xdr:spPr>
        <a:xfrm>
          <a:off x="1752111" y="1298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17554</xdr:rowOff>
    </xdr:from>
    <xdr:to>
      <xdr:col>6</xdr:col>
      <xdr:colOff>38100</xdr:colOff>
      <xdr:row>77</xdr:row>
      <xdr:rowOff>119154</xdr:rowOff>
    </xdr:to>
    <xdr:sp macro="" textlink="">
      <xdr:nvSpPr>
        <xdr:cNvPr id="182" name="フローチャート: 判断 181"/>
        <xdr:cNvSpPr/>
      </xdr:nvSpPr>
      <xdr:spPr>
        <a:xfrm>
          <a:off x="1079500" y="1321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135681</xdr:rowOff>
    </xdr:from>
    <xdr:ext cx="534377" cy="259045"/>
    <xdr:sp macro="" textlink="">
      <xdr:nvSpPr>
        <xdr:cNvPr id="183" name="テキスト ボックス 182"/>
        <xdr:cNvSpPr txBox="1"/>
      </xdr:nvSpPr>
      <xdr:spPr>
        <a:xfrm>
          <a:off x="863111" y="1299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53301</xdr:rowOff>
    </xdr:from>
    <xdr:to>
      <xdr:col>24</xdr:col>
      <xdr:colOff>114300</xdr:colOff>
      <xdr:row>77</xdr:row>
      <xdr:rowOff>154901</xdr:rowOff>
    </xdr:to>
    <xdr:sp macro="" textlink="">
      <xdr:nvSpPr>
        <xdr:cNvPr id="189" name="楕円 188"/>
        <xdr:cNvSpPr/>
      </xdr:nvSpPr>
      <xdr:spPr>
        <a:xfrm>
          <a:off x="4584700" y="1325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139678</xdr:rowOff>
    </xdr:from>
    <xdr:ext cx="534377" cy="259045"/>
    <xdr:sp macro="" textlink="">
      <xdr:nvSpPr>
        <xdr:cNvPr id="190" name="維持補修費該当値テキスト"/>
        <xdr:cNvSpPr txBox="1"/>
      </xdr:nvSpPr>
      <xdr:spPr>
        <a:xfrm>
          <a:off x="4686300" y="1316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65548</xdr:rowOff>
    </xdr:from>
    <xdr:to>
      <xdr:col>20</xdr:col>
      <xdr:colOff>38100</xdr:colOff>
      <xdr:row>77</xdr:row>
      <xdr:rowOff>167148</xdr:rowOff>
    </xdr:to>
    <xdr:sp macro="" textlink="">
      <xdr:nvSpPr>
        <xdr:cNvPr id="191" name="楕円 190"/>
        <xdr:cNvSpPr/>
      </xdr:nvSpPr>
      <xdr:spPr>
        <a:xfrm>
          <a:off x="3746500" y="1326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158275</xdr:rowOff>
    </xdr:from>
    <xdr:ext cx="534377" cy="259045"/>
    <xdr:sp macro="" textlink="">
      <xdr:nvSpPr>
        <xdr:cNvPr id="192" name="テキスト ボックス 191"/>
        <xdr:cNvSpPr txBox="1"/>
      </xdr:nvSpPr>
      <xdr:spPr>
        <a:xfrm>
          <a:off x="3530111" y="1335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74602</xdr:rowOff>
    </xdr:from>
    <xdr:to>
      <xdr:col>15</xdr:col>
      <xdr:colOff>101600</xdr:colOff>
      <xdr:row>78</xdr:row>
      <xdr:rowOff>4752</xdr:rowOff>
    </xdr:to>
    <xdr:sp macro="" textlink="">
      <xdr:nvSpPr>
        <xdr:cNvPr id="193" name="楕円 192"/>
        <xdr:cNvSpPr/>
      </xdr:nvSpPr>
      <xdr:spPr>
        <a:xfrm>
          <a:off x="2857500" y="1327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167329</xdr:rowOff>
    </xdr:from>
    <xdr:ext cx="534377" cy="259045"/>
    <xdr:sp macro="" textlink="">
      <xdr:nvSpPr>
        <xdr:cNvPr id="194" name="テキスト ボックス 193"/>
        <xdr:cNvSpPr txBox="1"/>
      </xdr:nvSpPr>
      <xdr:spPr>
        <a:xfrm>
          <a:off x="2641111" y="1336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79590</xdr:rowOff>
    </xdr:from>
    <xdr:to>
      <xdr:col>10</xdr:col>
      <xdr:colOff>165100</xdr:colOff>
      <xdr:row>78</xdr:row>
      <xdr:rowOff>9740</xdr:rowOff>
    </xdr:to>
    <xdr:sp macro="" textlink="">
      <xdr:nvSpPr>
        <xdr:cNvPr id="195" name="楕円 194"/>
        <xdr:cNvSpPr/>
      </xdr:nvSpPr>
      <xdr:spPr>
        <a:xfrm>
          <a:off x="1968500" y="1328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867</xdr:rowOff>
    </xdr:from>
    <xdr:ext cx="534377" cy="259045"/>
    <xdr:sp macro="" textlink="">
      <xdr:nvSpPr>
        <xdr:cNvPr id="196" name="テキスト ボックス 195"/>
        <xdr:cNvSpPr txBox="1"/>
      </xdr:nvSpPr>
      <xdr:spPr>
        <a:xfrm>
          <a:off x="1752111" y="1337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89026</xdr:rowOff>
    </xdr:from>
    <xdr:to>
      <xdr:col>6</xdr:col>
      <xdr:colOff>38100</xdr:colOff>
      <xdr:row>78</xdr:row>
      <xdr:rowOff>19176</xdr:rowOff>
    </xdr:to>
    <xdr:sp macro="" textlink="">
      <xdr:nvSpPr>
        <xdr:cNvPr id="197" name="楕円 196"/>
        <xdr:cNvSpPr/>
      </xdr:nvSpPr>
      <xdr:spPr>
        <a:xfrm>
          <a:off x="1079500" y="1329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10303</xdr:rowOff>
    </xdr:from>
    <xdr:ext cx="469744" cy="259045"/>
    <xdr:sp macro="" textlink="">
      <xdr:nvSpPr>
        <xdr:cNvPr id="198" name="テキスト ボックス 197"/>
        <xdr:cNvSpPr txBox="1"/>
      </xdr:nvSpPr>
      <xdr:spPr>
        <a:xfrm>
          <a:off x="895428" y="13383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106886</xdr:rowOff>
    </xdr:from>
    <xdr:to>
      <xdr:col>24</xdr:col>
      <xdr:colOff>63500</xdr:colOff>
      <xdr:row>96</xdr:row>
      <xdr:rowOff>6598</xdr:rowOff>
    </xdr:to>
    <xdr:cxnSp macro="">
      <xdr:nvCxnSpPr>
        <xdr:cNvPr id="231" name="直線コネクタ 230"/>
        <xdr:cNvCxnSpPr/>
      </xdr:nvCxnSpPr>
      <xdr:spPr>
        <a:xfrm flipV="1">
          <a:off x="3797300" y="16394636"/>
          <a:ext cx="838200" cy="7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112837</xdr:rowOff>
    </xdr:from>
    <xdr:ext cx="534377" cy="259045"/>
    <xdr:sp macro="" textlink="">
      <xdr:nvSpPr>
        <xdr:cNvPr id="232" name="扶助費平均値テキスト"/>
        <xdr:cNvSpPr txBox="1"/>
      </xdr:nvSpPr>
      <xdr:spPr>
        <a:xfrm>
          <a:off x="4686300" y="16400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160637</xdr:rowOff>
    </xdr:from>
    <xdr:to>
      <xdr:col>19</xdr:col>
      <xdr:colOff>177800</xdr:colOff>
      <xdr:row>96</xdr:row>
      <xdr:rowOff>6598</xdr:rowOff>
    </xdr:to>
    <xdr:cxnSp macro="">
      <xdr:nvCxnSpPr>
        <xdr:cNvPr id="234" name="直線コネクタ 233"/>
        <xdr:cNvCxnSpPr/>
      </xdr:nvCxnSpPr>
      <xdr:spPr>
        <a:xfrm>
          <a:off x="2908300" y="16448387"/>
          <a:ext cx="889000" cy="1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71838</xdr:rowOff>
    </xdr:from>
    <xdr:ext cx="534377" cy="259045"/>
    <xdr:sp macro="" textlink="">
      <xdr:nvSpPr>
        <xdr:cNvPr id="236" name="テキスト ボックス 235"/>
        <xdr:cNvSpPr txBox="1"/>
      </xdr:nvSpPr>
      <xdr:spPr>
        <a:xfrm>
          <a:off x="3530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160637</xdr:rowOff>
    </xdr:from>
    <xdr:to>
      <xdr:col>15</xdr:col>
      <xdr:colOff>50800</xdr:colOff>
      <xdr:row>96</xdr:row>
      <xdr:rowOff>16047</xdr:rowOff>
    </xdr:to>
    <xdr:cxnSp macro="">
      <xdr:nvCxnSpPr>
        <xdr:cNvPr id="237" name="直線コネクタ 236"/>
        <xdr:cNvCxnSpPr/>
      </xdr:nvCxnSpPr>
      <xdr:spPr>
        <a:xfrm flipV="1">
          <a:off x="2019300" y="16448387"/>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4308</xdr:rowOff>
    </xdr:from>
    <xdr:to>
      <xdr:col>15</xdr:col>
      <xdr:colOff>101600</xdr:colOff>
      <xdr:row>96</xdr:row>
      <xdr:rowOff>105908</xdr:rowOff>
    </xdr:to>
    <xdr:sp macro="" textlink="">
      <xdr:nvSpPr>
        <xdr:cNvPr id="238" name="フローチャート: 判断 237"/>
        <xdr:cNvSpPr/>
      </xdr:nvSpPr>
      <xdr:spPr>
        <a:xfrm>
          <a:off x="2857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97035</xdr:rowOff>
    </xdr:from>
    <xdr:ext cx="534377" cy="259045"/>
    <xdr:sp macro="" textlink="">
      <xdr:nvSpPr>
        <xdr:cNvPr id="239" name="テキスト ボックス 238"/>
        <xdr:cNvSpPr txBox="1"/>
      </xdr:nvSpPr>
      <xdr:spPr>
        <a:xfrm>
          <a:off x="2641111" y="1655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16047</xdr:rowOff>
    </xdr:from>
    <xdr:to>
      <xdr:col>10</xdr:col>
      <xdr:colOff>114300</xdr:colOff>
      <xdr:row>96</xdr:row>
      <xdr:rowOff>90770</xdr:rowOff>
    </xdr:to>
    <xdr:cxnSp macro="">
      <xdr:nvCxnSpPr>
        <xdr:cNvPr id="240" name="直線コネクタ 239"/>
        <xdr:cNvCxnSpPr/>
      </xdr:nvCxnSpPr>
      <xdr:spPr>
        <a:xfrm flipV="1">
          <a:off x="1130300" y="16475247"/>
          <a:ext cx="889000" cy="7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14939</xdr:rowOff>
    </xdr:from>
    <xdr:to>
      <xdr:col>10</xdr:col>
      <xdr:colOff>165100</xdr:colOff>
      <xdr:row>96</xdr:row>
      <xdr:rowOff>116539</xdr:rowOff>
    </xdr:to>
    <xdr:sp macro="" textlink="">
      <xdr:nvSpPr>
        <xdr:cNvPr id="241" name="フローチャート: 判断 240"/>
        <xdr:cNvSpPr/>
      </xdr:nvSpPr>
      <xdr:spPr>
        <a:xfrm>
          <a:off x="1968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107666</xdr:rowOff>
    </xdr:from>
    <xdr:ext cx="534377" cy="259045"/>
    <xdr:sp macro="" textlink="">
      <xdr:nvSpPr>
        <xdr:cNvPr id="242" name="テキスト ボックス 241"/>
        <xdr:cNvSpPr txBox="1"/>
      </xdr:nvSpPr>
      <xdr:spPr>
        <a:xfrm>
          <a:off x="1752111" y="165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73716</xdr:rowOff>
    </xdr:from>
    <xdr:to>
      <xdr:col>6</xdr:col>
      <xdr:colOff>38100</xdr:colOff>
      <xdr:row>97</xdr:row>
      <xdr:rowOff>3866</xdr:rowOff>
    </xdr:to>
    <xdr:sp macro="" textlink="">
      <xdr:nvSpPr>
        <xdr:cNvPr id="243" name="フローチャート: 判断 242"/>
        <xdr:cNvSpPr/>
      </xdr:nvSpPr>
      <xdr:spPr>
        <a:xfrm>
          <a:off x="1079500" y="1653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166443</xdr:rowOff>
    </xdr:from>
    <xdr:ext cx="534377" cy="259045"/>
    <xdr:sp macro="" textlink="">
      <xdr:nvSpPr>
        <xdr:cNvPr id="244" name="テキスト ボックス 243"/>
        <xdr:cNvSpPr txBox="1"/>
      </xdr:nvSpPr>
      <xdr:spPr>
        <a:xfrm>
          <a:off x="863111" y="1662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56086</xdr:rowOff>
    </xdr:from>
    <xdr:to>
      <xdr:col>24</xdr:col>
      <xdr:colOff>114300</xdr:colOff>
      <xdr:row>95</xdr:row>
      <xdr:rowOff>157686</xdr:rowOff>
    </xdr:to>
    <xdr:sp macro="" textlink="">
      <xdr:nvSpPr>
        <xdr:cNvPr id="250" name="楕円 249"/>
        <xdr:cNvSpPr/>
      </xdr:nvSpPr>
      <xdr:spPr>
        <a:xfrm>
          <a:off x="4584700" y="1634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78963</xdr:rowOff>
    </xdr:from>
    <xdr:ext cx="534377" cy="259045"/>
    <xdr:sp macro="" textlink="">
      <xdr:nvSpPr>
        <xdr:cNvPr id="251" name="扶助費該当値テキスト"/>
        <xdr:cNvSpPr txBox="1"/>
      </xdr:nvSpPr>
      <xdr:spPr>
        <a:xfrm>
          <a:off x="4686300" y="1619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127248</xdr:rowOff>
    </xdr:from>
    <xdr:to>
      <xdr:col>20</xdr:col>
      <xdr:colOff>38100</xdr:colOff>
      <xdr:row>96</xdr:row>
      <xdr:rowOff>57398</xdr:rowOff>
    </xdr:to>
    <xdr:sp macro="" textlink="">
      <xdr:nvSpPr>
        <xdr:cNvPr id="252" name="楕円 251"/>
        <xdr:cNvSpPr/>
      </xdr:nvSpPr>
      <xdr:spPr>
        <a:xfrm>
          <a:off x="3746500" y="1641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48525</xdr:rowOff>
    </xdr:from>
    <xdr:ext cx="534377" cy="259045"/>
    <xdr:sp macro="" textlink="">
      <xdr:nvSpPr>
        <xdr:cNvPr id="253" name="テキスト ボックス 252"/>
        <xdr:cNvSpPr txBox="1"/>
      </xdr:nvSpPr>
      <xdr:spPr>
        <a:xfrm>
          <a:off x="3530111" y="1650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109837</xdr:rowOff>
    </xdr:from>
    <xdr:to>
      <xdr:col>15</xdr:col>
      <xdr:colOff>101600</xdr:colOff>
      <xdr:row>96</xdr:row>
      <xdr:rowOff>39987</xdr:rowOff>
    </xdr:to>
    <xdr:sp macro="" textlink="">
      <xdr:nvSpPr>
        <xdr:cNvPr id="254" name="楕円 253"/>
        <xdr:cNvSpPr/>
      </xdr:nvSpPr>
      <xdr:spPr>
        <a:xfrm>
          <a:off x="2857500" y="1639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56514</xdr:rowOff>
    </xdr:from>
    <xdr:ext cx="534377" cy="259045"/>
    <xdr:sp macro="" textlink="">
      <xdr:nvSpPr>
        <xdr:cNvPr id="255" name="テキスト ボックス 254"/>
        <xdr:cNvSpPr txBox="1"/>
      </xdr:nvSpPr>
      <xdr:spPr>
        <a:xfrm>
          <a:off x="2641111" y="1617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136697</xdr:rowOff>
    </xdr:from>
    <xdr:to>
      <xdr:col>10</xdr:col>
      <xdr:colOff>165100</xdr:colOff>
      <xdr:row>96</xdr:row>
      <xdr:rowOff>66847</xdr:rowOff>
    </xdr:to>
    <xdr:sp macro="" textlink="">
      <xdr:nvSpPr>
        <xdr:cNvPr id="256" name="楕円 255"/>
        <xdr:cNvSpPr/>
      </xdr:nvSpPr>
      <xdr:spPr>
        <a:xfrm>
          <a:off x="1968500" y="164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83374</xdr:rowOff>
    </xdr:from>
    <xdr:ext cx="534377" cy="259045"/>
    <xdr:sp macro="" textlink="">
      <xdr:nvSpPr>
        <xdr:cNvPr id="257" name="テキスト ボックス 256"/>
        <xdr:cNvSpPr txBox="1"/>
      </xdr:nvSpPr>
      <xdr:spPr>
        <a:xfrm>
          <a:off x="1752111" y="1619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39970</xdr:rowOff>
    </xdr:from>
    <xdr:to>
      <xdr:col>6</xdr:col>
      <xdr:colOff>38100</xdr:colOff>
      <xdr:row>96</xdr:row>
      <xdr:rowOff>141570</xdr:rowOff>
    </xdr:to>
    <xdr:sp macro="" textlink="">
      <xdr:nvSpPr>
        <xdr:cNvPr id="258" name="楕円 257"/>
        <xdr:cNvSpPr/>
      </xdr:nvSpPr>
      <xdr:spPr>
        <a:xfrm>
          <a:off x="1079500" y="1649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158097</xdr:rowOff>
    </xdr:from>
    <xdr:ext cx="534377" cy="259045"/>
    <xdr:sp macro="" textlink="">
      <xdr:nvSpPr>
        <xdr:cNvPr id="259" name="テキスト ボックス 258"/>
        <xdr:cNvSpPr txBox="1"/>
      </xdr:nvSpPr>
      <xdr:spPr>
        <a:xfrm>
          <a:off x="863111" y="1627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116221</xdr:rowOff>
    </xdr:from>
    <xdr:to>
      <xdr:col>55</xdr:col>
      <xdr:colOff>0</xdr:colOff>
      <xdr:row>37</xdr:row>
      <xdr:rowOff>166415</xdr:rowOff>
    </xdr:to>
    <xdr:cxnSp macro="">
      <xdr:nvCxnSpPr>
        <xdr:cNvPr id="290" name="直線コネクタ 289"/>
        <xdr:cNvCxnSpPr/>
      </xdr:nvCxnSpPr>
      <xdr:spPr>
        <a:xfrm flipV="1">
          <a:off x="9639300" y="6459871"/>
          <a:ext cx="838200" cy="5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49336</xdr:rowOff>
    </xdr:from>
    <xdr:ext cx="599010" cy="259045"/>
    <xdr:sp macro="" textlink="">
      <xdr:nvSpPr>
        <xdr:cNvPr id="291" name="補助費等平均値テキスト"/>
        <xdr:cNvSpPr txBox="1"/>
      </xdr:nvSpPr>
      <xdr:spPr>
        <a:xfrm>
          <a:off x="10528300" y="6392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166415</xdr:rowOff>
    </xdr:from>
    <xdr:to>
      <xdr:col>50</xdr:col>
      <xdr:colOff>114300</xdr:colOff>
      <xdr:row>38</xdr:row>
      <xdr:rowOff>16298</xdr:rowOff>
    </xdr:to>
    <xdr:cxnSp macro="">
      <xdr:nvCxnSpPr>
        <xdr:cNvPr id="293" name="直線コネクタ 292"/>
        <xdr:cNvCxnSpPr/>
      </xdr:nvCxnSpPr>
      <xdr:spPr>
        <a:xfrm flipV="1">
          <a:off x="8750300" y="6510065"/>
          <a:ext cx="889000" cy="2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41823</xdr:rowOff>
    </xdr:from>
    <xdr:ext cx="599010" cy="259045"/>
    <xdr:sp macro="" textlink="">
      <xdr:nvSpPr>
        <xdr:cNvPr id="295" name="テキスト ボックス 294"/>
        <xdr:cNvSpPr txBox="1"/>
      </xdr:nvSpPr>
      <xdr:spPr>
        <a:xfrm>
          <a:off x="9339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16298</xdr:rowOff>
    </xdr:from>
    <xdr:to>
      <xdr:col>45</xdr:col>
      <xdr:colOff>177800</xdr:colOff>
      <xdr:row>38</xdr:row>
      <xdr:rowOff>41386</xdr:rowOff>
    </xdr:to>
    <xdr:cxnSp macro="">
      <xdr:nvCxnSpPr>
        <xdr:cNvPr id="296" name="直線コネクタ 295"/>
        <xdr:cNvCxnSpPr/>
      </xdr:nvCxnSpPr>
      <xdr:spPr>
        <a:xfrm flipV="1">
          <a:off x="7861300" y="6531398"/>
          <a:ext cx="889000" cy="2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104339</xdr:rowOff>
    </xdr:from>
    <xdr:to>
      <xdr:col>46</xdr:col>
      <xdr:colOff>38100</xdr:colOff>
      <xdr:row>38</xdr:row>
      <xdr:rowOff>34489</xdr:rowOff>
    </xdr:to>
    <xdr:sp macro="" textlink="">
      <xdr:nvSpPr>
        <xdr:cNvPr id="297" name="フローチャート: 判断 296"/>
        <xdr:cNvSpPr/>
      </xdr:nvSpPr>
      <xdr:spPr>
        <a:xfrm>
          <a:off x="8699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51016</xdr:rowOff>
    </xdr:from>
    <xdr:ext cx="599010" cy="259045"/>
    <xdr:sp macro="" textlink="">
      <xdr:nvSpPr>
        <xdr:cNvPr id="298" name="テキスト ボックス 297"/>
        <xdr:cNvSpPr txBox="1"/>
      </xdr:nvSpPr>
      <xdr:spPr>
        <a:xfrm>
          <a:off x="8450795"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41386</xdr:rowOff>
    </xdr:from>
    <xdr:to>
      <xdr:col>41</xdr:col>
      <xdr:colOff>50800</xdr:colOff>
      <xdr:row>38</xdr:row>
      <xdr:rowOff>50216</xdr:rowOff>
    </xdr:to>
    <xdr:cxnSp macro="">
      <xdr:nvCxnSpPr>
        <xdr:cNvPr id="299" name="直線コネクタ 298"/>
        <xdr:cNvCxnSpPr/>
      </xdr:nvCxnSpPr>
      <xdr:spPr>
        <a:xfrm flipV="1">
          <a:off x="6972300" y="6556486"/>
          <a:ext cx="889000" cy="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114141</xdr:rowOff>
    </xdr:from>
    <xdr:to>
      <xdr:col>41</xdr:col>
      <xdr:colOff>101600</xdr:colOff>
      <xdr:row>38</xdr:row>
      <xdr:rowOff>44290</xdr:rowOff>
    </xdr:to>
    <xdr:sp macro="" textlink="">
      <xdr:nvSpPr>
        <xdr:cNvPr id="300" name="フローチャート: 判断 299"/>
        <xdr:cNvSpPr/>
      </xdr:nvSpPr>
      <xdr:spPr>
        <a:xfrm>
          <a:off x="7810500" y="64577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60818</xdr:rowOff>
    </xdr:from>
    <xdr:ext cx="599010" cy="259045"/>
    <xdr:sp macro="" textlink="">
      <xdr:nvSpPr>
        <xdr:cNvPr id="301" name="テキスト ボックス 300"/>
        <xdr:cNvSpPr txBox="1"/>
      </xdr:nvSpPr>
      <xdr:spPr>
        <a:xfrm>
          <a:off x="7561795" y="623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133281</xdr:rowOff>
    </xdr:from>
    <xdr:to>
      <xdr:col>36</xdr:col>
      <xdr:colOff>165100</xdr:colOff>
      <xdr:row>38</xdr:row>
      <xdr:rowOff>63431</xdr:rowOff>
    </xdr:to>
    <xdr:sp macro="" textlink="">
      <xdr:nvSpPr>
        <xdr:cNvPr id="302" name="フローチャート: 判断 301"/>
        <xdr:cNvSpPr/>
      </xdr:nvSpPr>
      <xdr:spPr>
        <a:xfrm>
          <a:off x="6921500" y="64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79958</xdr:rowOff>
    </xdr:from>
    <xdr:ext cx="599010" cy="259045"/>
    <xdr:sp macro="" textlink="">
      <xdr:nvSpPr>
        <xdr:cNvPr id="303" name="テキスト ボックス 302"/>
        <xdr:cNvSpPr txBox="1"/>
      </xdr:nvSpPr>
      <xdr:spPr>
        <a:xfrm>
          <a:off x="6672795" y="625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65421</xdr:rowOff>
    </xdr:from>
    <xdr:to>
      <xdr:col>55</xdr:col>
      <xdr:colOff>50800</xdr:colOff>
      <xdr:row>37</xdr:row>
      <xdr:rowOff>167021</xdr:rowOff>
    </xdr:to>
    <xdr:sp macro="" textlink="">
      <xdr:nvSpPr>
        <xdr:cNvPr id="309" name="楕円 308"/>
        <xdr:cNvSpPr/>
      </xdr:nvSpPr>
      <xdr:spPr>
        <a:xfrm>
          <a:off x="10426700" y="640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88298</xdr:rowOff>
    </xdr:from>
    <xdr:ext cx="599010" cy="259045"/>
    <xdr:sp macro="" textlink="">
      <xdr:nvSpPr>
        <xdr:cNvPr id="310" name="補助費等該当値テキスト"/>
        <xdr:cNvSpPr txBox="1"/>
      </xdr:nvSpPr>
      <xdr:spPr>
        <a:xfrm>
          <a:off x="10528300" y="626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115615</xdr:rowOff>
    </xdr:from>
    <xdr:to>
      <xdr:col>50</xdr:col>
      <xdr:colOff>165100</xdr:colOff>
      <xdr:row>38</xdr:row>
      <xdr:rowOff>45765</xdr:rowOff>
    </xdr:to>
    <xdr:sp macro="" textlink="">
      <xdr:nvSpPr>
        <xdr:cNvPr id="311" name="楕円 310"/>
        <xdr:cNvSpPr/>
      </xdr:nvSpPr>
      <xdr:spPr>
        <a:xfrm>
          <a:off x="9588500" y="645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36892</xdr:rowOff>
    </xdr:from>
    <xdr:ext cx="599010" cy="259045"/>
    <xdr:sp macro="" textlink="">
      <xdr:nvSpPr>
        <xdr:cNvPr id="312" name="テキスト ボックス 311"/>
        <xdr:cNvSpPr txBox="1"/>
      </xdr:nvSpPr>
      <xdr:spPr>
        <a:xfrm>
          <a:off x="9339795" y="655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136949</xdr:rowOff>
    </xdr:from>
    <xdr:to>
      <xdr:col>46</xdr:col>
      <xdr:colOff>38100</xdr:colOff>
      <xdr:row>38</xdr:row>
      <xdr:rowOff>67098</xdr:rowOff>
    </xdr:to>
    <xdr:sp macro="" textlink="">
      <xdr:nvSpPr>
        <xdr:cNvPr id="313" name="楕円 312"/>
        <xdr:cNvSpPr/>
      </xdr:nvSpPr>
      <xdr:spPr>
        <a:xfrm>
          <a:off x="8699500" y="64805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58225</xdr:rowOff>
    </xdr:from>
    <xdr:ext cx="599010" cy="259045"/>
    <xdr:sp macro="" textlink="">
      <xdr:nvSpPr>
        <xdr:cNvPr id="314" name="テキスト ボックス 313"/>
        <xdr:cNvSpPr txBox="1"/>
      </xdr:nvSpPr>
      <xdr:spPr>
        <a:xfrm>
          <a:off x="8450795" y="657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162036</xdr:rowOff>
    </xdr:from>
    <xdr:to>
      <xdr:col>41</xdr:col>
      <xdr:colOff>101600</xdr:colOff>
      <xdr:row>38</xdr:row>
      <xdr:rowOff>92186</xdr:rowOff>
    </xdr:to>
    <xdr:sp macro="" textlink="">
      <xdr:nvSpPr>
        <xdr:cNvPr id="315" name="楕円 314"/>
        <xdr:cNvSpPr/>
      </xdr:nvSpPr>
      <xdr:spPr>
        <a:xfrm>
          <a:off x="7810500" y="650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83313</xdr:rowOff>
    </xdr:from>
    <xdr:ext cx="599010" cy="259045"/>
    <xdr:sp macro="" textlink="">
      <xdr:nvSpPr>
        <xdr:cNvPr id="316" name="テキスト ボックス 315"/>
        <xdr:cNvSpPr txBox="1"/>
      </xdr:nvSpPr>
      <xdr:spPr>
        <a:xfrm>
          <a:off x="7561795" y="659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170866</xdr:rowOff>
    </xdr:from>
    <xdr:to>
      <xdr:col>36</xdr:col>
      <xdr:colOff>165100</xdr:colOff>
      <xdr:row>38</xdr:row>
      <xdr:rowOff>101016</xdr:rowOff>
    </xdr:to>
    <xdr:sp macro="" textlink="">
      <xdr:nvSpPr>
        <xdr:cNvPr id="317" name="楕円 316"/>
        <xdr:cNvSpPr/>
      </xdr:nvSpPr>
      <xdr:spPr>
        <a:xfrm>
          <a:off x="6921500" y="651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92143</xdr:rowOff>
    </xdr:from>
    <xdr:ext cx="599010" cy="259045"/>
    <xdr:sp macro="" textlink="">
      <xdr:nvSpPr>
        <xdr:cNvPr id="318" name="テキスト ボックス 317"/>
        <xdr:cNvSpPr txBox="1"/>
      </xdr:nvSpPr>
      <xdr:spPr>
        <a:xfrm>
          <a:off x="6672795" y="660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92110</xdr:rowOff>
    </xdr:from>
    <xdr:to>
      <xdr:col>55</xdr:col>
      <xdr:colOff>0</xdr:colOff>
      <xdr:row>57</xdr:row>
      <xdr:rowOff>117449</xdr:rowOff>
    </xdr:to>
    <xdr:cxnSp macro="">
      <xdr:nvCxnSpPr>
        <xdr:cNvPr id="345" name="直線コネクタ 344"/>
        <xdr:cNvCxnSpPr/>
      </xdr:nvCxnSpPr>
      <xdr:spPr>
        <a:xfrm flipV="1">
          <a:off x="9639300" y="9864760"/>
          <a:ext cx="838200" cy="2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105653</xdr:rowOff>
    </xdr:from>
    <xdr:ext cx="599010" cy="259045"/>
    <xdr:sp macro="" textlink="">
      <xdr:nvSpPr>
        <xdr:cNvPr id="346" name="普通建設事業費平均値テキスト"/>
        <xdr:cNvSpPr txBox="1"/>
      </xdr:nvSpPr>
      <xdr:spPr>
        <a:xfrm>
          <a:off x="10528300" y="9878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117449</xdr:rowOff>
    </xdr:from>
    <xdr:to>
      <xdr:col>50</xdr:col>
      <xdr:colOff>114300</xdr:colOff>
      <xdr:row>58</xdr:row>
      <xdr:rowOff>42145</xdr:rowOff>
    </xdr:to>
    <xdr:cxnSp macro="">
      <xdr:nvCxnSpPr>
        <xdr:cNvPr id="348" name="直線コネクタ 347"/>
        <xdr:cNvCxnSpPr/>
      </xdr:nvCxnSpPr>
      <xdr:spPr>
        <a:xfrm flipV="1">
          <a:off x="8750300" y="9890099"/>
          <a:ext cx="889000" cy="9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48150</xdr:rowOff>
    </xdr:from>
    <xdr:ext cx="599010" cy="259045"/>
    <xdr:sp macro="" textlink="">
      <xdr:nvSpPr>
        <xdr:cNvPr id="350" name="テキスト ボックス 349"/>
        <xdr:cNvSpPr txBox="1"/>
      </xdr:nvSpPr>
      <xdr:spPr>
        <a:xfrm>
          <a:off x="9339795" y="99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17460</xdr:rowOff>
    </xdr:from>
    <xdr:to>
      <xdr:col>45</xdr:col>
      <xdr:colOff>177800</xdr:colOff>
      <xdr:row>58</xdr:row>
      <xdr:rowOff>42145</xdr:rowOff>
    </xdr:to>
    <xdr:cxnSp macro="">
      <xdr:nvCxnSpPr>
        <xdr:cNvPr id="351" name="直線コネクタ 350"/>
        <xdr:cNvCxnSpPr/>
      </xdr:nvCxnSpPr>
      <xdr:spPr>
        <a:xfrm>
          <a:off x="7861300" y="9961560"/>
          <a:ext cx="889000" cy="2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132124</xdr:rowOff>
    </xdr:from>
    <xdr:to>
      <xdr:col>46</xdr:col>
      <xdr:colOff>38100</xdr:colOff>
      <xdr:row>58</xdr:row>
      <xdr:rowOff>62274</xdr:rowOff>
    </xdr:to>
    <xdr:sp macro="" textlink="">
      <xdr:nvSpPr>
        <xdr:cNvPr id="352" name="フローチャート: 判断 351"/>
        <xdr:cNvSpPr/>
      </xdr:nvSpPr>
      <xdr:spPr>
        <a:xfrm>
          <a:off x="8699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78801</xdr:rowOff>
    </xdr:from>
    <xdr:ext cx="599010" cy="259045"/>
    <xdr:sp macro="" textlink="">
      <xdr:nvSpPr>
        <xdr:cNvPr id="353" name="テキスト ボックス 352"/>
        <xdr:cNvSpPr txBox="1"/>
      </xdr:nvSpPr>
      <xdr:spPr>
        <a:xfrm>
          <a:off x="8450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6601</xdr:rowOff>
    </xdr:from>
    <xdr:to>
      <xdr:col>41</xdr:col>
      <xdr:colOff>50800</xdr:colOff>
      <xdr:row>58</xdr:row>
      <xdr:rowOff>17460</xdr:rowOff>
    </xdr:to>
    <xdr:cxnSp macro="">
      <xdr:nvCxnSpPr>
        <xdr:cNvPr id="354" name="直線コネクタ 353"/>
        <xdr:cNvCxnSpPr/>
      </xdr:nvCxnSpPr>
      <xdr:spPr>
        <a:xfrm>
          <a:off x="6972300" y="9950701"/>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108097</xdr:rowOff>
    </xdr:from>
    <xdr:to>
      <xdr:col>41</xdr:col>
      <xdr:colOff>101600</xdr:colOff>
      <xdr:row>58</xdr:row>
      <xdr:rowOff>38247</xdr:rowOff>
    </xdr:to>
    <xdr:sp macro="" textlink="">
      <xdr:nvSpPr>
        <xdr:cNvPr id="355" name="フローチャート: 判断 354"/>
        <xdr:cNvSpPr/>
      </xdr:nvSpPr>
      <xdr:spPr>
        <a:xfrm>
          <a:off x="7810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54774</xdr:rowOff>
    </xdr:from>
    <xdr:ext cx="599010" cy="259045"/>
    <xdr:sp macro="" textlink="">
      <xdr:nvSpPr>
        <xdr:cNvPr id="356" name="テキスト ボックス 355"/>
        <xdr:cNvSpPr txBox="1"/>
      </xdr:nvSpPr>
      <xdr:spPr>
        <a:xfrm>
          <a:off x="7561795" y="965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115723</xdr:rowOff>
    </xdr:from>
    <xdr:to>
      <xdr:col>36</xdr:col>
      <xdr:colOff>165100</xdr:colOff>
      <xdr:row>58</xdr:row>
      <xdr:rowOff>45873</xdr:rowOff>
    </xdr:to>
    <xdr:sp macro="" textlink="">
      <xdr:nvSpPr>
        <xdr:cNvPr id="357" name="フローチャート: 判断 356"/>
        <xdr:cNvSpPr/>
      </xdr:nvSpPr>
      <xdr:spPr>
        <a:xfrm>
          <a:off x="6921500" y="988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62400</xdr:rowOff>
    </xdr:from>
    <xdr:ext cx="599010" cy="259045"/>
    <xdr:sp macro="" textlink="">
      <xdr:nvSpPr>
        <xdr:cNvPr id="358" name="テキスト ボックス 357"/>
        <xdr:cNvSpPr txBox="1"/>
      </xdr:nvSpPr>
      <xdr:spPr>
        <a:xfrm>
          <a:off x="6672795" y="966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41310</xdr:rowOff>
    </xdr:from>
    <xdr:to>
      <xdr:col>55</xdr:col>
      <xdr:colOff>50800</xdr:colOff>
      <xdr:row>57</xdr:row>
      <xdr:rowOff>142910</xdr:rowOff>
    </xdr:to>
    <xdr:sp macro="" textlink="">
      <xdr:nvSpPr>
        <xdr:cNvPr id="364" name="楕円 363"/>
        <xdr:cNvSpPr/>
      </xdr:nvSpPr>
      <xdr:spPr>
        <a:xfrm>
          <a:off x="10426700" y="981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64187</xdr:rowOff>
    </xdr:from>
    <xdr:ext cx="599010" cy="259045"/>
    <xdr:sp macro="" textlink="">
      <xdr:nvSpPr>
        <xdr:cNvPr id="365" name="普通建設事業費該当値テキスト"/>
        <xdr:cNvSpPr txBox="1"/>
      </xdr:nvSpPr>
      <xdr:spPr>
        <a:xfrm>
          <a:off x="10528300" y="9665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66649</xdr:rowOff>
    </xdr:from>
    <xdr:to>
      <xdr:col>50</xdr:col>
      <xdr:colOff>165100</xdr:colOff>
      <xdr:row>57</xdr:row>
      <xdr:rowOff>168249</xdr:rowOff>
    </xdr:to>
    <xdr:sp macro="" textlink="">
      <xdr:nvSpPr>
        <xdr:cNvPr id="366" name="楕円 365"/>
        <xdr:cNvSpPr/>
      </xdr:nvSpPr>
      <xdr:spPr>
        <a:xfrm>
          <a:off x="9588500" y="983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13326</xdr:rowOff>
    </xdr:from>
    <xdr:ext cx="599010" cy="259045"/>
    <xdr:sp macro="" textlink="">
      <xdr:nvSpPr>
        <xdr:cNvPr id="367" name="テキスト ボックス 366"/>
        <xdr:cNvSpPr txBox="1"/>
      </xdr:nvSpPr>
      <xdr:spPr>
        <a:xfrm>
          <a:off x="9339795" y="961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162795</xdr:rowOff>
    </xdr:from>
    <xdr:to>
      <xdr:col>46</xdr:col>
      <xdr:colOff>38100</xdr:colOff>
      <xdr:row>58</xdr:row>
      <xdr:rowOff>92945</xdr:rowOff>
    </xdr:to>
    <xdr:sp macro="" textlink="">
      <xdr:nvSpPr>
        <xdr:cNvPr id="368" name="楕円 367"/>
        <xdr:cNvSpPr/>
      </xdr:nvSpPr>
      <xdr:spPr>
        <a:xfrm>
          <a:off x="8699500" y="99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84072</xdr:rowOff>
    </xdr:from>
    <xdr:ext cx="599010" cy="259045"/>
    <xdr:sp macro="" textlink="">
      <xdr:nvSpPr>
        <xdr:cNvPr id="369" name="テキスト ボックス 368"/>
        <xdr:cNvSpPr txBox="1"/>
      </xdr:nvSpPr>
      <xdr:spPr>
        <a:xfrm>
          <a:off x="8450795" y="1002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138110</xdr:rowOff>
    </xdr:from>
    <xdr:to>
      <xdr:col>41</xdr:col>
      <xdr:colOff>101600</xdr:colOff>
      <xdr:row>58</xdr:row>
      <xdr:rowOff>68260</xdr:rowOff>
    </xdr:to>
    <xdr:sp macro="" textlink="">
      <xdr:nvSpPr>
        <xdr:cNvPr id="370" name="楕円 369"/>
        <xdr:cNvSpPr/>
      </xdr:nvSpPr>
      <xdr:spPr>
        <a:xfrm>
          <a:off x="7810500" y="991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59387</xdr:rowOff>
    </xdr:from>
    <xdr:ext cx="599010" cy="259045"/>
    <xdr:sp macro="" textlink="">
      <xdr:nvSpPr>
        <xdr:cNvPr id="371" name="テキスト ボックス 370"/>
        <xdr:cNvSpPr txBox="1"/>
      </xdr:nvSpPr>
      <xdr:spPr>
        <a:xfrm>
          <a:off x="7561795" y="1000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127251</xdr:rowOff>
    </xdr:from>
    <xdr:to>
      <xdr:col>36</xdr:col>
      <xdr:colOff>165100</xdr:colOff>
      <xdr:row>58</xdr:row>
      <xdr:rowOff>57401</xdr:rowOff>
    </xdr:to>
    <xdr:sp macro="" textlink="">
      <xdr:nvSpPr>
        <xdr:cNvPr id="372" name="楕円 371"/>
        <xdr:cNvSpPr/>
      </xdr:nvSpPr>
      <xdr:spPr>
        <a:xfrm>
          <a:off x="6921500" y="989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48528</xdr:rowOff>
    </xdr:from>
    <xdr:ext cx="599010" cy="259045"/>
    <xdr:sp macro="" textlink="">
      <xdr:nvSpPr>
        <xdr:cNvPr id="373" name="テキスト ボックス 372"/>
        <xdr:cNvSpPr txBox="1"/>
      </xdr:nvSpPr>
      <xdr:spPr>
        <a:xfrm>
          <a:off x="6672795" y="999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57855</xdr:rowOff>
    </xdr:from>
    <xdr:to>
      <xdr:col>55</xdr:col>
      <xdr:colOff>0</xdr:colOff>
      <xdr:row>77</xdr:row>
      <xdr:rowOff>101870</xdr:rowOff>
    </xdr:to>
    <xdr:cxnSp macro="">
      <xdr:nvCxnSpPr>
        <xdr:cNvPr id="404" name="直線コネクタ 403"/>
        <xdr:cNvCxnSpPr/>
      </xdr:nvCxnSpPr>
      <xdr:spPr>
        <a:xfrm>
          <a:off x="9639300" y="13259505"/>
          <a:ext cx="838200" cy="4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69739</xdr:rowOff>
    </xdr:from>
    <xdr:ext cx="534377" cy="259045"/>
    <xdr:sp macro="" textlink="">
      <xdr:nvSpPr>
        <xdr:cNvPr id="405" name="普通建設事業費 （ うち新規整備　）平均値テキスト"/>
        <xdr:cNvSpPr txBox="1"/>
      </xdr:nvSpPr>
      <xdr:spPr>
        <a:xfrm>
          <a:off x="10528300" y="13442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57855</xdr:rowOff>
    </xdr:from>
    <xdr:to>
      <xdr:col>50</xdr:col>
      <xdr:colOff>114300</xdr:colOff>
      <xdr:row>78</xdr:row>
      <xdr:rowOff>168717</xdr:rowOff>
    </xdr:to>
    <xdr:cxnSp macro="">
      <xdr:nvCxnSpPr>
        <xdr:cNvPr id="407" name="直線コネクタ 406"/>
        <xdr:cNvCxnSpPr/>
      </xdr:nvCxnSpPr>
      <xdr:spPr>
        <a:xfrm flipV="1">
          <a:off x="8750300" y="13259505"/>
          <a:ext cx="889000" cy="28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157253</xdr:rowOff>
    </xdr:from>
    <xdr:ext cx="534377" cy="259045"/>
    <xdr:sp macro="" textlink="">
      <xdr:nvSpPr>
        <xdr:cNvPr id="409" name="テキスト ボックス 408"/>
        <xdr:cNvSpPr txBox="1"/>
      </xdr:nvSpPr>
      <xdr:spPr>
        <a:xfrm>
          <a:off x="9372111" y="1353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73467</xdr:rowOff>
    </xdr:from>
    <xdr:to>
      <xdr:col>45</xdr:col>
      <xdr:colOff>177800</xdr:colOff>
      <xdr:row>78</xdr:row>
      <xdr:rowOff>168717</xdr:rowOff>
    </xdr:to>
    <xdr:cxnSp macro="">
      <xdr:nvCxnSpPr>
        <xdr:cNvPr id="410" name="直線コネクタ 409"/>
        <xdr:cNvCxnSpPr/>
      </xdr:nvCxnSpPr>
      <xdr:spPr>
        <a:xfrm>
          <a:off x="7861300" y="13446567"/>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29380</xdr:rowOff>
    </xdr:from>
    <xdr:to>
      <xdr:col>46</xdr:col>
      <xdr:colOff>38100</xdr:colOff>
      <xdr:row>78</xdr:row>
      <xdr:rowOff>130980</xdr:rowOff>
    </xdr:to>
    <xdr:sp macro="" textlink="">
      <xdr:nvSpPr>
        <xdr:cNvPr id="411" name="フローチャート: 判断 410"/>
        <xdr:cNvSpPr/>
      </xdr:nvSpPr>
      <xdr:spPr>
        <a:xfrm>
          <a:off x="8699500" y="134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147507</xdr:rowOff>
    </xdr:from>
    <xdr:ext cx="599010" cy="259045"/>
    <xdr:sp macro="" textlink="">
      <xdr:nvSpPr>
        <xdr:cNvPr id="412" name="テキスト ボックス 411"/>
        <xdr:cNvSpPr txBox="1"/>
      </xdr:nvSpPr>
      <xdr:spPr>
        <a:xfrm>
          <a:off x="8450795" y="1317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133117</xdr:rowOff>
    </xdr:from>
    <xdr:to>
      <xdr:col>41</xdr:col>
      <xdr:colOff>101600</xdr:colOff>
      <xdr:row>78</xdr:row>
      <xdr:rowOff>63267</xdr:rowOff>
    </xdr:to>
    <xdr:sp macro="" textlink="">
      <xdr:nvSpPr>
        <xdr:cNvPr id="413" name="フローチャート: 判断 412"/>
        <xdr:cNvSpPr/>
      </xdr:nvSpPr>
      <xdr:spPr>
        <a:xfrm>
          <a:off x="7810500" y="133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79794</xdr:rowOff>
    </xdr:from>
    <xdr:ext cx="599010" cy="259045"/>
    <xdr:sp macro="" textlink="">
      <xdr:nvSpPr>
        <xdr:cNvPr id="414" name="テキスト ボックス 413"/>
        <xdr:cNvSpPr txBox="1"/>
      </xdr:nvSpPr>
      <xdr:spPr>
        <a:xfrm>
          <a:off x="7561795" y="1310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51070</xdr:rowOff>
    </xdr:from>
    <xdr:to>
      <xdr:col>55</xdr:col>
      <xdr:colOff>50800</xdr:colOff>
      <xdr:row>77</xdr:row>
      <xdr:rowOff>152670</xdr:rowOff>
    </xdr:to>
    <xdr:sp macro="" textlink="">
      <xdr:nvSpPr>
        <xdr:cNvPr id="420" name="楕円 419"/>
        <xdr:cNvSpPr/>
      </xdr:nvSpPr>
      <xdr:spPr>
        <a:xfrm>
          <a:off x="10426700" y="1325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73947</xdr:rowOff>
    </xdr:from>
    <xdr:ext cx="599010" cy="259045"/>
    <xdr:sp macro="" textlink="">
      <xdr:nvSpPr>
        <xdr:cNvPr id="421" name="普通建設事業費 （ うち新規整備　）該当値テキスト"/>
        <xdr:cNvSpPr txBox="1"/>
      </xdr:nvSpPr>
      <xdr:spPr>
        <a:xfrm>
          <a:off x="10528300" y="1310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7055</xdr:rowOff>
    </xdr:from>
    <xdr:to>
      <xdr:col>50</xdr:col>
      <xdr:colOff>165100</xdr:colOff>
      <xdr:row>77</xdr:row>
      <xdr:rowOff>108655</xdr:rowOff>
    </xdr:to>
    <xdr:sp macro="" textlink="">
      <xdr:nvSpPr>
        <xdr:cNvPr id="422" name="楕円 421"/>
        <xdr:cNvSpPr/>
      </xdr:nvSpPr>
      <xdr:spPr>
        <a:xfrm>
          <a:off x="9588500" y="132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125182</xdr:rowOff>
    </xdr:from>
    <xdr:ext cx="599010" cy="259045"/>
    <xdr:sp macro="" textlink="">
      <xdr:nvSpPr>
        <xdr:cNvPr id="423" name="テキスト ボックス 422"/>
        <xdr:cNvSpPr txBox="1"/>
      </xdr:nvSpPr>
      <xdr:spPr>
        <a:xfrm>
          <a:off x="9339795" y="12983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117917</xdr:rowOff>
    </xdr:from>
    <xdr:to>
      <xdr:col>46</xdr:col>
      <xdr:colOff>38100</xdr:colOff>
      <xdr:row>79</xdr:row>
      <xdr:rowOff>48067</xdr:rowOff>
    </xdr:to>
    <xdr:sp macro="" textlink="">
      <xdr:nvSpPr>
        <xdr:cNvPr id="424" name="楕円 423"/>
        <xdr:cNvSpPr/>
      </xdr:nvSpPr>
      <xdr:spPr>
        <a:xfrm>
          <a:off x="8699500" y="1349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39194</xdr:rowOff>
    </xdr:from>
    <xdr:ext cx="534377" cy="259045"/>
    <xdr:sp macro="" textlink="">
      <xdr:nvSpPr>
        <xdr:cNvPr id="425" name="テキスト ボックス 424"/>
        <xdr:cNvSpPr txBox="1"/>
      </xdr:nvSpPr>
      <xdr:spPr>
        <a:xfrm>
          <a:off x="8483111" y="1358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22667</xdr:rowOff>
    </xdr:from>
    <xdr:to>
      <xdr:col>41</xdr:col>
      <xdr:colOff>101600</xdr:colOff>
      <xdr:row>78</xdr:row>
      <xdr:rowOff>124267</xdr:rowOff>
    </xdr:to>
    <xdr:sp macro="" textlink="">
      <xdr:nvSpPr>
        <xdr:cNvPr id="426" name="楕円 425"/>
        <xdr:cNvSpPr/>
      </xdr:nvSpPr>
      <xdr:spPr>
        <a:xfrm>
          <a:off x="7810500" y="1339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115394</xdr:rowOff>
    </xdr:from>
    <xdr:ext cx="599010" cy="259045"/>
    <xdr:sp macro="" textlink="">
      <xdr:nvSpPr>
        <xdr:cNvPr id="427" name="テキスト ボックス 426"/>
        <xdr:cNvSpPr txBox="1"/>
      </xdr:nvSpPr>
      <xdr:spPr>
        <a:xfrm>
          <a:off x="7561795" y="1348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52564</xdr:rowOff>
    </xdr:from>
    <xdr:to>
      <xdr:col>55</xdr:col>
      <xdr:colOff>0</xdr:colOff>
      <xdr:row>97</xdr:row>
      <xdr:rowOff>100775</xdr:rowOff>
    </xdr:to>
    <xdr:cxnSp macro="">
      <xdr:nvCxnSpPr>
        <xdr:cNvPr id="452" name="直線コネクタ 451"/>
        <xdr:cNvCxnSpPr/>
      </xdr:nvCxnSpPr>
      <xdr:spPr>
        <a:xfrm flipV="1">
          <a:off x="9639300" y="16683214"/>
          <a:ext cx="838200" cy="4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34927</xdr:rowOff>
    </xdr:from>
    <xdr:ext cx="599010" cy="259045"/>
    <xdr:sp macro="" textlink="">
      <xdr:nvSpPr>
        <xdr:cNvPr id="453" name="普通建設事業費 （ うち更新整備　）平均値テキスト"/>
        <xdr:cNvSpPr txBox="1"/>
      </xdr:nvSpPr>
      <xdr:spPr>
        <a:xfrm>
          <a:off x="10528300" y="1666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100775</xdr:rowOff>
    </xdr:from>
    <xdr:to>
      <xdr:col>50</xdr:col>
      <xdr:colOff>114300</xdr:colOff>
      <xdr:row>97</xdr:row>
      <xdr:rowOff>125310</xdr:rowOff>
    </xdr:to>
    <xdr:cxnSp macro="">
      <xdr:nvCxnSpPr>
        <xdr:cNvPr id="455" name="直線コネクタ 454"/>
        <xdr:cNvCxnSpPr/>
      </xdr:nvCxnSpPr>
      <xdr:spPr>
        <a:xfrm flipV="1">
          <a:off x="8750300" y="16731425"/>
          <a:ext cx="889000" cy="2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155021</xdr:rowOff>
    </xdr:from>
    <xdr:ext cx="599010" cy="259045"/>
    <xdr:sp macro="" textlink="">
      <xdr:nvSpPr>
        <xdr:cNvPr id="457" name="テキスト ボックス 456"/>
        <xdr:cNvSpPr txBox="1"/>
      </xdr:nvSpPr>
      <xdr:spPr>
        <a:xfrm>
          <a:off x="9339795" y="1678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125310</xdr:rowOff>
    </xdr:from>
    <xdr:to>
      <xdr:col>45</xdr:col>
      <xdr:colOff>177800</xdr:colOff>
      <xdr:row>97</xdr:row>
      <xdr:rowOff>171059</xdr:rowOff>
    </xdr:to>
    <xdr:cxnSp macro="">
      <xdr:nvCxnSpPr>
        <xdr:cNvPr id="458" name="直線コネクタ 457"/>
        <xdr:cNvCxnSpPr/>
      </xdr:nvCxnSpPr>
      <xdr:spPr>
        <a:xfrm flipV="1">
          <a:off x="7861300" y="16755960"/>
          <a:ext cx="889000" cy="4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73092</xdr:rowOff>
    </xdr:from>
    <xdr:to>
      <xdr:col>46</xdr:col>
      <xdr:colOff>38100</xdr:colOff>
      <xdr:row>98</xdr:row>
      <xdr:rowOff>3242</xdr:rowOff>
    </xdr:to>
    <xdr:sp macro="" textlink="">
      <xdr:nvSpPr>
        <xdr:cNvPr id="459" name="フローチャート: 判断 458"/>
        <xdr:cNvSpPr/>
      </xdr:nvSpPr>
      <xdr:spPr>
        <a:xfrm>
          <a:off x="8699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19769</xdr:rowOff>
    </xdr:from>
    <xdr:ext cx="599010" cy="259045"/>
    <xdr:sp macro="" textlink="">
      <xdr:nvSpPr>
        <xdr:cNvPr id="460" name="テキスト ボックス 459"/>
        <xdr:cNvSpPr txBox="1"/>
      </xdr:nvSpPr>
      <xdr:spPr>
        <a:xfrm>
          <a:off x="8450795" y="1647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70354</xdr:rowOff>
    </xdr:from>
    <xdr:to>
      <xdr:col>41</xdr:col>
      <xdr:colOff>101600</xdr:colOff>
      <xdr:row>98</xdr:row>
      <xdr:rowOff>504</xdr:rowOff>
    </xdr:to>
    <xdr:sp macro="" textlink="">
      <xdr:nvSpPr>
        <xdr:cNvPr id="461" name="フローチャート: 判断 460"/>
        <xdr:cNvSpPr/>
      </xdr:nvSpPr>
      <xdr:spPr>
        <a:xfrm>
          <a:off x="7810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17031</xdr:rowOff>
    </xdr:from>
    <xdr:ext cx="599010" cy="259045"/>
    <xdr:sp macro="" textlink="">
      <xdr:nvSpPr>
        <xdr:cNvPr id="462" name="テキスト ボックス 461"/>
        <xdr:cNvSpPr txBox="1"/>
      </xdr:nvSpPr>
      <xdr:spPr>
        <a:xfrm>
          <a:off x="7561795" y="1647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1764</xdr:rowOff>
    </xdr:from>
    <xdr:to>
      <xdr:col>55</xdr:col>
      <xdr:colOff>50800</xdr:colOff>
      <xdr:row>97</xdr:row>
      <xdr:rowOff>103364</xdr:rowOff>
    </xdr:to>
    <xdr:sp macro="" textlink="">
      <xdr:nvSpPr>
        <xdr:cNvPr id="468" name="楕円 467"/>
        <xdr:cNvSpPr/>
      </xdr:nvSpPr>
      <xdr:spPr>
        <a:xfrm>
          <a:off x="10426700" y="166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24641</xdr:rowOff>
    </xdr:from>
    <xdr:ext cx="599010" cy="259045"/>
    <xdr:sp macro="" textlink="">
      <xdr:nvSpPr>
        <xdr:cNvPr id="469" name="普通建設事業費 （ うち更新整備　）該当値テキスト"/>
        <xdr:cNvSpPr txBox="1"/>
      </xdr:nvSpPr>
      <xdr:spPr>
        <a:xfrm>
          <a:off x="10528300" y="16483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49975</xdr:rowOff>
    </xdr:from>
    <xdr:to>
      <xdr:col>50</xdr:col>
      <xdr:colOff>165100</xdr:colOff>
      <xdr:row>97</xdr:row>
      <xdr:rowOff>151575</xdr:rowOff>
    </xdr:to>
    <xdr:sp macro="" textlink="">
      <xdr:nvSpPr>
        <xdr:cNvPr id="470" name="楕円 469"/>
        <xdr:cNvSpPr/>
      </xdr:nvSpPr>
      <xdr:spPr>
        <a:xfrm>
          <a:off x="9588500" y="166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168102</xdr:rowOff>
    </xdr:from>
    <xdr:ext cx="599010" cy="259045"/>
    <xdr:sp macro="" textlink="">
      <xdr:nvSpPr>
        <xdr:cNvPr id="471" name="テキスト ボックス 470"/>
        <xdr:cNvSpPr txBox="1"/>
      </xdr:nvSpPr>
      <xdr:spPr>
        <a:xfrm>
          <a:off x="9339795" y="1645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74510</xdr:rowOff>
    </xdr:from>
    <xdr:to>
      <xdr:col>46</xdr:col>
      <xdr:colOff>38100</xdr:colOff>
      <xdr:row>98</xdr:row>
      <xdr:rowOff>4660</xdr:rowOff>
    </xdr:to>
    <xdr:sp macro="" textlink="">
      <xdr:nvSpPr>
        <xdr:cNvPr id="472" name="楕円 471"/>
        <xdr:cNvSpPr/>
      </xdr:nvSpPr>
      <xdr:spPr>
        <a:xfrm>
          <a:off x="8699500" y="167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167237</xdr:rowOff>
    </xdr:from>
    <xdr:ext cx="599010" cy="259045"/>
    <xdr:sp macro="" textlink="">
      <xdr:nvSpPr>
        <xdr:cNvPr id="473" name="テキスト ボックス 472"/>
        <xdr:cNvSpPr txBox="1"/>
      </xdr:nvSpPr>
      <xdr:spPr>
        <a:xfrm>
          <a:off x="8450795" y="1679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120259</xdr:rowOff>
    </xdr:from>
    <xdr:to>
      <xdr:col>41</xdr:col>
      <xdr:colOff>101600</xdr:colOff>
      <xdr:row>98</xdr:row>
      <xdr:rowOff>50409</xdr:rowOff>
    </xdr:to>
    <xdr:sp macro="" textlink="">
      <xdr:nvSpPr>
        <xdr:cNvPr id="474" name="楕円 473"/>
        <xdr:cNvSpPr/>
      </xdr:nvSpPr>
      <xdr:spPr>
        <a:xfrm>
          <a:off x="7810500" y="1675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41536</xdr:rowOff>
    </xdr:from>
    <xdr:ext cx="534377" cy="259045"/>
    <xdr:sp macro="" textlink="">
      <xdr:nvSpPr>
        <xdr:cNvPr id="475" name="テキスト ボックス 474"/>
        <xdr:cNvSpPr txBox="1"/>
      </xdr:nvSpPr>
      <xdr:spPr>
        <a:xfrm>
          <a:off x="7594111" y="1684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3108</xdr:rowOff>
    </xdr:from>
    <xdr:to>
      <xdr:col>85</xdr:col>
      <xdr:colOff>127000</xdr:colOff>
      <xdr:row>38</xdr:row>
      <xdr:rowOff>61534</xdr:rowOff>
    </xdr:to>
    <xdr:cxnSp macro="">
      <xdr:nvCxnSpPr>
        <xdr:cNvPr id="504" name="直線コネクタ 503"/>
        <xdr:cNvCxnSpPr/>
      </xdr:nvCxnSpPr>
      <xdr:spPr>
        <a:xfrm>
          <a:off x="15481300" y="6518208"/>
          <a:ext cx="838200" cy="5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78959</xdr:rowOff>
    </xdr:from>
    <xdr:ext cx="534377" cy="259045"/>
    <xdr:sp macro="" textlink="">
      <xdr:nvSpPr>
        <xdr:cNvPr id="505" name="災害復旧事業費平均値テキスト"/>
        <xdr:cNvSpPr txBox="1"/>
      </xdr:nvSpPr>
      <xdr:spPr>
        <a:xfrm>
          <a:off x="16370300" y="659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145023</xdr:rowOff>
    </xdr:from>
    <xdr:to>
      <xdr:col>81</xdr:col>
      <xdr:colOff>50800</xdr:colOff>
      <xdr:row>38</xdr:row>
      <xdr:rowOff>3108</xdr:rowOff>
    </xdr:to>
    <xdr:cxnSp macro="">
      <xdr:nvCxnSpPr>
        <xdr:cNvPr id="507" name="直線コネクタ 506"/>
        <xdr:cNvCxnSpPr/>
      </xdr:nvCxnSpPr>
      <xdr:spPr>
        <a:xfrm>
          <a:off x="14592300" y="6488673"/>
          <a:ext cx="889000" cy="2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15481</xdr:rowOff>
    </xdr:from>
    <xdr:ext cx="534377" cy="259045"/>
    <xdr:sp macro="" textlink="">
      <xdr:nvSpPr>
        <xdr:cNvPr id="509" name="テキスト ボックス 508"/>
        <xdr:cNvSpPr txBox="1"/>
      </xdr:nvSpPr>
      <xdr:spPr>
        <a:xfrm>
          <a:off x="15214111" y="67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145023</xdr:rowOff>
    </xdr:from>
    <xdr:to>
      <xdr:col>76</xdr:col>
      <xdr:colOff>114300</xdr:colOff>
      <xdr:row>38</xdr:row>
      <xdr:rowOff>70453</xdr:rowOff>
    </xdr:to>
    <xdr:cxnSp macro="">
      <xdr:nvCxnSpPr>
        <xdr:cNvPr id="510" name="直線コネクタ 509"/>
        <xdr:cNvCxnSpPr/>
      </xdr:nvCxnSpPr>
      <xdr:spPr>
        <a:xfrm flipV="1">
          <a:off x="13703300" y="6488673"/>
          <a:ext cx="889000" cy="9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109722</xdr:rowOff>
    </xdr:from>
    <xdr:to>
      <xdr:col>76</xdr:col>
      <xdr:colOff>165100</xdr:colOff>
      <xdr:row>39</xdr:row>
      <xdr:rowOff>39872</xdr:rowOff>
    </xdr:to>
    <xdr:sp macro="" textlink="">
      <xdr:nvSpPr>
        <xdr:cNvPr id="511" name="フローチャート: 判断 510"/>
        <xdr:cNvSpPr/>
      </xdr:nvSpPr>
      <xdr:spPr>
        <a:xfrm>
          <a:off x="14541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30999</xdr:rowOff>
    </xdr:from>
    <xdr:ext cx="534377" cy="259045"/>
    <xdr:sp macro="" textlink="">
      <xdr:nvSpPr>
        <xdr:cNvPr id="512" name="テキスト ボックス 511"/>
        <xdr:cNvSpPr txBox="1"/>
      </xdr:nvSpPr>
      <xdr:spPr>
        <a:xfrm>
          <a:off x="14325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50344</xdr:rowOff>
    </xdr:from>
    <xdr:to>
      <xdr:col>71</xdr:col>
      <xdr:colOff>177800</xdr:colOff>
      <xdr:row>38</xdr:row>
      <xdr:rowOff>70453</xdr:rowOff>
    </xdr:to>
    <xdr:cxnSp macro="">
      <xdr:nvCxnSpPr>
        <xdr:cNvPr id="513" name="直線コネクタ 512"/>
        <xdr:cNvCxnSpPr/>
      </xdr:nvCxnSpPr>
      <xdr:spPr>
        <a:xfrm>
          <a:off x="12814300" y="656544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96024</xdr:rowOff>
    </xdr:from>
    <xdr:to>
      <xdr:col>72</xdr:col>
      <xdr:colOff>38100</xdr:colOff>
      <xdr:row>39</xdr:row>
      <xdr:rowOff>26174</xdr:rowOff>
    </xdr:to>
    <xdr:sp macro="" textlink="">
      <xdr:nvSpPr>
        <xdr:cNvPr id="514" name="フローチャート: 判断 513"/>
        <xdr:cNvSpPr/>
      </xdr:nvSpPr>
      <xdr:spPr>
        <a:xfrm>
          <a:off x="13652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17301</xdr:rowOff>
    </xdr:from>
    <xdr:ext cx="534377" cy="259045"/>
    <xdr:sp macro="" textlink="">
      <xdr:nvSpPr>
        <xdr:cNvPr id="515" name="テキスト ボックス 514"/>
        <xdr:cNvSpPr txBox="1"/>
      </xdr:nvSpPr>
      <xdr:spPr>
        <a:xfrm>
          <a:off x="13436111" y="67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74719</xdr:rowOff>
    </xdr:from>
    <xdr:to>
      <xdr:col>67</xdr:col>
      <xdr:colOff>101600</xdr:colOff>
      <xdr:row>39</xdr:row>
      <xdr:rowOff>4869</xdr:rowOff>
    </xdr:to>
    <xdr:sp macro="" textlink="">
      <xdr:nvSpPr>
        <xdr:cNvPr id="516" name="フローチャート: 判断 515"/>
        <xdr:cNvSpPr/>
      </xdr:nvSpPr>
      <xdr:spPr>
        <a:xfrm>
          <a:off x="12763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167446</xdr:rowOff>
    </xdr:from>
    <xdr:ext cx="534377" cy="259045"/>
    <xdr:sp macro="" textlink="">
      <xdr:nvSpPr>
        <xdr:cNvPr id="517" name="テキスト ボックス 516"/>
        <xdr:cNvSpPr txBox="1"/>
      </xdr:nvSpPr>
      <xdr:spPr>
        <a:xfrm>
          <a:off x="12547111" y="668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10734</xdr:rowOff>
    </xdr:from>
    <xdr:to>
      <xdr:col>85</xdr:col>
      <xdr:colOff>177800</xdr:colOff>
      <xdr:row>38</xdr:row>
      <xdr:rowOff>112334</xdr:rowOff>
    </xdr:to>
    <xdr:sp macro="" textlink="">
      <xdr:nvSpPr>
        <xdr:cNvPr id="523" name="楕円 522"/>
        <xdr:cNvSpPr/>
      </xdr:nvSpPr>
      <xdr:spPr>
        <a:xfrm>
          <a:off x="16268700" y="652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33611</xdr:rowOff>
    </xdr:from>
    <xdr:ext cx="534377" cy="259045"/>
    <xdr:sp macro="" textlink="">
      <xdr:nvSpPr>
        <xdr:cNvPr id="524" name="災害復旧事業費該当値テキスト"/>
        <xdr:cNvSpPr txBox="1"/>
      </xdr:nvSpPr>
      <xdr:spPr>
        <a:xfrm>
          <a:off x="16370300" y="637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123758</xdr:rowOff>
    </xdr:from>
    <xdr:to>
      <xdr:col>81</xdr:col>
      <xdr:colOff>101600</xdr:colOff>
      <xdr:row>38</xdr:row>
      <xdr:rowOff>53908</xdr:rowOff>
    </xdr:to>
    <xdr:sp macro="" textlink="">
      <xdr:nvSpPr>
        <xdr:cNvPr id="525" name="楕円 524"/>
        <xdr:cNvSpPr/>
      </xdr:nvSpPr>
      <xdr:spPr>
        <a:xfrm>
          <a:off x="15430500" y="64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70435</xdr:rowOff>
    </xdr:from>
    <xdr:ext cx="534377" cy="259045"/>
    <xdr:sp macro="" textlink="">
      <xdr:nvSpPr>
        <xdr:cNvPr id="526" name="テキスト ボックス 525"/>
        <xdr:cNvSpPr txBox="1"/>
      </xdr:nvSpPr>
      <xdr:spPr>
        <a:xfrm>
          <a:off x="15214111" y="624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94223</xdr:rowOff>
    </xdr:from>
    <xdr:to>
      <xdr:col>76</xdr:col>
      <xdr:colOff>165100</xdr:colOff>
      <xdr:row>38</xdr:row>
      <xdr:rowOff>24372</xdr:rowOff>
    </xdr:to>
    <xdr:sp macro="" textlink="">
      <xdr:nvSpPr>
        <xdr:cNvPr id="527" name="楕円 526"/>
        <xdr:cNvSpPr/>
      </xdr:nvSpPr>
      <xdr:spPr>
        <a:xfrm>
          <a:off x="14541500" y="64378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40900</xdr:rowOff>
    </xdr:from>
    <xdr:ext cx="534377" cy="259045"/>
    <xdr:sp macro="" textlink="">
      <xdr:nvSpPr>
        <xdr:cNvPr id="528" name="テキスト ボックス 527"/>
        <xdr:cNvSpPr txBox="1"/>
      </xdr:nvSpPr>
      <xdr:spPr>
        <a:xfrm>
          <a:off x="14325111" y="621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19653</xdr:rowOff>
    </xdr:from>
    <xdr:to>
      <xdr:col>72</xdr:col>
      <xdr:colOff>38100</xdr:colOff>
      <xdr:row>38</xdr:row>
      <xdr:rowOff>121253</xdr:rowOff>
    </xdr:to>
    <xdr:sp macro="" textlink="">
      <xdr:nvSpPr>
        <xdr:cNvPr id="529" name="楕円 528"/>
        <xdr:cNvSpPr/>
      </xdr:nvSpPr>
      <xdr:spPr>
        <a:xfrm>
          <a:off x="13652500" y="653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137780</xdr:rowOff>
    </xdr:from>
    <xdr:ext cx="534377" cy="259045"/>
    <xdr:sp macro="" textlink="">
      <xdr:nvSpPr>
        <xdr:cNvPr id="530" name="テキスト ボックス 529"/>
        <xdr:cNvSpPr txBox="1"/>
      </xdr:nvSpPr>
      <xdr:spPr>
        <a:xfrm>
          <a:off x="13436111" y="630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170994</xdr:rowOff>
    </xdr:from>
    <xdr:to>
      <xdr:col>67</xdr:col>
      <xdr:colOff>101600</xdr:colOff>
      <xdr:row>38</xdr:row>
      <xdr:rowOff>101144</xdr:rowOff>
    </xdr:to>
    <xdr:sp macro="" textlink="">
      <xdr:nvSpPr>
        <xdr:cNvPr id="531" name="楕円 530"/>
        <xdr:cNvSpPr/>
      </xdr:nvSpPr>
      <xdr:spPr>
        <a:xfrm>
          <a:off x="12763500" y="65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117671</xdr:rowOff>
    </xdr:from>
    <xdr:ext cx="534377" cy="259045"/>
    <xdr:sp macro="" textlink="">
      <xdr:nvSpPr>
        <xdr:cNvPr id="532" name="テキスト ボックス 531"/>
        <xdr:cNvSpPr txBox="1"/>
      </xdr:nvSpPr>
      <xdr:spPr>
        <a:xfrm>
          <a:off x="12547111" y="628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67411</xdr:rowOff>
    </xdr:from>
    <xdr:to>
      <xdr:col>76</xdr:col>
      <xdr:colOff>165100</xdr:colOff>
      <xdr:row>58</xdr:row>
      <xdr:rowOff>169011</xdr:rowOff>
    </xdr:to>
    <xdr:sp macro="" textlink="">
      <xdr:nvSpPr>
        <xdr:cNvPr id="566" name="フローチャート: 判断 565"/>
        <xdr:cNvSpPr/>
      </xdr:nvSpPr>
      <xdr:spPr>
        <a:xfrm>
          <a:off x="14541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14088</xdr:rowOff>
    </xdr:from>
    <xdr:ext cx="313932" cy="259045"/>
    <xdr:sp macro="" textlink="">
      <xdr:nvSpPr>
        <xdr:cNvPr id="567" name="テキスト ボックス 566"/>
        <xdr:cNvSpPr txBox="1"/>
      </xdr:nvSpPr>
      <xdr:spPr>
        <a:xfrm>
          <a:off x="14435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52095</xdr:rowOff>
    </xdr:from>
    <xdr:to>
      <xdr:col>72</xdr:col>
      <xdr:colOff>38100</xdr:colOff>
      <xdr:row>58</xdr:row>
      <xdr:rowOff>153695</xdr:rowOff>
    </xdr:to>
    <xdr:sp macro="" textlink="">
      <xdr:nvSpPr>
        <xdr:cNvPr id="569" name="フローチャート: 判断 568"/>
        <xdr:cNvSpPr/>
      </xdr:nvSpPr>
      <xdr:spPr>
        <a:xfrm>
          <a:off x="13652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56</xdr:row>
      <xdr:rowOff>170222</xdr:rowOff>
    </xdr:from>
    <xdr:ext cx="378565" cy="259045"/>
    <xdr:sp macro="" textlink="">
      <xdr:nvSpPr>
        <xdr:cNvPr id="570" name="テキスト ボックス 569"/>
        <xdr:cNvSpPr txBox="1"/>
      </xdr:nvSpPr>
      <xdr:spPr>
        <a:xfrm>
          <a:off x="13514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45924</xdr:rowOff>
    </xdr:from>
    <xdr:to>
      <xdr:col>67</xdr:col>
      <xdr:colOff>101600</xdr:colOff>
      <xdr:row>58</xdr:row>
      <xdr:rowOff>147524</xdr:rowOff>
    </xdr:to>
    <xdr:sp macro="" textlink="">
      <xdr:nvSpPr>
        <xdr:cNvPr id="571" name="フローチャート: 判断 570"/>
        <xdr:cNvSpPr/>
      </xdr:nvSpPr>
      <xdr:spPr>
        <a:xfrm>
          <a:off x="12763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164051</xdr:rowOff>
    </xdr:from>
    <xdr:ext cx="378565" cy="259045"/>
    <xdr:sp macro="" textlink="">
      <xdr:nvSpPr>
        <xdr:cNvPr id="572" name="テキスト ボックス 571"/>
        <xdr:cNvSpPr txBox="1"/>
      </xdr:nvSpPr>
      <xdr:spPr>
        <a:xfrm>
          <a:off x="12625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136789</xdr:rowOff>
    </xdr:from>
    <xdr:to>
      <xdr:col>85</xdr:col>
      <xdr:colOff>127000</xdr:colOff>
      <xdr:row>77</xdr:row>
      <xdr:rowOff>153443</xdr:rowOff>
    </xdr:to>
    <xdr:cxnSp macro="">
      <xdr:nvCxnSpPr>
        <xdr:cNvPr id="616" name="直線コネクタ 615"/>
        <xdr:cNvCxnSpPr/>
      </xdr:nvCxnSpPr>
      <xdr:spPr>
        <a:xfrm>
          <a:off x="15481300" y="13338439"/>
          <a:ext cx="838200" cy="1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76616</xdr:rowOff>
    </xdr:from>
    <xdr:ext cx="599010" cy="259045"/>
    <xdr:sp macro="" textlink="">
      <xdr:nvSpPr>
        <xdr:cNvPr id="617" name="公債費平均値テキスト"/>
        <xdr:cNvSpPr txBox="1"/>
      </xdr:nvSpPr>
      <xdr:spPr>
        <a:xfrm>
          <a:off x="16370300" y="13106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125630</xdr:rowOff>
    </xdr:from>
    <xdr:to>
      <xdr:col>81</xdr:col>
      <xdr:colOff>50800</xdr:colOff>
      <xdr:row>77</xdr:row>
      <xdr:rowOff>136789</xdr:rowOff>
    </xdr:to>
    <xdr:cxnSp macro="">
      <xdr:nvCxnSpPr>
        <xdr:cNvPr id="619" name="直線コネクタ 618"/>
        <xdr:cNvCxnSpPr/>
      </xdr:nvCxnSpPr>
      <xdr:spPr>
        <a:xfrm>
          <a:off x="14592300" y="13327280"/>
          <a:ext cx="889000" cy="1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4729</xdr:rowOff>
    </xdr:from>
    <xdr:ext cx="599010" cy="259045"/>
    <xdr:sp macro="" textlink="">
      <xdr:nvSpPr>
        <xdr:cNvPr id="621" name="テキスト ボックス 620"/>
        <xdr:cNvSpPr txBox="1"/>
      </xdr:nvSpPr>
      <xdr:spPr>
        <a:xfrm>
          <a:off x="15181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106573</xdr:rowOff>
    </xdr:from>
    <xdr:to>
      <xdr:col>76</xdr:col>
      <xdr:colOff>114300</xdr:colOff>
      <xdr:row>77</xdr:row>
      <xdr:rowOff>125630</xdr:rowOff>
    </xdr:to>
    <xdr:cxnSp macro="">
      <xdr:nvCxnSpPr>
        <xdr:cNvPr id="622" name="直線コネクタ 621"/>
        <xdr:cNvCxnSpPr/>
      </xdr:nvCxnSpPr>
      <xdr:spPr>
        <a:xfrm>
          <a:off x="13703300" y="13308223"/>
          <a:ext cx="889000" cy="1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57947</xdr:rowOff>
    </xdr:from>
    <xdr:to>
      <xdr:col>76</xdr:col>
      <xdr:colOff>165100</xdr:colOff>
      <xdr:row>77</xdr:row>
      <xdr:rowOff>159547</xdr:rowOff>
    </xdr:to>
    <xdr:sp macro="" textlink="">
      <xdr:nvSpPr>
        <xdr:cNvPr id="623" name="フローチャート: 判断 622"/>
        <xdr:cNvSpPr/>
      </xdr:nvSpPr>
      <xdr:spPr>
        <a:xfrm>
          <a:off x="14541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4624</xdr:rowOff>
    </xdr:from>
    <xdr:ext cx="599010" cy="259045"/>
    <xdr:sp macro="" textlink="">
      <xdr:nvSpPr>
        <xdr:cNvPr id="624" name="テキスト ボックス 623"/>
        <xdr:cNvSpPr txBox="1"/>
      </xdr:nvSpPr>
      <xdr:spPr>
        <a:xfrm>
          <a:off x="14292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97627</xdr:rowOff>
    </xdr:from>
    <xdr:to>
      <xdr:col>71</xdr:col>
      <xdr:colOff>177800</xdr:colOff>
      <xdr:row>77</xdr:row>
      <xdr:rowOff>106573</xdr:rowOff>
    </xdr:to>
    <xdr:cxnSp macro="">
      <xdr:nvCxnSpPr>
        <xdr:cNvPr id="625" name="直線コネクタ 624"/>
        <xdr:cNvCxnSpPr/>
      </xdr:nvCxnSpPr>
      <xdr:spPr>
        <a:xfrm>
          <a:off x="12814300" y="13299277"/>
          <a:ext cx="889000" cy="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52620</xdr:rowOff>
    </xdr:from>
    <xdr:to>
      <xdr:col>72</xdr:col>
      <xdr:colOff>38100</xdr:colOff>
      <xdr:row>77</xdr:row>
      <xdr:rowOff>154220</xdr:rowOff>
    </xdr:to>
    <xdr:sp macro="" textlink="">
      <xdr:nvSpPr>
        <xdr:cNvPr id="626" name="フローチャート: 判断 625"/>
        <xdr:cNvSpPr/>
      </xdr:nvSpPr>
      <xdr:spPr>
        <a:xfrm>
          <a:off x="13652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170747</xdr:rowOff>
    </xdr:from>
    <xdr:ext cx="599010" cy="259045"/>
    <xdr:sp macro="" textlink="">
      <xdr:nvSpPr>
        <xdr:cNvPr id="627" name="テキスト ボックス 626"/>
        <xdr:cNvSpPr txBox="1"/>
      </xdr:nvSpPr>
      <xdr:spPr>
        <a:xfrm>
          <a:off x="13403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41391</xdr:rowOff>
    </xdr:from>
    <xdr:to>
      <xdr:col>67</xdr:col>
      <xdr:colOff>101600</xdr:colOff>
      <xdr:row>77</xdr:row>
      <xdr:rowOff>142991</xdr:rowOff>
    </xdr:to>
    <xdr:sp macro="" textlink="">
      <xdr:nvSpPr>
        <xdr:cNvPr id="628" name="フローチャート: 判断 627"/>
        <xdr:cNvSpPr/>
      </xdr:nvSpPr>
      <xdr:spPr>
        <a:xfrm>
          <a:off x="12763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159518</xdr:rowOff>
    </xdr:from>
    <xdr:ext cx="599010" cy="259045"/>
    <xdr:sp macro="" textlink="">
      <xdr:nvSpPr>
        <xdr:cNvPr id="629" name="テキスト ボックス 628"/>
        <xdr:cNvSpPr txBox="1"/>
      </xdr:nvSpPr>
      <xdr:spPr>
        <a:xfrm>
          <a:off x="12514795"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102643</xdr:rowOff>
    </xdr:from>
    <xdr:to>
      <xdr:col>85</xdr:col>
      <xdr:colOff>177800</xdr:colOff>
      <xdr:row>78</xdr:row>
      <xdr:rowOff>32793</xdr:rowOff>
    </xdr:to>
    <xdr:sp macro="" textlink="">
      <xdr:nvSpPr>
        <xdr:cNvPr id="635" name="楕円 634"/>
        <xdr:cNvSpPr/>
      </xdr:nvSpPr>
      <xdr:spPr>
        <a:xfrm>
          <a:off x="16268700" y="1330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81070</xdr:rowOff>
    </xdr:from>
    <xdr:ext cx="599010" cy="259045"/>
    <xdr:sp macro="" textlink="">
      <xdr:nvSpPr>
        <xdr:cNvPr id="636" name="公債費該当値テキスト"/>
        <xdr:cNvSpPr txBox="1"/>
      </xdr:nvSpPr>
      <xdr:spPr>
        <a:xfrm>
          <a:off x="16370300" y="13282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85989</xdr:rowOff>
    </xdr:from>
    <xdr:to>
      <xdr:col>81</xdr:col>
      <xdr:colOff>101600</xdr:colOff>
      <xdr:row>78</xdr:row>
      <xdr:rowOff>16139</xdr:rowOff>
    </xdr:to>
    <xdr:sp macro="" textlink="">
      <xdr:nvSpPr>
        <xdr:cNvPr id="637" name="楕円 636"/>
        <xdr:cNvSpPr/>
      </xdr:nvSpPr>
      <xdr:spPr>
        <a:xfrm>
          <a:off x="15430500" y="1328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7266</xdr:rowOff>
    </xdr:from>
    <xdr:ext cx="599010" cy="259045"/>
    <xdr:sp macro="" textlink="">
      <xdr:nvSpPr>
        <xdr:cNvPr id="638" name="テキスト ボックス 637"/>
        <xdr:cNvSpPr txBox="1"/>
      </xdr:nvSpPr>
      <xdr:spPr>
        <a:xfrm>
          <a:off x="15181795" y="1338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74830</xdr:rowOff>
    </xdr:from>
    <xdr:to>
      <xdr:col>76</xdr:col>
      <xdr:colOff>165100</xdr:colOff>
      <xdr:row>78</xdr:row>
      <xdr:rowOff>4980</xdr:rowOff>
    </xdr:to>
    <xdr:sp macro="" textlink="">
      <xdr:nvSpPr>
        <xdr:cNvPr id="639" name="楕円 638"/>
        <xdr:cNvSpPr/>
      </xdr:nvSpPr>
      <xdr:spPr>
        <a:xfrm>
          <a:off x="14541500" y="1327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167557</xdr:rowOff>
    </xdr:from>
    <xdr:ext cx="599010" cy="259045"/>
    <xdr:sp macro="" textlink="">
      <xdr:nvSpPr>
        <xdr:cNvPr id="640" name="テキスト ボックス 639"/>
        <xdr:cNvSpPr txBox="1"/>
      </xdr:nvSpPr>
      <xdr:spPr>
        <a:xfrm>
          <a:off x="14292795" y="1336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55773</xdr:rowOff>
    </xdr:from>
    <xdr:to>
      <xdr:col>72</xdr:col>
      <xdr:colOff>38100</xdr:colOff>
      <xdr:row>77</xdr:row>
      <xdr:rowOff>157373</xdr:rowOff>
    </xdr:to>
    <xdr:sp macro="" textlink="">
      <xdr:nvSpPr>
        <xdr:cNvPr id="641" name="楕円 640"/>
        <xdr:cNvSpPr/>
      </xdr:nvSpPr>
      <xdr:spPr>
        <a:xfrm>
          <a:off x="13652500" y="1325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148500</xdr:rowOff>
    </xdr:from>
    <xdr:ext cx="599010" cy="259045"/>
    <xdr:sp macro="" textlink="">
      <xdr:nvSpPr>
        <xdr:cNvPr id="642" name="テキスト ボックス 641"/>
        <xdr:cNvSpPr txBox="1"/>
      </xdr:nvSpPr>
      <xdr:spPr>
        <a:xfrm>
          <a:off x="13403795" y="13350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46827</xdr:rowOff>
    </xdr:from>
    <xdr:to>
      <xdr:col>67</xdr:col>
      <xdr:colOff>101600</xdr:colOff>
      <xdr:row>77</xdr:row>
      <xdr:rowOff>148427</xdr:rowOff>
    </xdr:to>
    <xdr:sp macro="" textlink="">
      <xdr:nvSpPr>
        <xdr:cNvPr id="643" name="楕円 642"/>
        <xdr:cNvSpPr/>
      </xdr:nvSpPr>
      <xdr:spPr>
        <a:xfrm>
          <a:off x="12763500" y="1324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139554</xdr:rowOff>
    </xdr:from>
    <xdr:ext cx="599010" cy="259045"/>
    <xdr:sp macro="" textlink="">
      <xdr:nvSpPr>
        <xdr:cNvPr id="644" name="テキスト ボックス 643"/>
        <xdr:cNvSpPr txBox="1"/>
      </xdr:nvSpPr>
      <xdr:spPr>
        <a:xfrm>
          <a:off x="12514795" y="1334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89222</xdr:rowOff>
    </xdr:from>
    <xdr:to>
      <xdr:col>85</xdr:col>
      <xdr:colOff>127000</xdr:colOff>
      <xdr:row>98</xdr:row>
      <xdr:rowOff>94797</xdr:rowOff>
    </xdr:to>
    <xdr:cxnSp macro="">
      <xdr:nvCxnSpPr>
        <xdr:cNvPr id="671" name="直線コネクタ 670"/>
        <xdr:cNvCxnSpPr/>
      </xdr:nvCxnSpPr>
      <xdr:spPr>
        <a:xfrm flipV="1">
          <a:off x="15481300" y="16719872"/>
          <a:ext cx="838200" cy="17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164456</xdr:rowOff>
    </xdr:from>
    <xdr:ext cx="534377" cy="259045"/>
    <xdr:sp macro="" textlink="">
      <xdr:nvSpPr>
        <xdr:cNvPr id="672" name="積立金平均値テキスト"/>
        <xdr:cNvSpPr txBox="1"/>
      </xdr:nvSpPr>
      <xdr:spPr>
        <a:xfrm>
          <a:off x="16370300" y="16795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43442</xdr:rowOff>
    </xdr:from>
    <xdr:to>
      <xdr:col>81</xdr:col>
      <xdr:colOff>50800</xdr:colOff>
      <xdr:row>98</xdr:row>
      <xdr:rowOff>94797</xdr:rowOff>
    </xdr:to>
    <xdr:cxnSp macro="">
      <xdr:nvCxnSpPr>
        <xdr:cNvPr id="674" name="直線コネクタ 673"/>
        <xdr:cNvCxnSpPr/>
      </xdr:nvCxnSpPr>
      <xdr:spPr>
        <a:xfrm>
          <a:off x="14592300" y="16845542"/>
          <a:ext cx="889000" cy="5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141808</xdr:rowOff>
    </xdr:from>
    <xdr:ext cx="534377" cy="259045"/>
    <xdr:sp macro="" textlink="">
      <xdr:nvSpPr>
        <xdr:cNvPr id="676" name="テキスト ボックス 675"/>
        <xdr:cNvSpPr txBox="1"/>
      </xdr:nvSpPr>
      <xdr:spPr>
        <a:xfrm>
          <a:off x="15214111" y="1660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43442</xdr:rowOff>
    </xdr:from>
    <xdr:to>
      <xdr:col>76</xdr:col>
      <xdr:colOff>114300</xdr:colOff>
      <xdr:row>98</xdr:row>
      <xdr:rowOff>93537</xdr:rowOff>
    </xdr:to>
    <xdr:cxnSp macro="">
      <xdr:nvCxnSpPr>
        <xdr:cNvPr id="677" name="直線コネクタ 676"/>
        <xdr:cNvCxnSpPr/>
      </xdr:nvCxnSpPr>
      <xdr:spPr>
        <a:xfrm flipV="1">
          <a:off x="13703300" y="16845542"/>
          <a:ext cx="889000" cy="5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16246</xdr:rowOff>
    </xdr:from>
    <xdr:to>
      <xdr:col>76</xdr:col>
      <xdr:colOff>165100</xdr:colOff>
      <xdr:row>98</xdr:row>
      <xdr:rowOff>117846</xdr:rowOff>
    </xdr:to>
    <xdr:sp macro="" textlink="">
      <xdr:nvSpPr>
        <xdr:cNvPr id="678" name="フローチャート: 判断 677"/>
        <xdr:cNvSpPr/>
      </xdr:nvSpPr>
      <xdr:spPr>
        <a:xfrm>
          <a:off x="14541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108973</xdr:rowOff>
    </xdr:from>
    <xdr:ext cx="534377" cy="259045"/>
    <xdr:sp macro="" textlink="">
      <xdr:nvSpPr>
        <xdr:cNvPr id="679" name="テキスト ボックス 678"/>
        <xdr:cNvSpPr txBox="1"/>
      </xdr:nvSpPr>
      <xdr:spPr>
        <a:xfrm>
          <a:off x="14325111" y="169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45952</xdr:rowOff>
    </xdr:from>
    <xdr:to>
      <xdr:col>71</xdr:col>
      <xdr:colOff>177800</xdr:colOff>
      <xdr:row>98</xdr:row>
      <xdr:rowOff>93537</xdr:rowOff>
    </xdr:to>
    <xdr:cxnSp macro="">
      <xdr:nvCxnSpPr>
        <xdr:cNvPr id="680" name="直線コネクタ 679"/>
        <xdr:cNvCxnSpPr/>
      </xdr:nvCxnSpPr>
      <xdr:spPr>
        <a:xfrm>
          <a:off x="12814300" y="16848052"/>
          <a:ext cx="889000" cy="4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28533</xdr:rowOff>
    </xdr:from>
    <xdr:to>
      <xdr:col>72</xdr:col>
      <xdr:colOff>38100</xdr:colOff>
      <xdr:row>98</xdr:row>
      <xdr:rowOff>130133</xdr:rowOff>
    </xdr:to>
    <xdr:sp macro="" textlink="">
      <xdr:nvSpPr>
        <xdr:cNvPr id="681" name="フローチャート: 判断 680"/>
        <xdr:cNvSpPr/>
      </xdr:nvSpPr>
      <xdr:spPr>
        <a:xfrm>
          <a:off x="13652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146660</xdr:rowOff>
    </xdr:from>
    <xdr:ext cx="534377" cy="259045"/>
    <xdr:sp macro="" textlink="">
      <xdr:nvSpPr>
        <xdr:cNvPr id="682" name="テキスト ボックス 681"/>
        <xdr:cNvSpPr txBox="1"/>
      </xdr:nvSpPr>
      <xdr:spPr>
        <a:xfrm>
          <a:off x="13436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11641</xdr:rowOff>
    </xdr:from>
    <xdr:to>
      <xdr:col>67</xdr:col>
      <xdr:colOff>101600</xdr:colOff>
      <xdr:row>98</xdr:row>
      <xdr:rowOff>113241</xdr:rowOff>
    </xdr:to>
    <xdr:sp macro="" textlink="">
      <xdr:nvSpPr>
        <xdr:cNvPr id="683" name="フローチャート: 判断 682"/>
        <xdr:cNvSpPr/>
      </xdr:nvSpPr>
      <xdr:spPr>
        <a:xfrm>
          <a:off x="12763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104368</xdr:rowOff>
    </xdr:from>
    <xdr:ext cx="534377" cy="259045"/>
    <xdr:sp macro="" textlink="">
      <xdr:nvSpPr>
        <xdr:cNvPr id="684" name="テキスト ボックス 683"/>
        <xdr:cNvSpPr txBox="1"/>
      </xdr:nvSpPr>
      <xdr:spPr>
        <a:xfrm>
          <a:off x="12547111" y="1690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38422</xdr:rowOff>
    </xdr:from>
    <xdr:to>
      <xdr:col>85</xdr:col>
      <xdr:colOff>177800</xdr:colOff>
      <xdr:row>97</xdr:row>
      <xdr:rowOff>140022</xdr:rowOff>
    </xdr:to>
    <xdr:sp macro="" textlink="">
      <xdr:nvSpPr>
        <xdr:cNvPr id="690" name="楕円 689"/>
        <xdr:cNvSpPr/>
      </xdr:nvSpPr>
      <xdr:spPr>
        <a:xfrm>
          <a:off x="16268700" y="1666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61299</xdr:rowOff>
    </xdr:from>
    <xdr:ext cx="599010" cy="259045"/>
    <xdr:sp macro="" textlink="">
      <xdr:nvSpPr>
        <xdr:cNvPr id="691" name="積立金該当値テキスト"/>
        <xdr:cNvSpPr txBox="1"/>
      </xdr:nvSpPr>
      <xdr:spPr>
        <a:xfrm>
          <a:off x="16370300" y="16520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43997</xdr:rowOff>
    </xdr:from>
    <xdr:to>
      <xdr:col>81</xdr:col>
      <xdr:colOff>101600</xdr:colOff>
      <xdr:row>98</xdr:row>
      <xdr:rowOff>145597</xdr:rowOff>
    </xdr:to>
    <xdr:sp macro="" textlink="">
      <xdr:nvSpPr>
        <xdr:cNvPr id="692" name="楕円 691"/>
        <xdr:cNvSpPr/>
      </xdr:nvSpPr>
      <xdr:spPr>
        <a:xfrm>
          <a:off x="15430500" y="1684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136724</xdr:rowOff>
    </xdr:from>
    <xdr:ext cx="534377" cy="259045"/>
    <xdr:sp macro="" textlink="">
      <xdr:nvSpPr>
        <xdr:cNvPr id="693" name="テキスト ボックス 692"/>
        <xdr:cNvSpPr txBox="1"/>
      </xdr:nvSpPr>
      <xdr:spPr>
        <a:xfrm>
          <a:off x="15214111" y="1693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164092</xdr:rowOff>
    </xdr:from>
    <xdr:to>
      <xdr:col>76</xdr:col>
      <xdr:colOff>165100</xdr:colOff>
      <xdr:row>98</xdr:row>
      <xdr:rowOff>94242</xdr:rowOff>
    </xdr:to>
    <xdr:sp macro="" textlink="">
      <xdr:nvSpPr>
        <xdr:cNvPr id="694" name="楕円 693"/>
        <xdr:cNvSpPr/>
      </xdr:nvSpPr>
      <xdr:spPr>
        <a:xfrm>
          <a:off x="14541500" y="1679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110769</xdr:rowOff>
    </xdr:from>
    <xdr:ext cx="599010" cy="259045"/>
    <xdr:sp macro="" textlink="">
      <xdr:nvSpPr>
        <xdr:cNvPr id="695" name="テキスト ボックス 694"/>
        <xdr:cNvSpPr txBox="1"/>
      </xdr:nvSpPr>
      <xdr:spPr>
        <a:xfrm>
          <a:off x="14292795" y="1656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42737</xdr:rowOff>
    </xdr:from>
    <xdr:to>
      <xdr:col>72</xdr:col>
      <xdr:colOff>38100</xdr:colOff>
      <xdr:row>98</xdr:row>
      <xdr:rowOff>144337</xdr:rowOff>
    </xdr:to>
    <xdr:sp macro="" textlink="">
      <xdr:nvSpPr>
        <xdr:cNvPr id="696" name="楕円 695"/>
        <xdr:cNvSpPr/>
      </xdr:nvSpPr>
      <xdr:spPr>
        <a:xfrm>
          <a:off x="13652500" y="1684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135464</xdr:rowOff>
    </xdr:from>
    <xdr:ext cx="534377" cy="259045"/>
    <xdr:sp macro="" textlink="">
      <xdr:nvSpPr>
        <xdr:cNvPr id="697" name="テキスト ボックス 696"/>
        <xdr:cNvSpPr txBox="1"/>
      </xdr:nvSpPr>
      <xdr:spPr>
        <a:xfrm>
          <a:off x="13436111" y="1693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166602</xdr:rowOff>
    </xdr:from>
    <xdr:to>
      <xdr:col>67</xdr:col>
      <xdr:colOff>101600</xdr:colOff>
      <xdr:row>98</xdr:row>
      <xdr:rowOff>96752</xdr:rowOff>
    </xdr:to>
    <xdr:sp macro="" textlink="">
      <xdr:nvSpPr>
        <xdr:cNvPr id="698" name="楕円 697"/>
        <xdr:cNvSpPr/>
      </xdr:nvSpPr>
      <xdr:spPr>
        <a:xfrm>
          <a:off x="12763500" y="1679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113279</xdr:rowOff>
    </xdr:from>
    <xdr:ext cx="599010" cy="259045"/>
    <xdr:sp macro="" textlink="">
      <xdr:nvSpPr>
        <xdr:cNvPr id="699" name="テキスト ボックス 698"/>
        <xdr:cNvSpPr txBox="1"/>
      </xdr:nvSpPr>
      <xdr:spPr>
        <a:xfrm>
          <a:off x="12514795" y="1657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1" name="直線コネクタ 720"/>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2" name="投資及び出資金最小値テキスト"/>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4" name="投資及び出資金最大値テキスト"/>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5" name="直線コネクタ 724"/>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129208</xdr:rowOff>
    </xdr:from>
    <xdr:to>
      <xdr:col>116</xdr:col>
      <xdr:colOff>63500</xdr:colOff>
      <xdr:row>38</xdr:row>
      <xdr:rowOff>129779</xdr:rowOff>
    </xdr:to>
    <xdr:cxnSp macro="">
      <xdr:nvCxnSpPr>
        <xdr:cNvPr id="726" name="直線コネクタ 725"/>
        <xdr:cNvCxnSpPr/>
      </xdr:nvCxnSpPr>
      <xdr:spPr>
        <a:xfrm>
          <a:off x="21323300" y="6644308"/>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90266</xdr:rowOff>
    </xdr:from>
    <xdr:ext cx="378565" cy="259045"/>
    <xdr:sp macro="" textlink="">
      <xdr:nvSpPr>
        <xdr:cNvPr id="727" name="投資及び出資金平均値テキスト"/>
        <xdr:cNvSpPr txBox="1"/>
      </xdr:nvSpPr>
      <xdr:spPr>
        <a:xfrm>
          <a:off x="22212300" y="6433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28" name="フローチャート: 判断 727"/>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129208</xdr:rowOff>
    </xdr:from>
    <xdr:to>
      <xdr:col>111</xdr:col>
      <xdr:colOff>177800</xdr:colOff>
      <xdr:row>38</xdr:row>
      <xdr:rowOff>129527</xdr:rowOff>
    </xdr:to>
    <xdr:cxnSp macro="">
      <xdr:nvCxnSpPr>
        <xdr:cNvPr id="729" name="直線コネクタ 728"/>
        <xdr:cNvCxnSpPr/>
      </xdr:nvCxnSpPr>
      <xdr:spPr>
        <a:xfrm flipV="1">
          <a:off x="20434300" y="6644308"/>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0" name="フローチャート: 判断 729"/>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1" name="テキスト ボックス 730"/>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129527</xdr:rowOff>
    </xdr:from>
    <xdr:to>
      <xdr:col>107</xdr:col>
      <xdr:colOff>50800</xdr:colOff>
      <xdr:row>38</xdr:row>
      <xdr:rowOff>130282</xdr:rowOff>
    </xdr:to>
    <xdr:cxnSp macro="">
      <xdr:nvCxnSpPr>
        <xdr:cNvPr id="732" name="直線コネクタ 731"/>
        <xdr:cNvCxnSpPr/>
      </xdr:nvCxnSpPr>
      <xdr:spPr>
        <a:xfrm flipV="1">
          <a:off x="19545300" y="6644627"/>
          <a:ext cx="8890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68349</xdr:rowOff>
    </xdr:from>
    <xdr:to>
      <xdr:col>107</xdr:col>
      <xdr:colOff>101600</xdr:colOff>
      <xdr:row>38</xdr:row>
      <xdr:rowOff>169949</xdr:rowOff>
    </xdr:to>
    <xdr:sp macro="" textlink="">
      <xdr:nvSpPr>
        <xdr:cNvPr id="733" name="フローチャート: 判断 732"/>
        <xdr:cNvSpPr/>
      </xdr:nvSpPr>
      <xdr:spPr>
        <a:xfrm>
          <a:off x="20383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15026</xdr:rowOff>
    </xdr:from>
    <xdr:ext cx="378565" cy="259045"/>
    <xdr:sp macro="" textlink="">
      <xdr:nvSpPr>
        <xdr:cNvPr id="734" name="テキスト ボックス 733"/>
        <xdr:cNvSpPr txBox="1"/>
      </xdr:nvSpPr>
      <xdr:spPr>
        <a:xfrm>
          <a:off x="20245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25629</xdr:rowOff>
    </xdr:from>
    <xdr:to>
      <xdr:col>102</xdr:col>
      <xdr:colOff>114300</xdr:colOff>
      <xdr:row>38</xdr:row>
      <xdr:rowOff>130282</xdr:rowOff>
    </xdr:to>
    <xdr:cxnSp macro="">
      <xdr:nvCxnSpPr>
        <xdr:cNvPr id="735" name="直線コネクタ 734"/>
        <xdr:cNvCxnSpPr/>
      </xdr:nvCxnSpPr>
      <xdr:spPr>
        <a:xfrm>
          <a:off x="18656300" y="6369279"/>
          <a:ext cx="889000" cy="27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32962</xdr:rowOff>
    </xdr:from>
    <xdr:to>
      <xdr:col>102</xdr:col>
      <xdr:colOff>165100</xdr:colOff>
      <xdr:row>38</xdr:row>
      <xdr:rowOff>134562</xdr:rowOff>
    </xdr:to>
    <xdr:sp macro="" textlink="">
      <xdr:nvSpPr>
        <xdr:cNvPr id="736" name="フローチャート: 判断 735"/>
        <xdr:cNvSpPr/>
      </xdr:nvSpPr>
      <xdr:spPr>
        <a:xfrm>
          <a:off x="19494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151089</xdr:rowOff>
    </xdr:from>
    <xdr:ext cx="469744" cy="259045"/>
    <xdr:sp macro="" textlink="">
      <xdr:nvSpPr>
        <xdr:cNvPr id="737" name="テキスト ボックス 736"/>
        <xdr:cNvSpPr txBox="1"/>
      </xdr:nvSpPr>
      <xdr:spPr>
        <a:xfrm>
          <a:off x="19310428" y="63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8113</xdr:rowOff>
    </xdr:from>
    <xdr:to>
      <xdr:col>98</xdr:col>
      <xdr:colOff>38100</xdr:colOff>
      <xdr:row>38</xdr:row>
      <xdr:rowOff>109713</xdr:rowOff>
    </xdr:to>
    <xdr:sp macro="" textlink="">
      <xdr:nvSpPr>
        <xdr:cNvPr id="738" name="フローチャート: 判断 737"/>
        <xdr:cNvSpPr/>
      </xdr:nvSpPr>
      <xdr:spPr>
        <a:xfrm>
          <a:off x="18605500" y="6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100840</xdr:rowOff>
    </xdr:from>
    <xdr:ext cx="469744" cy="259045"/>
    <xdr:sp macro="" textlink="">
      <xdr:nvSpPr>
        <xdr:cNvPr id="739" name="テキスト ボックス 738"/>
        <xdr:cNvSpPr txBox="1"/>
      </xdr:nvSpPr>
      <xdr:spPr>
        <a:xfrm>
          <a:off x="18421428" y="6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78979</xdr:rowOff>
    </xdr:from>
    <xdr:to>
      <xdr:col>116</xdr:col>
      <xdr:colOff>114300</xdr:colOff>
      <xdr:row>39</xdr:row>
      <xdr:rowOff>9129</xdr:rowOff>
    </xdr:to>
    <xdr:sp macro="" textlink="">
      <xdr:nvSpPr>
        <xdr:cNvPr id="745" name="楕円 744"/>
        <xdr:cNvSpPr/>
      </xdr:nvSpPr>
      <xdr:spPr>
        <a:xfrm>
          <a:off x="22110700" y="659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45816</xdr:rowOff>
    </xdr:from>
    <xdr:ext cx="378565" cy="259045"/>
    <xdr:sp macro="" textlink="">
      <xdr:nvSpPr>
        <xdr:cNvPr id="746" name="投資及び出資金該当値テキスト"/>
        <xdr:cNvSpPr txBox="1"/>
      </xdr:nvSpPr>
      <xdr:spPr>
        <a:xfrm>
          <a:off x="22212300" y="6560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78408</xdr:rowOff>
    </xdr:from>
    <xdr:to>
      <xdr:col>112</xdr:col>
      <xdr:colOff>38100</xdr:colOff>
      <xdr:row>39</xdr:row>
      <xdr:rowOff>8558</xdr:rowOff>
    </xdr:to>
    <xdr:sp macro="" textlink="">
      <xdr:nvSpPr>
        <xdr:cNvPr id="747" name="楕円 746"/>
        <xdr:cNvSpPr/>
      </xdr:nvSpPr>
      <xdr:spPr>
        <a:xfrm>
          <a:off x="21272500" y="659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171135</xdr:rowOff>
    </xdr:from>
    <xdr:ext cx="378565" cy="259045"/>
    <xdr:sp macro="" textlink="">
      <xdr:nvSpPr>
        <xdr:cNvPr id="748" name="テキスト ボックス 747"/>
        <xdr:cNvSpPr txBox="1"/>
      </xdr:nvSpPr>
      <xdr:spPr>
        <a:xfrm>
          <a:off x="21134017" y="668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78727</xdr:rowOff>
    </xdr:from>
    <xdr:to>
      <xdr:col>107</xdr:col>
      <xdr:colOff>101600</xdr:colOff>
      <xdr:row>39</xdr:row>
      <xdr:rowOff>8877</xdr:rowOff>
    </xdr:to>
    <xdr:sp macro="" textlink="">
      <xdr:nvSpPr>
        <xdr:cNvPr id="749" name="楕円 748"/>
        <xdr:cNvSpPr/>
      </xdr:nvSpPr>
      <xdr:spPr>
        <a:xfrm>
          <a:off x="20383500" y="659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xdr:rowOff>
    </xdr:from>
    <xdr:ext cx="378565" cy="259045"/>
    <xdr:sp macro="" textlink="">
      <xdr:nvSpPr>
        <xdr:cNvPr id="750" name="テキスト ボックス 749"/>
        <xdr:cNvSpPr txBox="1"/>
      </xdr:nvSpPr>
      <xdr:spPr>
        <a:xfrm>
          <a:off x="20245017" y="66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79482</xdr:rowOff>
    </xdr:from>
    <xdr:to>
      <xdr:col>102</xdr:col>
      <xdr:colOff>165100</xdr:colOff>
      <xdr:row>39</xdr:row>
      <xdr:rowOff>9632</xdr:rowOff>
    </xdr:to>
    <xdr:sp macro="" textlink="">
      <xdr:nvSpPr>
        <xdr:cNvPr id="751" name="楕円 750"/>
        <xdr:cNvSpPr/>
      </xdr:nvSpPr>
      <xdr:spPr>
        <a:xfrm>
          <a:off x="19494500" y="65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759</xdr:rowOff>
    </xdr:from>
    <xdr:ext cx="378565" cy="259045"/>
    <xdr:sp macro="" textlink="">
      <xdr:nvSpPr>
        <xdr:cNvPr id="752" name="テキスト ボックス 751"/>
        <xdr:cNvSpPr txBox="1"/>
      </xdr:nvSpPr>
      <xdr:spPr>
        <a:xfrm>
          <a:off x="19356017" y="6687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146279</xdr:rowOff>
    </xdr:from>
    <xdr:to>
      <xdr:col>98</xdr:col>
      <xdr:colOff>38100</xdr:colOff>
      <xdr:row>37</xdr:row>
      <xdr:rowOff>76429</xdr:rowOff>
    </xdr:to>
    <xdr:sp macro="" textlink="">
      <xdr:nvSpPr>
        <xdr:cNvPr id="753" name="楕円 752"/>
        <xdr:cNvSpPr/>
      </xdr:nvSpPr>
      <xdr:spPr>
        <a:xfrm>
          <a:off x="18605500" y="631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92956</xdr:rowOff>
    </xdr:from>
    <xdr:ext cx="534377" cy="259045"/>
    <xdr:sp macro="" textlink="">
      <xdr:nvSpPr>
        <xdr:cNvPr id="754" name="テキスト ボックス 753"/>
        <xdr:cNvSpPr txBox="1"/>
      </xdr:nvSpPr>
      <xdr:spPr>
        <a:xfrm>
          <a:off x="18389111" y="609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78" name="直線コネクタ 777"/>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1" name="貸付金最大値テキスト"/>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2" name="直線コネクタ 781"/>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89916</xdr:rowOff>
    </xdr:from>
    <xdr:to>
      <xdr:col>116</xdr:col>
      <xdr:colOff>63500</xdr:colOff>
      <xdr:row>58</xdr:row>
      <xdr:rowOff>92316</xdr:rowOff>
    </xdr:to>
    <xdr:cxnSp macro="">
      <xdr:nvCxnSpPr>
        <xdr:cNvPr id="783" name="直線コネクタ 782"/>
        <xdr:cNvCxnSpPr/>
      </xdr:nvCxnSpPr>
      <xdr:spPr>
        <a:xfrm flipV="1">
          <a:off x="21323300" y="10034016"/>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35882</xdr:rowOff>
    </xdr:from>
    <xdr:ext cx="469744" cy="259045"/>
    <xdr:sp macro="" textlink="">
      <xdr:nvSpPr>
        <xdr:cNvPr id="784" name="貸付金平均値テキスト"/>
        <xdr:cNvSpPr txBox="1"/>
      </xdr:nvSpPr>
      <xdr:spPr>
        <a:xfrm>
          <a:off x="22212300" y="9979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5" name="フローチャート: 判断 784"/>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92316</xdr:rowOff>
    </xdr:from>
    <xdr:to>
      <xdr:col>111</xdr:col>
      <xdr:colOff>177800</xdr:colOff>
      <xdr:row>58</xdr:row>
      <xdr:rowOff>93980</xdr:rowOff>
    </xdr:to>
    <xdr:cxnSp macro="">
      <xdr:nvCxnSpPr>
        <xdr:cNvPr id="786" name="直線コネクタ 785"/>
        <xdr:cNvCxnSpPr/>
      </xdr:nvCxnSpPr>
      <xdr:spPr>
        <a:xfrm flipV="1">
          <a:off x="20434300" y="10036416"/>
          <a:ext cx="889000" cy="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7" name="フローチャート: 判断 786"/>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149572</xdr:rowOff>
    </xdr:from>
    <xdr:ext cx="469744" cy="259045"/>
    <xdr:sp macro="" textlink="">
      <xdr:nvSpPr>
        <xdr:cNvPr id="788" name="テキスト ボックス 787"/>
        <xdr:cNvSpPr txBox="1"/>
      </xdr:nvSpPr>
      <xdr:spPr>
        <a:xfrm>
          <a:off x="21088428" y="1009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93980</xdr:rowOff>
    </xdr:from>
    <xdr:to>
      <xdr:col>107</xdr:col>
      <xdr:colOff>50800</xdr:colOff>
      <xdr:row>58</xdr:row>
      <xdr:rowOff>94538</xdr:rowOff>
    </xdr:to>
    <xdr:cxnSp macro="">
      <xdr:nvCxnSpPr>
        <xdr:cNvPr id="789" name="直線コネクタ 788"/>
        <xdr:cNvCxnSpPr/>
      </xdr:nvCxnSpPr>
      <xdr:spPr>
        <a:xfrm flipV="1">
          <a:off x="19545300" y="10038080"/>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49555</xdr:rowOff>
    </xdr:from>
    <xdr:to>
      <xdr:col>107</xdr:col>
      <xdr:colOff>101600</xdr:colOff>
      <xdr:row>58</xdr:row>
      <xdr:rowOff>151155</xdr:rowOff>
    </xdr:to>
    <xdr:sp macro="" textlink="">
      <xdr:nvSpPr>
        <xdr:cNvPr id="790" name="フローチャート: 判断 789"/>
        <xdr:cNvSpPr/>
      </xdr:nvSpPr>
      <xdr:spPr>
        <a:xfrm>
          <a:off x="20383500" y="99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142282</xdr:rowOff>
    </xdr:from>
    <xdr:ext cx="469744" cy="259045"/>
    <xdr:sp macro="" textlink="">
      <xdr:nvSpPr>
        <xdr:cNvPr id="791" name="テキスト ボックス 790"/>
        <xdr:cNvSpPr txBox="1"/>
      </xdr:nvSpPr>
      <xdr:spPr>
        <a:xfrm>
          <a:off x="20199428" y="1008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94538</xdr:rowOff>
    </xdr:from>
    <xdr:to>
      <xdr:col>102</xdr:col>
      <xdr:colOff>114300</xdr:colOff>
      <xdr:row>58</xdr:row>
      <xdr:rowOff>98387</xdr:rowOff>
    </xdr:to>
    <xdr:cxnSp macro="">
      <xdr:nvCxnSpPr>
        <xdr:cNvPr id="792" name="直線コネクタ 791"/>
        <xdr:cNvCxnSpPr/>
      </xdr:nvCxnSpPr>
      <xdr:spPr>
        <a:xfrm flipV="1">
          <a:off x="18656300" y="10038638"/>
          <a:ext cx="889000" cy="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46063</xdr:rowOff>
    </xdr:from>
    <xdr:to>
      <xdr:col>102</xdr:col>
      <xdr:colOff>165100</xdr:colOff>
      <xdr:row>58</xdr:row>
      <xdr:rowOff>147663</xdr:rowOff>
    </xdr:to>
    <xdr:sp macro="" textlink="">
      <xdr:nvSpPr>
        <xdr:cNvPr id="793" name="フローチャート: 判断 792"/>
        <xdr:cNvSpPr/>
      </xdr:nvSpPr>
      <xdr:spPr>
        <a:xfrm>
          <a:off x="19494500" y="999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138790</xdr:rowOff>
    </xdr:from>
    <xdr:ext cx="469744" cy="259045"/>
    <xdr:sp macro="" textlink="">
      <xdr:nvSpPr>
        <xdr:cNvPr id="794" name="テキスト ボックス 793"/>
        <xdr:cNvSpPr txBox="1"/>
      </xdr:nvSpPr>
      <xdr:spPr>
        <a:xfrm>
          <a:off x="19310428" y="1008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69558</xdr:rowOff>
    </xdr:from>
    <xdr:to>
      <xdr:col>98</xdr:col>
      <xdr:colOff>38100</xdr:colOff>
      <xdr:row>58</xdr:row>
      <xdr:rowOff>171158</xdr:rowOff>
    </xdr:to>
    <xdr:sp macro="" textlink="">
      <xdr:nvSpPr>
        <xdr:cNvPr id="795" name="フローチャート: 判断 794"/>
        <xdr:cNvSpPr/>
      </xdr:nvSpPr>
      <xdr:spPr>
        <a:xfrm>
          <a:off x="18605500" y="1001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162285</xdr:rowOff>
    </xdr:from>
    <xdr:ext cx="469744" cy="259045"/>
    <xdr:sp macro="" textlink="">
      <xdr:nvSpPr>
        <xdr:cNvPr id="796" name="テキスト ボックス 795"/>
        <xdr:cNvSpPr txBox="1"/>
      </xdr:nvSpPr>
      <xdr:spPr>
        <a:xfrm>
          <a:off x="18421428" y="1010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39116</xdr:rowOff>
    </xdr:from>
    <xdr:to>
      <xdr:col>116</xdr:col>
      <xdr:colOff>114300</xdr:colOff>
      <xdr:row>58</xdr:row>
      <xdr:rowOff>140716</xdr:rowOff>
    </xdr:to>
    <xdr:sp macro="" textlink="">
      <xdr:nvSpPr>
        <xdr:cNvPr id="802" name="楕円 801"/>
        <xdr:cNvSpPr/>
      </xdr:nvSpPr>
      <xdr:spPr>
        <a:xfrm>
          <a:off x="22110700" y="998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169943</xdr:rowOff>
    </xdr:from>
    <xdr:ext cx="469744" cy="259045"/>
    <xdr:sp macro="" textlink="">
      <xdr:nvSpPr>
        <xdr:cNvPr id="803" name="貸付金該当値テキスト"/>
        <xdr:cNvSpPr txBox="1"/>
      </xdr:nvSpPr>
      <xdr:spPr>
        <a:xfrm>
          <a:off x="22212300" y="9771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41516</xdr:rowOff>
    </xdr:from>
    <xdr:to>
      <xdr:col>112</xdr:col>
      <xdr:colOff>38100</xdr:colOff>
      <xdr:row>58</xdr:row>
      <xdr:rowOff>143116</xdr:rowOff>
    </xdr:to>
    <xdr:sp macro="" textlink="">
      <xdr:nvSpPr>
        <xdr:cNvPr id="804" name="楕円 803"/>
        <xdr:cNvSpPr/>
      </xdr:nvSpPr>
      <xdr:spPr>
        <a:xfrm>
          <a:off x="21272500" y="998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159643</xdr:rowOff>
    </xdr:from>
    <xdr:ext cx="469744" cy="259045"/>
    <xdr:sp macro="" textlink="">
      <xdr:nvSpPr>
        <xdr:cNvPr id="805" name="テキスト ボックス 804"/>
        <xdr:cNvSpPr txBox="1"/>
      </xdr:nvSpPr>
      <xdr:spPr>
        <a:xfrm>
          <a:off x="21088428" y="976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43180</xdr:rowOff>
    </xdr:from>
    <xdr:to>
      <xdr:col>107</xdr:col>
      <xdr:colOff>101600</xdr:colOff>
      <xdr:row>58</xdr:row>
      <xdr:rowOff>144780</xdr:rowOff>
    </xdr:to>
    <xdr:sp macro="" textlink="">
      <xdr:nvSpPr>
        <xdr:cNvPr id="806" name="楕円 805"/>
        <xdr:cNvSpPr/>
      </xdr:nvSpPr>
      <xdr:spPr>
        <a:xfrm>
          <a:off x="20383500" y="998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161307</xdr:rowOff>
    </xdr:from>
    <xdr:ext cx="469744" cy="259045"/>
    <xdr:sp macro="" textlink="">
      <xdr:nvSpPr>
        <xdr:cNvPr id="807" name="テキスト ボックス 806"/>
        <xdr:cNvSpPr txBox="1"/>
      </xdr:nvSpPr>
      <xdr:spPr>
        <a:xfrm>
          <a:off x="20199428" y="976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43738</xdr:rowOff>
    </xdr:from>
    <xdr:to>
      <xdr:col>102</xdr:col>
      <xdr:colOff>165100</xdr:colOff>
      <xdr:row>58</xdr:row>
      <xdr:rowOff>145338</xdr:rowOff>
    </xdr:to>
    <xdr:sp macro="" textlink="">
      <xdr:nvSpPr>
        <xdr:cNvPr id="808" name="楕円 807"/>
        <xdr:cNvSpPr/>
      </xdr:nvSpPr>
      <xdr:spPr>
        <a:xfrm>
          <a:off x="19494500" y="998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161865</xdr:rowOff>
    </xdr:from>
    <xdr:ext cx="469744" cy="259045"/>
    <xdr:sp macro="" textlink="">
      <xdr:nvSpPr>
        <xdr:cNvPr id="809" name="テキスト ボックス 808"/>
        <xdr:cNvSpPr txBox="1"/>
      </xdr:nvSpPr>
      <xdr:spPr>
        <a:xfrm>
          <a:off x="19310428" y="976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47587</xdr:rowOff>
    </xdr:from>
    <xdr:to>
      <xdr:col>98</xdr:col>
      <xdr:colOff>38100</xdr:colOff>
      <xdr:row>58</xdr:row>
      <xdr:rowOff>149187</xdr:rowOff>
    </xdr:to>
    <xdr:sp macro="" textlink="">
      <xdr:nvSpPr>
        <xdr:cNvPr id="810" name="楕円 809"/>
        <xdr:cNvSpPr/>
      </xdr:nvSpPr>
      <xdr:spPr>
        <a:xfrm>
          <a:off x="18605500" y="999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165714</xdr:rowOff>
    </xdr:from>
    <xdr:ext cx="469744" cy="259045"/>
    <xdr:sp macro="" textlink="">
      <xdr:nvSpPr>
        <xdr:cNvPr id="811" name="テキスト ボックス 810"/>
        <xdr:cNvSpPr txBox="1"/>
      </xdr:nvSpPr>
      <xdr:spPr>
        <a:xfrm>
          <a:off x="18421428" y="976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163790</xdr:rowOff>
    </xdr:from>
    <xdr:to>
      <xdr:col>116</xdr:col>
      <xdr:colOff>63500</xdr:colOff>
      <xdr:row>77</xdr:row>
      <xdr:rowOff>24203</xdr:rowOff>
    </xdr:to>
    <xdr:cxnSp macro="">
      <xdr:nvCxnSpPr>
        <xdr:cNvPr id="840" name="直線コネクタ 839"/>
        <xdr:cNvCxnSpPr/>
      </xdr:nvCxnSpPr>
      <xdr:spPr>
        <a:xfrm flipV="1">
          <a:off x="21323300" y="13193990"/>
          <a:ext cx="838200" cy="3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111724</xdr:rowOff>
    </xdr:from>
    <xdr:ext cx="599010" cy="259045"/>
    <xdr:sp macro="" textlink="">
      <xdr:nvSpPr>
        <xdr:cNvPr id="841" name="繰出金平均値テキスト"/>
        <xdr:cNvSpPr txBox="1"/>
      </xdr:nvSpPr>
      <xdr:spPr>
        <a:xfrm>
          <a:off x="22212300" y="12970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3908</xdr:rowOff>
    </xdr:from>
    <xdr:to>
      <xdr:col>111</xdr:col>
      <xdr:colOff>177800</xdr:colOff>
      <xdr:row>77</xdr:row>
      <xdr:rowOff>24203</xdr:rowOff>
    </xdr:to>
    <xdr:cxnSp macro="">
      <xdr:nvCxnSpPr>
        <xdr:cNvPr id="843" name="直線コネクタ 842"/>
        <xdr:cNvCxnSpPr/>
      </xdr:nvCxnSpPr>
      <xdr:spPr>
        <a:xfrm>
          <a:off x="20434300" y="13205558"/>
          <a:ext cx="889000" cy="2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45014</xdr:rowOff>
    </xdr:from>
    <xdr:ext cx="599010" cy="259045"/>
    <xdr:sp macro="" textlink="">
      <xdr:nvSpPr>
        <xdr:cNvPr id="845" name="テキスト ボックス 844"/>
        <xdr:cNvSpPr txBox="1"/>
      </xdr:nvSpPr>
      <xdr:spPr>
        <a:xfrm>
          <a:off x="21023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3908</xdr:rowOff>
    </xdr:from>
    <xdr:to>
      <xdr:col>107</xdr:col>
      <xdr:colOff>50800</xdr:colOff>
      <xdr:row>77</xdr:row>
      <xdr:rowOff>31397</xdr:rowOff>
    </xdr:to>
    <xdr:cxnSp macro="">
      <xdr:nvCxnSpPr>
        <xdr:cNvPr id="846" name="直線コネクタ 845"/>
        <xdr:cNvCxnSpPr/>
      </xdr:nvCxnSpPr>
      <xdr:spPr>
        <a:xfrm flipV="1">
          <a:off x="19545300" y="13205558"/>
          <a:ext cx="889000" cy="2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97785</xdr:rowOff>
    </xdr:from>
    <xdr:to>
      <xdr:col>107</xdr:col>
      <xdr:colOff>101600</xdr:colOff>
      <xdr:row>77</xdr:row>
      <xdr:rowOff>27935</xdr:rowOff>
    </xdr:to>
    <xdr:sp macro="" textlink="">
      <xdr:nvSpPr>
        <xdr:cNvPr id="847" name="フローチャート: 判断 846"/>
        <xdr:cNvSpPr/>
      </xdr:nvSpPr>
      <xdr:spPr>
        <a:xfrm>
          <a:off x="20383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44462</xdr:rowOff>
    </xdr:from>
    <xdr:ext cx="599010" cy="259045"/>
    <xdr:sp macro="" textlink="">
      <xdr:nvSpPr>
        <xdr:cNvPr id="848" name="テキスト ボックス 847"/>
        <xdr:cNvSpPr txBox="1"/>
      </xdr:nvSpPr>
      <xdr:spPr>
        <a:xfrm>
          <a:off x="20134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31397</xdr:rowOff>
    </xdr:from>
    <xdr:to>
      <xdr:col>102</xdr:col>
      <xdr:colOff>114300</xdr:colOff>
      <xdr:row>77</xdr:row>
      <xdr:rowOff>36164</xdr:rowOff>
    </xdr:to>
    <xdr:cxnSp macro="">
      <xdr:nvCxnSpPr>
        <xdr:cNvPr id="849" name="直線コネクタ 848"/>
        <xdr:cNvCxnSpPr/>
      </xdr:nvCxnSpPr>
      <xdr:spPr>
        <a:xfrm flipV="1">
          <a:off x="18656300" y="13233047"/>
          <a:ext cx="889000" cy="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109375</xdr:rowOff>
    </xdr:from>
    <xdr:to>
      <xdr:col>102</xdr:col>
      <xdr:colOff>165100</xdr:colOff>
      <xdr:row>77</xdr:row>
      <xdr:rowOff>39525</xdr:rowOff>
    </xdr:to>
    <xdr:sp macro="" textlink="">
      <xdr:nvSpPr>
        <xdr:cNvPr id="850" name="フローチャート: 判断 849"/>
        <xdr:cNvSpPr/>
      </xdr:nvSpPr>
      <xdr:spPr>
        <a:xfrm>
          <a:off x="19494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56052</xdr:rowOff>
    </xdr:from>
    <xdr:ext cx="599010" cy="259045"/>
    <xdr:sp macro="" textlink="">
      <xdr:nvSpPr>
        <xdr:cNvPr id="851" name="テキスト ボックス 850"/>
        <xdr:cNvSpPr txBox="1"/>
      </xdr:nvSpPr>
      <xdr:spPr>
        <a:xfrm>
          <a:off x="19245795"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118413</xdr:rowOff>
    </xdr:from>
    <xdr:to>
      <xdr:col>98</xdr:col>
      <xdr:colOff>38100</xdr:colOff>
      <xdr:row>77</xdr:row>
      <xdr:rowOff>48563</xdr:rowOff>
    </xdr:to>
    <xdr:sp macro="" textlink="">
      <xdr:nvSpPr>
        <xdr:cNvPr id="852" name="フローチャート: 判断 851"/>
        <xdr:cNvSpPr/>
      </xdr:nvSpPr>
      <xdr:spPr>
        <a:xfrm>
          <a:off x="18605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65089</xdr:rowOff>
    </xdr:from>
    <xdr:ext cx="599010" cy="259045"/>
    <xdr:sp macro="" textlink="">
      <xdr:nvSpPr>
        <xdr:cNvPr id="853" name="テキスト ボックス 852"/>
        <xdr:cNvSpPr txBox="1"/>
      </xdr:nvSpPr>
      <xdr:spPr>
        <a:xfrm>
          <a:off x="18356795" y="1292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112990</xdr:rowOff>
    </xdr:from>
    <xdr:to>
      <xdr:col>116</xdr:col>
      <xdr:colOff>114300</xdr:colOff>
      <xdr:row>77</xdr:row>
      <xdr:rowOff>43140</xdr:rowOff>
    </xdr:to>
    <xdr:sp macro="" textlink="">
      <xdr:nvSpPr>
        <xdr:cNvPr id="859" name="楕円 858"/>
        <xdr:cNvSpPr/>
      </xdr:nvSpPr>
      <xdr:spPr>
        <a:xfrm>
          <a:off x="22110700" y="1314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91417</xdr:rowOff>
    </xdr:from>
    <xdr:ext cx="599010" cy="259045"/>
    <xdr:sp macro="" textlink="">
      <xdr:nvSpPr>
        <xdr:cNvPr id="860" name="繰出金該当値テキスト"/>
        <xdr:cNvSpPr txBox="1"/>
      </xdr:nvSpPr>
      <xdr:spPr>
        <a:xfrm>
          <a:off x="22212300" y="13121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144853</xdr:rowOff>
    </xdr:from>
    <xdr:to>
      <xdr:col>112</xdr:col>
      <xdr:colOff>38100</xdr:colOff>
      <xdr:row>77</xdr:row>
      <xdr:rowOff>75003</xdr:rowOff>
    </xdr:to>
    <xdr:sp macro="" textlink="">
      <xdr:nvSpPr>
        <xdr:cNvPr id="861" name="楕円 860"/>
        <xdr:cNvSpPr/>
      </xdr:nvSpPr>
      <xdr:spPr>
        <a:xfrm>
          <a:off x="21272500" y="1317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66130</xdr:rowOff>
    </xdr:from>
    <xdr:ext cx="534377" cy="259045"/>
    <xdr:sp macro="" textlink="">
      <xdr:nvSpPr>
        <xdr:cNvPr id="862" name="テキスト ボックス 861"/>
        <xdr:cNvSpPr txBox="1"/>
      </xdr:nvSpPr>
      <xdr:spPr>
        <a:xfrm>
          <a:off x="21056111" y="1326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124558</xdr:rowOff>
    </xdr:from>
    <xdr:to>
      <xdr:col>107</xdr:col>
      <xdr:colOff>101600</xdr:colOff>
      <xdr:row>77</xdr:row>
      <xdr:rowOff>54708</xdr:rowOff>
    </xdr:to>
    <xdr:sp macro="" textlink="">
      <xdr:nvSpPr>
        <xdr:cNvPr id="863" name="楕円 862"/>
        <xdr:cNvSpPr/>
      </xdr:nvSpPr>
      <xdr:spPr>
        <a:xfrm>
          <a:off x="20383500" y="1315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45835</xdr:rowOff>
    </xdr:from>
    <xdr:ext cx="599010" cy="259045"/>
    <xdr:sp macro="" textlink="">
      <xdr:nvSpPr>
        <xdr:cNvPr id="864" name="テキスト ボックス 863"/>
        <xdr:cNvSpPr txBox="1"/>
      </xdr:nvSpPr>
      <xdr:spPr>
        <a:xfrm>
          <a:off x="20134795" y="1324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152047</xdr:rowOff>
    </xdr:from>
    <xdr:to>
      <xdr:col>102</xdr:col>
      <xdr:colOff>165100</xdr:colOff>
      <xdr:row>77</xdr:row>
      <xdr:rowOff>82197</xdr:rowOff>
    </xdr:to>
    <xdr:sp macro="" textlink="">
      <xdr:nvSpPr>
        <xdr:cNvPr id="865" name="楕円 864"/>
        <xdr:cNvSpPr/>
      </xdr:nvSpPr>
      <xdr:spPr>
        <a:xfrm>
          <a:off x="19494500" y="1318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73324</xdr:rowOff>
    </xdr:from>
    <xdr:ext cx="534377" cy="259045"/>
    <xdr:sp macro="" textlink="">
      <xdr:nvSpPr>
        <xdr:cNvPr id="866" name="テキスト ボックス 865"/>
        <xdr:cNvSpPr txBox="1"/>
      </xdr:nvSpPr>
      <xdr:spPr>
        <a:xfrm>
          <a:off x="19278111" y="1327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156814</xdr:rowOff>
    </xdr:from>
    <xdr:to>
      <xdr:col>98</xdr:col>
      <xdr:colOff>38100</xdr:colOff>
      <xdr:row>77</xdr:row>
      <xdr:rowOff>86964</xdr:rowOff>
    </xdr:to>
    <xdr:sp macro="" textlink="">
      <xdr:nvSpPr>
        <xdr:cNvPr id="867" name="楕円 866"/>
        <xdr:cNvSpPr/>
      </xdr:nvSpPr>
      <xdr:spPr>
        <a:xfrm>
          <a:off x="18605500" y="1318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78091</xdr:rowOff>
    </xdr:from>
    <xdr:ext cx="534377" cy="259045"/>
    <xdr:sp macro="" textlink="">
      <xdr:nvSpPr>
        <xdr:cNvPr id="868" name="テキスト ボックス 867"/>
        <xdr:cNvSpPr txBox="1"/>
      </xdr:nvSpPr>
      <xdr:spPr>
        <a:xfrm>
          <a:off x="18389111" y="1327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物件費、維持補修費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住民一人当たりのコストは、これまでの集中改革プランに沿った行政改革による経常経費の圧縮により、類似団体を下回っている。今後も高齢層の退職により人件費は減少すると考えられるが、質の高い行政サービスを提供するためにも過剰な経費圧縮に注意を払いながら、可能な限り経常経費の節減に努める必要が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扶助費は類似団体と比較して</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数値となって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、今後も伸びが予想されているため、比率には上昇傾向が見られる</a:t>
          </a:r>
          <a:r>
            <a:rPr kumimoji="1" lang="en-US"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普通建設事業費は類似団体と比較して高い数値となっているが、平成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年度においては大型の公共事業を実施しており、一時的な上昇である。また、当事業に伴う起債の新規発行を行っており、今後は公債費も上昇していくことが見込まれる。</a:t>
          </a:r>
          <a:endParaRPr lang="ja-JP" altLang="ja-JP" sz="1400">
            <a:effectLst/>
          </a:endParaRPr>
        </a:p>
        <a:p>
          <a:r>
            <a:rPr kumimoji="1" lang="ja-JP" altLang="ja-JP" sz="1100">
              <a:solidFill>
                <a:schemeClr val="dk1"/>
              </a:solidFill>
              <a:effectLst/>
              <a:latin typeface="+mn-lt"/>
              <a:ea typeface="+mn-ea"/>
              <a:cs typeface="+mn-cs"/>
            </a:rPr>
            <a:t>繰出金については、例年類似団体と同水準で推移しており、本村の特別会計</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会計において、資金不足に陥ったものはなく、簡易水道事業会計及び下水道事業</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会計においては赤字補てん財源繰出もない。今後も特別会計においては独立採算での運営を十分念頭に置いた事業運営に努め</a:t>
          </a:r>
          <a:r>
            <a:rPr kumimoji="1" lang="ja-JP" altLang="en-US" sz="1100">
              <a:solidFill>
                <a:schemeClr val="dk1"/>
              </a:solidFill>
              <a:effectLst/>
              <a:latin typeface="+mn-lt"/>
              <a:ea typeface="+mn-ea"/>
              <a:cs typeface="+mn-cs"/>
            </a:rPr>
            <a:t>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2,258
2,250
190.96
4,171,549
3,800,676
353,922
1,729,787
3,627,703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34468</xdr:rowOff>
    </xdr:from>
    <xdr:to>
      <xdr:col>24</xdr:col>
      <xdr:colOff>63500</xdr:colOff>
      <xdr:row>36</xdr:row>
      <xdr:rowOff>66015</xdr:rowOff>
    </xdr:to>
    <xdr:cxnSp macro="">
      <xdr:nvCxnSpPr>
        <xdr:cNvPr id="60" name="直線コネクタ 59"/>
        <xdr:cNvCxnSpPr/>
      </xdr:nvCxnSpPr>
      <xdr:spPr>
        <a:xfrm>
          <a:off x="3797300" y="6206668"/>
          <a:ext cx="8382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152861</xdr:rowOff>
    </xdr:from>
    <xdr:ext cx="534377" cy="259045"/>
    <xdr:sp macro="" textlink="">
      <xdr:nvSpPr>
        <xdr:cNvPr id="61" name="議会費平均値テキスト"/>
        <xdr:cNvSpPr txBox="1"/>
      </xdr:nvSpPr>
      <xdr:spPr>
        <a:xfrm>
          <a:off x="4686300" y="632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142748</xdr:rowOff>
    </xdr:from>
    <xdr:to>
      <xdr:col>19</xdr:col>
      <xdr:colOff>177800</xdr:colOff>
      <xdr:row>36</xdr:row>
      <xdr:rowOff>34468</xdr:rowOff>
    </xdr:to>
    <xdr:cxnSp macro="">
      <xdr:nvCxnSpPr>
        <xdr:cNvPr id="63" name="直線コネクタ 62"/>
        <xdr:cNvCxnSpPr/>
      </xdr:nvCxnSpPr>
      <xdr:spPr>
        <a:xfrm>
          <a:off x="2908300" y="6143498"/>
          <a:ext cx="8890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95997</xdr:rowOff>
    </xdr:from>
    <xdr:ext cx="534377" cy="259045"/>
    <xdr:sp macro="" textlink="">
      <xdr:nvSpPr>
        <xdr:cNvPr id="65" name="テキスト ボックス 64"/>
        <xdr:cNvSpPr txBox="1"/>
      </xdr:nvSpPr>
      <xdr:spPr>
        <a:xfrm>
          <a:off x="3530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142748</xdr:rowOff>
    </xdr:from>
    <xdr:to>
      <xdr:col>15</xdr:col>
      <xdr:colOff>50800</xdr:colOff>
      <xdr:row>36</xdr:row>
      <xdr:rowOff>48984</xdr:rowOff>
    </xdr:to>
    <xdr:cxnSp macro="">
      <xdr:nvCxnSpPr>
        <xdr:cNvPr id="66" name="直線コネクタ 65"/>
        <xdr:cNvCxnSpPr/>
      </xdr:nvCxnSpPr>
      <xdr:spPr>
        <a:xfrm flipV="1">
          <a:off x="2019300" y="6143498"/>
          <a:ext cx="889000" cy="7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158947</xdr:rowOff>
    </xdr:from>
    <xdr:to>
      <xdr:col>15</xdr:col>
      <xdr:colOff>101600</xdr:colOff>
      <xdr:row>37</xdr:row>
      <xdr:rowOff>89097</xdr:rowOff>
    </xdr:to>
    <xdr:sp macro="" textlink="">
      <xdr:nvSpPr>
        <xdr:cNvPr id="67" name="フローチャート: 判断 66"/>
        <xdr:cNvSpPr/>
      </xdr:nvSpPr>
      <xdr:spPr>
        <a:xfrm>
          <a:off x="2857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80224</xdr:rowOff>
    </xdr:from>
    <xdr:ext cx="534377" cy="259045"/>
    <xdr:sp macro="" textlink="">
      <xdr:nvSpPr>
        <xdr:cNvPr id="68" name="テキスト ボックス 67"/>
        <xdr:cNvSpPr txBox="1"/>
      </xdr:nvSpPr>
      <xdr:spPr>
        <a:xfrm>
          <a:off x="2641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48984</xdr:rowOff>
    </xdr:from>
    <xdr:to>
      <xdr:col>10</xdr:col>
      <xdr:colOff>114300</xdr:colOff>
      <xdr:row>36</xdr:row>
      <xdr:rowOff>67424</xdr:rowOff>
    </xdr:to>
    <xdr:cxnSp macro="">
      <xdr:nvCxnSpPr>
        <xdr:cNvPr id="69" name="直線コネクタ 68"/>
        <xdr:cNvCxnSpPr/>
      </xdr:nvCxnSpPr>
      <xdr:spPr>
        <a:xfrm flipV="1">
          <a:off x="1130300" y="6221184"/>
          <a:ext cx="8890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159804</xdr:rowOff>
    </xdr:from>
    <xdr:to>
      <xdr:col>10</xdr:col>
      <xdr:colOff>165100</xdr:colOff>
      <xdr:row>37</xdr:row>
      <xdr:rowOff>89954</xdr:rowOff>
    </xdr:to>
    <xdr:sp macro="" textlink="">
      <xdr:nvSpPr>
        <xdr:cNvPr id="70" name="フローチャート: 判断 69"/>
        <xdr:cNvSpPr/>
      </xdr:nvSpPr>
      <xdr:spPr>
        <a:xfrm>
          <a:off x="1968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81081</xdr:rowOff>
    </xdr:from>
    <xdr:ext cx="534377" cy="259045"/>
    <xdr:sp macro="" textlink="">
      <xdr:nvSpPr>
        <xdr:cNvPr id="71" name="テキスト ボックス 70"/>
        <xdr:cNvSpPr txBox="1"/>
      </xdr:nvSpPr>
      <xdr:spPr>
        <a:xfrm>
          <a:off x="1752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161976</xdr:rowOff>
    </xdr:from>
    <xdr:to>
      <xdr:col>6</xdr:col>
      <xdr:colOff>38100</xdr:colOff>
      <xdr:row>37</xdr:row>
      <xdr:rowOff>92126</xdr:rowOff>
    </xdr:to>
    <xdr:sp macro="" textlink="">
      <xdr:nvSpPr>
        <xdr:cNvPr id="72" name="フローチャート: 判断 71"/>
        <xdr:cNvSpPr/>
      </xdr:nvSpPr>
      <xdr:spPr>
        <a:xfrm>
          <a:off x="1079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83253</xdr:rowOff>
    </xdr:from>
    <xdr:ext cx="534377" cy="259045"/>
    <xdr:sp macro="" textlink="">
      <xdr:nvSpPr>
        <xdr:cNvPr id="73" name="テキスト ボックス 72"/>
        <xdr:cNvSpPr txBox="1"/>
      </xdr:nvSpPr>
      <xdr:spPr>
        <a:xfrm>
          <a:off x="863111" y="642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15215</xdr:rowOff>
    </xdr:from>
    <xdr:to>
      <xdr:col>24</xdr:col>
      <xdr:colOff>114300</xdr:colOff>
      <xdr:row>36</xdr:row>
      <xdr:rowOff>116815</xdr:rowOff>
    </xdr:to>
    <xdr:sp macro="" textlink="">
      <xdr:nvSpPr>
        <xdr:cNvPr id="79" name="楕円 78"/>
        <xdr:cNvSpPr/>
      </xdr:nvSpPr>
      <xdr:spPr>
        <a:xfrm>
          <a:off x="4584700" y="61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38092</xdr:rowOff>
    </xdr:from>
    <xdr:ext cx="534377" cy="259045"/>
    <xdr:sp macro="" textlink="">
      <xdr:nvSpPr>
        <xdr:cNvPr id="80" name="議会費該当値テキスト"/>
        <xdr:cNvSpPr txBox="1"/>
      </xdr:nvSpPr>
      <xdr:spPr>
        <a:xfrm>
          <a:off x="4686300" y="603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155118</xdr:rowOff>
    </xdr:from>
    <xdr:to>
      <xdr:col>20</xdr:col>
      <xdr:colOff>38100</xdr:colOff>
      <xdr:row>36</xdr:row>
      <xdr:rowOff>85268</xdr:rowOff>
    </xdr:to>
    <xdr:sp macro="" textlink="">
      <xdr:nvSpPr>
        <xdr:cNvPr id="81" name="楕円 80"/>
        <xdr:cNvSpPr/>
      </xdr:nvSpPr>
      <xdr:spPr>
        <a:xfrm>
          <a:off x="3746500" y="615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101795</xdr:rowOff>
    </xdr:from>
    <xdr:ext cx="534377" cy="259045"/>
    <xdr:sp macro="" textlink="">
      <xdr:nvSpPr>
        <xdr:cNvPr id="82" name="テキスト ボックス 81"/>
        <xdr:cNvSpPr txBox="1"/>
      </xdr:nvSpPr>
      <xdr:spPr>
        <a:xfrm>
          <a:off x="3530111" y="593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91948</xdr:rowOff>
    </xdr:from>
    <xdr:to>
      <xdr:col>15</xdr:col>
      <xdr:colOff>101600</xdr:colOff>
      <xdr:row>36</xdr:row>
      <xdr:rowOff>22098</xdr:rowOff>
    </xdr:to>
    <xdr:sp macro="" textlink="">
      <xdr:nvSpPr>
        <xdr:cNvPr id="83" name="楕円 82"/>
        <xdr:cNvSpPr/>
      </xdr:nvSpPr>
      <xdr:spPr>
        <a:xfrm>
          <a:off x="2857500" y="609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38625</xdr:rowOff>
    </xdr:from>
    <xdr:ext cx="534377" cy="259045"/>
    <xdr:sp macro="" textlink="">
      <xdr:nvSpPr>
        <xdr:cNvPr id="84" name="テキスト ボックス 83"/>
        <xdr:cNvSpPr txBox="1"/>
      </xdr:nvSpPr>
      <xdr:spPr>
        <a:xfrm>
          <a:off x="2641111" y="586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169634</xdr:rowOff>
    </xdr:from>
    <xdr:to>
      <xdr:col>10</xdr:col>
      <xdr:colOff>165100</xdr:colOff>
      <xdr:row>36</xdr:row>
      <xdr:rowOff>99784</xdr:rowOff>
    </xdr:to>
    <xdr:sp macro="" textlink="">
      <xdr:nvSpPr>
        <xdr:cNvPr id="85" name="楕円 84"/>
        <xdr:cNvSpPr/>
      </xdr:nvSpPr>
      <xdr:spPr>
        <a:xfrm>
          <a:off x="1968500" y="617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116311</xdr:rowOff>
    </xdr:from>
    <xdr:ext cx="534377" cy="259045"/>
    <xdr:sp macro="" textlink="">
      <xdr:nvSpPr>
        <xdr:cNvPr id="86" name="テキスト ボックス 85"/>
        <xdr:cNvSpPr txBox="1"/>
      </xdr:nvSpPr>
      <xdr:spPr>
        <a:xfrm>
          <a:off x="1752111" y="594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16624</xdr:rowOff>
    </xdr:from>
    <xdr:to>
      <xdr:col>6</xdr:col>
      <xdr:colOff>38100</xdr:colOff>
      <xdr:row>36</xdr:row>
      <xdr:rowOff>118224</xdr:rowOff>
    </xdr:to>
    <xdr:sp macro="" textlink="">
      <xdr:nvSpPr>
        <xdr:cNvPr id="87" name="楕円 86"/>
        <xdr:cNvSpPr/>
      </xdr:nvSpPr>
      <xdr:spPr>
        <a:xfrm>
          <a:off x="1079500" y="618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134751</xdr:rowOff>
    </xdr:from>
    <xdr:ext cx="534377" cy="259045"/>
    <xdr:sp macro="" textlink="">
      <xdr:nvSpPr>
        <xdr:cNvPr id="88" name="テキスト ボックス 87"/>
        <xdr:cNvSpPr txBox="1"/>
      </xdr:nvSpPr>
      <xdr:spPr>
        <a:xfrm>
          <a:off x="863111" y="596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60061</xdr:rowOff>
    </xdr:from>
    <xdr:to>
      <xdr:col>24</xdr:col>
      <xdr:colOff>63500</xdr:colOff>
      <xdr:row>58</xdr:row>
      <xdr:rowOff>54565</xdr:rowOff>
    </xdr:to>
    <xdr:cxnSp macro="">
      <xdr:nvCxnSpPr>
        <xdr:cNvPr id="115" name="直線コネクタ 114"/>
        <xdr:cNvCxnSpPr/>
      </xdr:nvCxnSpPr>
      <xdr:spPr>
        <a:xfrm flipV="1">
          <a:off x="3797300" y="9832711"/>
          <a:ext cx="838200" cy="16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109031</xdr:rowOff>
    </xdr:from>
    <xdr:ext cx="599010" cy="259045"/>
    <xdr:sp macro="" textlink="">
      <xdr:nvSpPr>
        <xdr:cNvPr id="116" name="総務費平均値テキスト"/>
        <xdr:cNvSpPr txBox="1"/>
      </xdr:nvSpPr>
      <xdr:spPr>
        <a:xfrm>
          <a:off x="4686300" y="9881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42789</xdr:rowOff>
    </xdr:from>
    <xdr:to>
      <xdr:col>19</xdr:col>
      <xdr:colOff>177800</xdr:colOff>
      <xdr:row>58</xdr:row>
      <xdr:rowOff>54565</xdr:rowOff>
    </xdr:to>
    <xdr:cxnSp macro="">
      <xdr:nvCxnSpPr>
        <xdr:cNvPr id="118" name="直線コネクタ 117"/>
        <xdr:cNvCxnSpPr/>
      </xdr:nvCxnSpPr>
      <xdr:spPr>
        <a:xfrm>
          <a:off x="2908300" y="9986889"/>
          <a:ext cx="889000" cy="1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84975</xdr:rowOff>
    </xdr:from>
    <xdr:ext cx="599010" cy="259045"/>
    <xdr:sp macro="" textlink="">
      <xdr:nvSpPr>
        <xdr:cNvPr id="120" name="テキスト ボックス 119"/>
        <xdr:cNvSpPr txBox="1"/>
      </xdr:nvSpPr>
      <xdr:spPr>
        <a:xfrm>
          <a:off x="3497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42789</xdr:rowOff>
    </xdr:from>
    <xdr:to>
      <xdr:col>15</xdr:col>
      <xdr:colOff>50800</xdr:colOff>
      <xdr:row>58</xdr:row>
      <xdr:rowOff>48534</xdr:rowOff>
    </xdr:to>
    <xdr:cxnSp macro="">
      <xdr:nvCxnSpPr>
        <xdr:cNvPr id="121" name="直線コネクタ 120"/>
        <xdr:cNvCxnSpPr/>
      </xdr:nvCxnSpPr>
      <xdr:spPr>
        <a:xfrm flipV="1">
          <a:off x="2019300" y="9986889"/>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138943</xdr:rowOff>
    </xdr:from>
    <xdr:to>
      <xdr:col>15</xdr:col>
      <xdr:colOff>101600</xdr:colOff>
      <xdr:row>58</xdr:row>
      <xdr:rowOff>69093</xdr:rowOff>
    </xdr:to>
    <xdr:sp macro="" textlink="">
      <xdr:nvSpPr>
        <xdr:cNvPr id="122" name="フローチャート: 判断 121"/>
        <xdr:cNvSpPr/>
      </xdr:nvSpPr>
      <xdr:spPr>
        <a:xfrm>
          <a:off x="2857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85620</xdr:rowOff>
    </xdr:from>
    <xdr:ext cx="599010" cy="259045"/>
    <xdr:sp macro="" textlink="">
      <xdr:nvSpPr>
        <xdr:cNvPr id="123" name="テキスト ボックス 122"/>
        <xdr:cNvSpPr txBox="1"/>
      </xdr:nvSpPr>
      <xdr:spPr>
        <a:xfrm>
          <a:off x="2608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21834</xdr:rowOff>
    </xdr:from>
    <xdr:to>
      <xdr:col>10</xdr:col>
      <xdr:colOff>114300</xdr:colOff>
      <xdr:row>58</xdr:row>
      <xdr:rowOff>48534</xdr:rowOff>
    </xdr:to>
    <xdr:cxnSp macro="">
      <xdr:nvCxnSpPr>
        <xdr:cNvPr id="124" name="直線コネクタ 123"/>
        <xdr:cNvCxnSpPr/>
      </xdr:nvCxnSpPr>
      <xdr:spPr>
        <a:xfrm>
          <a:off x="1130300" y="9965934"/>
          <a:ext cx="889000" cy="2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149977</xdr:rowOff>
    </xdr:from>
    <xdr:to>
      <xdr:col>10</xdr:col>
      <xdr:colOff>165100</xdr:colOff>
      <xdr:row>58</xdr:row>
      <xdr:rowOff>80127</xdr:rowOff>
    </xdr:to>
    <xdr:sp macro="" textlink="">
      <xdr:nvSpPr>
        <xdr:cNvPr id="125" name="フローチャート: 判断 124"/>
        <xdr:cNvSpPr/>
      </xdr:nvSpPr>
      <xdr:spPr>
        <a:xfrm>
          <a:off x="1968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96654</xdr:rowOff>
    </xdr:from>
    <xdr:ext cx="599010" cy="259045"/>
    <xdr:sp macro="" textlink="">
      <xdr:nvSpPr>
        <xdr:cNvPr id="126" name="テキスト ボックス 125"/>
        <xdr:cNvSpPr txBox="1"/>
      </xdr:nvSpPr>
      <xdr:spPr>
        <a:xfrm>
          <a:off x="1719795" y="96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146295</xdr:rowOff>
    </xdr:from>
    <xdr:to>
      <xdr:col>6</xdr:col>
      <xdr:colOff>38100</xdr:colOff>
      <xdr:row>58</xdr:row>
      <xdr:rowOff>76445</xdr:rowOff>
    </xdr:to>
    <xdr:sp macro="" textlink="">
      <xdr:nvSpPr>
        <xdr:cNvPr id="127" name="フローチャート: 判断 126"/>
        <xdr:cNvSpPr/>
      </xdr:nvSpPr>
      <xdr:spPr>
        <a:xfrm>
          <a:off x="1079500" y="99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67572</xdr:rowOff>
    </xdr:from>
    <xdr:ext cx="599010" cy="259045"/>
    <xdr:sp macro="" textlink="">
      <xdr:nvSpPr>
        <xdr:cNvPr id="128" name="テキスト ボックス 127"/>
        <xdr:cNvSpPr txBox="1"/>
      </xdr:nvSpPr>
      <xdr:spPr>
        <a:xfrm>
          <a:off x="830795" y="1001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9261</xdr:rowOff>
    </xdr:from>
    <xdr:to>
      <xdr:col>24</xdr:col>
      <xdr:colOff>114300</xdr:colOff>
      <xdr:row>57</xdr:row>
      <xdr:rowOff>110861</xdr:rowOff>
    </xdr:to>
    <xdr:sp macro="" textlink="">
      <xdr:nvSpPr>
        <xdr:cNvPr id="134" name="楕円 133"/>
        <xdr:cNvSpPr/>
      </xdr:nvSpPr>
      <xdr:spPr>
        <a:xfrm>
          <a:off x="4584700" y="978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32138</xdr:rowOff>
    </xdr:from>
    <xdr:ext cx="599010" cy="259045"/>
    <xdr:sp macro="" textlink="">
      <xdr:nvSpPr>
        <xdr:cNvPr id="135" name="総務費該当値テキスト"/>
        <xdr:cNvSpPr txBox="1"/>
      </xdr:nvSpPr>
      <xdr:spPr>
        <a:xfrm>
          <a:off x="4686300" y="963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3765</xdr:rowOff>
    </xdr:from>
    <xdr:to>
      <xdr:col>20</xdr:col>
      <xdr:colOff>38100</xdr:colOff>
      <xdr:row>58</xdr:row>
      <xdr:rowOff>105365</xdr:rowOff>
    </xdr:to>
    <xdr:sp macro="" textlink="">
      <xdr:nvSpPr>
        <xdr:cNvPr id="136" name="楕円 135"/>
        <xdr:cNvSpPr/>
      </xdr:nvSpPr>
      <xdr:spPr>
        <a:xfrm>
          <a:off x="3746500" y="994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96492</xdr:rowOff>
    </xdr:from>
    <xdr:ext cx="599010" cy="259045"/>
    <xdr:sp macro="" textlink="">
      <xdr:nvSpPr>
        <xdr:cNvPr id="137" name="テキスト ボックス 136"/>
        <xdr:cNvSpPr txBox="1"/>
      </xdr:nvSpPr>
      <xdr:spPr>
        <a:xfrm>
          <a:off x="3497795" y="1004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163439</xdr:rowOff>
    </xdr:from>
    <xdr:to>
      <xdr:col>15</xdr:col>
      <xdr:colOff>101600</xdr:colOff>
      <xdr:row>58</xdr:row>
      <xdr:rowOff>93589</xdr:rowOff>
    </xdr:to>
    <xdr:sp macro="" textlink="">
      <xdr:nvSpPr>
        <xdr:cNvPr id="138" name="楕円 137"/>
        <xdr:cNvSpPr/>
      </xdr:nvSpPr>
      <xdr:spPr>
        <a:xfrm>
          <a:off x="2857500" y="993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84716</xdr:rowOff>
    </xdr:from>
    <xdr:ext cx="599010" cy="259045"/>
    <xdr:sp macro="" textlink="">
      <xdr:nvSpPr>
        <xdr:cNvPr id="139" name="テキスト ボックス 138"/>
        <xdr:cNvSpPr txBox="1"/>
      </xdr:nvSpPr>
      <xdr:spPr>
        <a:xfrm>
          <a:off x="2608795" y="1002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169184</xdr:rowOff>
    </xdr:from>
    <xdr:to>
      <xdr:col>10</xdr:col>
      <xdr:colOff>165100</xdr:colOff>
      <xdr:row>58</xdr:row>
      <xdr:rowOff>99334</xdr:rowOff>
    </xdr:to>
    <xdr:sp macro="" textlink="">
      <xdr:nvSpPr>
        <xdr:cNvPr id="140" name="楕円 139"/>
        <xdr:cNvSpPr/>
      </xdr:nvSpPr>
      <xdr:spPr>
        <a:xfrm>
          <a:off x="1968500" y="994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90461</xdr:rowOff>
    </xdr:from>
    <xdr:ext cx="599010" cy="259045"/>
    <xdr:sp macro="" textlink="">
      <xdr:nvSpPr>
        <xdr:cNvPr id="141" name="テキスト ボックス 140"/>
        <xdr:cNvSpPr txBox="1"/>
      </xdr:nvSpPr>
      <xdr:spPr>
        <a:xfrm>
          <a:off x="1719795" y="1003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142484</xdr:rowOff>
    </xdr:from>
    <xdr:to>
      <xdr:col>6</xdr:col>
      <xdr:colOff>38100</xdr:colOff>
      <xdr:row>58</xdr:row>
      <xdr:rowOff>72634</xdr:rowOff>
    </xdr:to>
    <xdr:sp macro="" textlink="">
      <xdr:nvSpPr>
        <xdr:cNvPr id="142" name="楕円 141"/>
        <xdr:cNvSpPr/>
      </xdr:nvSpPr>
      <xdr:spPr>
        <a:xfrm>
          <a:off x="1079500" y="991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89161</xdr:rowOff>
    </xdr:from>
    <xdr:ext cx="599010" cy="259045"/>
    <xdr:sp macro="" textlink="">
      <xdr:nvSpPr>
        <xdr:cNvPr id="143" name="テキスト ボックス 142"/>
        <xdr:cNvSpPr txBox="1"/>
      </xdr:nvSpPr>
      <xdr:spPr>
        <a:xfrm>
          <a:off x="830795" y="969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92030</xdr:rowOff>
    </xdr:from>
    <xdr:to>
      <xdr:col>24</xdr:col>
      <xdr:colOff>63500</xdr:colOff>
      <xdr:row>76</xdr:row>
      <xdr:rowOff>17258</xdr:rowOff>
    </xdr:to>
    <xdr:cxnSp macro="">
      <xdr:nvCxnSpPr>
        <xdr:cNvPr id="170" name="直線コネクタ 169"/>
        <xdr:cNvCxnSpPr/>
      </xdr:nvCxnSpPr>
      <xdr:spPr>
        <a:xfrm flipV="1">
          <a:off x="3797300" y="12950780"/>
          <a:ext cx="838200" cy="9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80241</xdr:rowOff>
    </xdr:from>
    <xdr:ext cx="599010" cy="259045"/>
    <xdr:sp macro="" textlink="">
      <xdr:nvSpPr>
        <xdr:cNvPr id="171" name="民生費平均値テキスト"/>
        <xdr:cNvSpPr txBox="1"/>
      </xdr:nvSpPr>
      <xdr:spPr>
        <a:xfrm>
          <a:off x="4686300" y="12938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148506</xdr:rowOff>
    </xdr:from>
    <xdr:to>
      <xdr:col>19</xdr:col>
      <xdr:colOff>177800</xdr:colOff>
      <xdr:row>76</xdr:row>
      <xdr:rowOff>17258</xdr:rowOff>
    </xdr:to>
    <xdr:cxnSp macro="">
      <xdr:nvCxnSpPr>
        <xdr:cNvPr id="173" name="直線コネクタ 172"/>
        <xdr:cNvCxnSpPr/>
      </xdr:nvCxnSpPr>
      <xdr:spPr>
        <a:xfrm>
          <a:off x="2908300" y="13007256"/>
          <a:ext cx="889000" cy="4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55852</xdr:rowOff>
    </xdr:from>
    <xdr:ext cx="599010" cy="259045"/>
    <xdr:sp macro="" textlink="">
      <xdr:nvSpPr>
        <xdr:cNvPr id="175" name="テキスト ボックス 174"/>
        <xdr:cNvSpPr txBox="1"/>
      </xdr:nvSpPr>
      <xdr:spPr>
        <a:xfrm>
          <a:off x="3497795" y="1274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91827</xdr:rowOff>
    </xdr:from>
    <xdr:to>
      <xdr:col>15</xdr:col>
      <xdr:colOff>50800</xdr:colOff>
      <xdr:row>75</xdr:row>
      <xdr:rowOff>148506</xdr:rowOff>
    </xdr:to>
    <xdr:cxnSp macro="">
      <xdr:nvCxnSpPr>
        <xdr:cNvPr id="176" name="直線コネクタ 175"/>
        <xdr:cNvCxnSpPr/>
      </xdr:nvCxnSpPr>
      <xdr:spPr>
        <a:xfrm>
          <a:off x="2019300" y="12950577"/>
          <a:ext cx="889000" cy="5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129079</xdr:rowOff>
    </xdr:from>
    <xdr:to>
      <xdr:col>15</xdr:col>
      <xdr:colOff>101600</xdr:colOff>
      <xdr:row>76</xdr:row>
      <xdr:rowOff>59229</xdr:rowOff>
    </xdr:to>
    <xdr:sp macro="" textlink="">
      <xdr:nvSpPr>
        <xdr:cNvPr id="177" name="フローチャート: 判断 176"/>
        <xdr:cNvSpPr/>
      </xdr:nvSpPr>
      <xdr:spPr>
        <a:xfrm>
          <a:off x="2857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50356</xdr:rowOff>
    </xdr:from>
    <xdr:ext cx="599010" cy="259045"/>
    <xdr:sp macro="" textlink="">
      <xdr:nvSpPr>
        <xdr:cNvPr id="178" name="テキスト ボックス 177"/>
        <xdr:cNvSpPr txBox="1"/>
      </xdr:nvSpPr>
      <xdr:spPr>
        <a:xfrm>
          <a:off x="2608795" y="1308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91827</xdr:rowOff>
    </xdr:from>
    <xdr:to>
      <xdr:col>10</xdr:col>
      <xdr:colOff>114300</xdr:colOff>
      <xdr:row>76</xdr:row>
      <xdr:rowOff>89191</xdr:rowOff>
    </xdr:to>
    <xdr:cxnSp macro="">
      <xdr:nvCxnSpPr>
        <xdr:cNvPr id="179" name="直線コネクタ 178"/>
        <xdr:cNvCxnSpPr/>
      </xdr:nvCxnSpPr>
      <xdr:spPr>
        <a:xfrm flipV="1">
          <a:off x="1130300" y="12950577"/>
          <a:ext cx="889000" cy="16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132611</xdr:rowOff>
    </xdr:from>
    <xdr:to>
      <xdr:col>10</xdr:col>
      <xdr:colOff>165100</xdr:colOff>
      <xdr:row>76</xdr:row>
      <xdr:rowOff>62761</xdr:rowOff>
    </xdr:to>
    <xdr:sp macro="" textlink="">
      <xdr:nvSpPr>
        <xdr:cNvPr id="180" name="フローチャート: 判断 179"/>
        <xdr:cNvSpPr/>
      </xdr:nvSpPr>
      <xdr:spPr>
        <a:xfrm>
          <a:off x="1968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53888</xdr:rowOff>
    </xdr:from>
    <xdr:ext cx="599010" cy="259045"/>
    <xdr:sp macro="" textlink="">
      <xdr:nvSpPr>
        <xdr:cNvPr id="181" name="テキスト ボックス 180"/>
        <xdr:cNvSpPr txBox="1"/>
      </xdr:nvSpPr>
      <xdr:spPr>
        <a:xfrm>
          <a:off x="1719795" y="1308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165410</xdr:rowOff>
    </xdr:from>
    <xdr:to>
      <xdr:col>6</xdr:col>
      <xdr:colOff>38100</xdr:colOff>
      <xdr:row>76</xdr:row>
      <xdr:rowOff>95560</xdr:rowOff>
    </xdr:to>
    <xdr:sp macro="" textlink="">
      <xdr:nvSpPr>
        <xdr:cNvPr id="182" name="フローチャート: 判断 181"/>
        <xdr:cNvSpPr/>
      </xdr:nvSpPr>
      <xdr:spPr>
        <a:xfrm>
          <a:off x="1079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112087</xdr:rowOff>
    </xdr:from>
    <xdr:ext cx="599010" cy="259045"/>
    <xdr:sp macro="" textlink="">
      <xdr:nvSpPr>
        <xdr:cNvPr id="183" name="テキスト ボックス 182"/>
        <xdr:cNvSpPr txBox="1"/>
      </xdr:nvSpPr>
      <xdr:spPr>
        <a:xfrm>
          <a:off x="830795" y="127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41230</xdr:rowOff>
    </xdr:from>
    <xdr:to>
      <xdr:col>24</xdr:col>
      <xdr:colOff>114300</xdr:colOff>
      <xdr:row>75</xdr:row>
      <xdr:rowOff>142830</xdr:rowOff>
    </xdr:to>
    <xdr:sp macro="" textlink="">
      <xdr:nvSpPr>
        <xdr:cNvPr id="189" name="楕円 188"/>
        <xdr:cNvSpPr/>
      </xdr:nvSpPr>
      <xdr:spPr>
        <a:xfrm>
          <a:off x="4584700" y="128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64107</xdr:rowOff>
    </xdr:from>
    <xdr:ext cx="599010" cy="259045"/>
    <xdr:sp macro="" textlink="">
      <xdr:nvSpPr>
        <xdr:cNvPr id="190" name="民生費該当値テキスト"/>
        <xdr:cNvSpPr txBox="1"/>
      </xdr:nvSpPr>
      <xdr:spPr>
        <a:xfrm>
          <a:off x="4686300" y="1275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137907</xdr:rowOff>
    </xdr:from>
    <xdr:to>
      <xdr:col>20</xdr:col>
      <xdr:colOff>38100</xdr:colOff>
      <xdr:row>76</xdr:row>
      <xdr:rowOff>68058</xdr:rowOff>
    </xdr:to>
    <xdr:sp macro="" textlink="">
      <xdr:nvSpPr>
        <xdr:cNvPr id="191" name="楕円 190"/>
        <xdr:cNvSpPr/>
      </xdr:nvSpPr>
      <xdr:spPr>
        <a:xfrm>
          <a:off x="3746500" y="129966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59185</xdr:rowOff>
    </xdr:from>
    <xdr:ext cx="599010" cy="259045"/>
    <xdr:sp macro="" textlink="">
      <xdr:nvSpPr>
        <xdr:cNvPr id="192" name="テキスト ボックス 191"/>
        <xdr:cNvSpPr txBox="1"/>
      </xdr:nvSpPr>
      <xdr:spPr>
        <a:xfrm>
          <a:off x="3497795" y="1308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97706</xdr:rowOff>
    </xdr:from>
    <xdr:to>
      <xdr:col>15</xdr:col>
      <xdr:colOff>101600</xdr:colOff>
      <xdr:row>76</xdr:row>
      <xdr:rowOff>27856</xdr:rowOff>
    </xdr:to>
    <xdr:sp macro="" textlink="">
      <xdr:nvSpPr>
        <xdr:cNvPr id="193" name="楕円 192"/>
        <xdr:cNvSpPr/>
      </xdr:nvSpPr>
      <xdr:spPr>
        <a:xfrm>
          <a:off x="2857500" y="1295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44383</xdr:rowOff>
    </xdr:from>
    <xdr:ext cx="599010" cy="259045"/>
    <xdr:sp macro="" textlink="">
      <xdr:nvSpPr>
        <xdr:cNvPr id="194" name="テキスト ボックス 193"/>
        <xdr:cNvSpPr txBox="1"/>
      </xdr:nvSpPr>
      <xdr:spPr>
        <a:xfrm>
          <a:off x="2608795" y="1273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41027</xdr:rowOff>
    </xdr:from>
    <xdr:to>
      <xdr:col>10</xdr:col>
      <xdr:colOff>165100</xdr:colOff>
      <xdr:row>75</xdr:row>
      <xdr:rowOff>142627</xdr:rowOff>
    </xdr:to>
    <xdr:sp macro="" textlink="">
      <xdr:nvSpPr>
        <xdr:cNvPr id="195" name="楕円 194"/>
        <xdr:cNvSpPr/>
      </xdr:nvSpPr>
      <xdr:spPr>
        <a:xfrm>
          <a:off x="1968500" y="1289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159154</xdr:rowOff>
    </xdr:from>
    <xdr:ext cx="599010" cy="259045"/>
    <xdr:sp macro="" textlink="">
      <xdr:nvSpPr>
        <xdr:cNvPr id="196" name="テキスト ボックス 195"/>
        <xdr:cNvSpPr txBox="1"/>
      </xdr:nvSpPr>
      <xdr:spPr>
        <a:xfrm>
          <a:off x="1719795" y="12675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38391</xdr:rowOff>
    </xdr:from>
    <xdr:to>
      <xdr:col>6</xdr:col>
      <xdr:colOff>38100</xdr:colOff>
      <xdr:row>76</xdr:row>
      <xdr:rowOff>139991</xdr:rowOff>
    </xdr:to>
    <xdr:sp macro="" textlink="">
      <xdr:nvSpPr>
        <xdr:cNvPr id="197" name="楕円 196"/>
        <xdr:cNvSpPr/>
      </xdr:nvSpPr>
      <xdr:spPr>
        <a:xfrm>
          <a:off x="1079500" y="1306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131118</xdr:rowOff>
    </xdr:from>
    <xdr:ext cx="599010" cy="259045"/>
    <xdr:sp macro="" textlink="">
      <xdr:nvSpPr>
        <xdr:cNvPr id="198" name="テキスト ボックス 197"/>
        <xdr:cNvSpPr txBox="1"/>
      </xdr:nvSpPr>
      <xdr:spPr>
        <a:xfrm>
          <a:off x="830795" y="1316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169585</xdr:rowOff>
    </xdr:from>
    <xdr:to>
      <xdr:col>24</xdr:col>
      <xdr:colOff>63500</xdr:colOff>
      <xdr:row>98</xdr:row>
      <xdr:rowOff>9398</xdr:rowOff>
    </xdr:to>
    <xdr:cxnSp macro="">
      <xdr:nvCxnSpPr>
        <xdr:cNvPr id="227" name="直線コネクタ 226"/>
        <xdr:cNvCxnSpPr/>
      </xdr:nvCxnSpPr>
      <xdr:spPr>
        <a:xfrm flipV="1">
          <a:off x="3797300" y="16800235"/>
          <a:ext cx="838200" cy="1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106539</xdr:rowOff>
    </xdr:from>
    <xdr:ext cx="599010" cy="259045"/>
    <xdr:sp macro="" textlink="">
      <xdr:nvSpPr>
        <xdr:cNvPr id="228" name="衛生費平均値テキスト"/>
        <xdr:cNvSpPr txBox="1"/>
      </xdr:nvSpPr>
      <xdr:spPr>
        <a:xfrm>
          <a:off x="4686300" y="16394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143663</xdr:rowOff>
    </xdr:from>
    <xdr:to>
      <xdr:col>19</xdr:col>
      <xdr:colOff>177800</xdr:colOff>
      <xdr:row>98</xdr:row>
      <xdr:rowOff>9398</xdr:rowOff>
    </xdr:to>
    <xdr:cxnSp macro="">
      <xdr:nvCxnSpPr>
        <xdr:cNvPr id="230" name="直線コネクタ 229"/>
        <xdr:cNvCxnSpPr/>
      </xdr:nvCxnSpPr>
      <xdr:spPr>
        <a:xfrm>
          <a:off x="2908300" y="16774313"/>
          <a:ext cx="889000" cy="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37349</xdr:rowOff>
    </xdr:from>
    <xdr:ext cx="599010" cy="259045"/>
    <xdr:sp macro="" textlink="">
      <xdr:nvSpPr>
        <xdr:cNvPr id="232" name="テキスト ボックス 231"/>
        <xdr:cNvSpPr txBox="1"/>
      </xdr:nvSpPr>
      <xdr:spPr>
        <a:xfrm>
          <a:off x="3497795" y="1632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143663</xdr:rowOff>
    </xdr:from>
    <xdr:to>
      <xdr:col>15</xdr:col>
      <xdr:colOff>50800</xdr:colOff>
      <xdr:row>97</xdr:row>
      <xdr:rowOff>149568</xdr:rowOff>
    </xdr:to>
    <xdr:cxnSp macro="">
      <xdr:nvCxnSpPr>
        <xdr:cNvPr id="233" name="直線コネクタ 232"/>
        <xdr:cNvCxnSpPr/>
      </xdr:nvCxnSpPr>
      <xdr:spPr>
        <a:xfrm flipV="1">
          <a:off x="2019300" y="16774313"/>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117810</xdr:rowOff>
    </xdr:from>
    <xdr:to>
      <xdr:col>15</xdr:col>
      <xdr:colOff>101600</xdr:colOff>
      <xdr:row>97</xdr:row>
      <xdr:rowOff>47960</xdr:rowOff>
    </xdr:to>
    <xdr:sp macro="" textlink="">
      <xdr:nvSpPr>
        <xdr:cNvPr id="234" name="フローチャート: 判断 233"/>
        <xdr:cNvSpPr/>
      </xdr:nvSpPr>
      <xdr:spPr>
        <a:xfrm>
          <a:off x="2857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64487</xdr:rowOff>
    </xdr:from>
    <xdr:ext cx="599010" cy="259045"/>
    <xdr:sp macro="" textlink="">
      <xdr:nvSpPr>
        <xdr:cNvPr id="235" name="テキスト ボックス 234"/>
        <xdr:cNvSpPr txBox="1"/>
      </xdr:nvSpPr>
      <xdr:spPr>
        <a:xfrm>
          <a:off x="2608795"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123737</xdr:rowOff>
    </xdr:from>
    <xdr:to>
      <xdr:col>10</xdr:col>
      <xdr:colOff>114300</xdr:colOff>
      <xdr:row>97</xdr:row>
      <xdr:rowOff>149568</xdr:rowOff>
    </xdr:to>
    <xdr:cxnSp macro="">
      <xdr:nvCxnSpPr>
        <xdr:cNvPr id="236" name="直線コネクタ 235"/>
        <xdr:cNvCxnSpPr/>
      </xdr:nvCxnSpPr>
      <xdr:spPr>
        <a:xfrm>
          <a:off x="1130300" y="16754387"/>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102665</xdr:rowOff>
    </xdr:from>
    <xdr:to>
      <xdr:col>10</xdr:col>
      <xdr:colOff>165100</xdr:colOff>
      <xdr:row>97</xdr:row>
      <xdr:rowOff>32815</xdr:rowOff>
    </xdr:to>
    <xdr:sp macro="" textlink="">
      <xdr:nvSpPr>
        <xdr:cNvPr id="237" name="フローチャート: 判断 236"/>
        <xdr:cNvSpPr/>
      </xdr:nvSpPr>
      <xdr:spPr>
        <a:xfrm>
          <a:off x="1968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49342</xdr:rowOff>
    </xdr:from>
    <xdr:ext cx="599010" cy="259045"/>
    <xdr:sp macro="" textlink="">
      <xdr:nvSpPr>
        <xdr:cNvPr id="238" name="テキスト ボックス 237"/>
        <xdr:cNvSpPr txBox="1"/>
      </xdr:nvSpPr>
      <xdr:spPr>
        <a:xfrm>
          <a:off x="1719795"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121521</xdr:rowOff>
    </xdr:from>
    <xdr:to>
      <xdr:col>6</xdr:col>
      <xdr:colOff>38100</xdr:colOff>
      <xdr:row>97</xdr:row>
      <xdr:rowOff>51671</xdr:rowOff>
    </xdr:to>
    <xdr:sp macro="" textlink="">
      <xdr:nvSpPr>
        <xdr:cNvPr id="239" name="フローチャート: 判断 238"/>
        <xdr:cNvSpPr/>
      </xdr:nvSpPr>
      <xdr:spPr>
        <a:xfrm>
          <a:off x="1079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68198</xdr:rowOff>
    </xdr:from>
    <xdr:ext cx="599010" cy="259045"/>
    <xdr:sp macro="" textlink="">
      <xdr:nvSpPr>
        <xdr:cNvPr id="240" name="テキスト ボックス 239"/>
        <xdr:cNvSpPr txBox="1"/>
      </xdr:nvSpPr>
      <xdr:spPr>
        <a:xfrm>
          <a:off x="830795"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118785</xdr:rowOff>
    </xdr:from>
    <xdr:to>
      <xdr:col>24</xdr:col>
      <xdr:colOff>114300</xdr:colOff>
      <xdr:row>98</xdr:row>
      <xdr:rowOff>48935</xdr:rowOff>
    </xdr:to>
    <xdr:sp macro="" textlink="">
      <xdr:nvSpPr>
        <xdr:cNvPr id="246" name="楕円 245"/>
        <xdr:cNvSpPr/>
      </xdr:nvSpPr>
      <xdr:spPr>
        <a:xfrm>
          <a:off x="4584700" y="1674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33712</xdr:rowOff>
    </xdr:from>
    <xdr:ext cx="534377" cy="259045"/>
    <xdr:sp macro="" textlink="">
      <xdr:nvSpPr>
        <xdr:cNvPr id="247" name="衛生費該当値テキスト"/>
        <xdr:cNvSpPr txBox="1"/>
      </xdr:nvSpPr>
      <xdr:spPr>
        <a:xfrm>
          <a:off x="4686300" y="166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130048</xdr:rowOff>
    </xdr:from>
    <xdr:to>
      <xdr:col>20</xdr:col>
      <xdr:colOff>38100</xdr:colOff>
      <xdr:row>98</xdr:row>
      <xdr:rowOff>60198</xdr:rowOff>
    </xdr:to>
    <xdr:sp macro="" textlink="">
      <xdr:nvSpPr>
        <xdr:cNvPr id="248" name="楕円 247"/>
        <xdr:cNvSpPr/>
      </xdr:nvSpPr>
      <xdr:spPr>
        <a:xfrm>
          <a:off x="3746500" y="1676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51325</xdr:rowOff>
    </xdr:from>
    <xdr:ext cx="534377" cy="259045"/>
    <xdr:sp macro="" textlink="">
      <xdr:nvSpPr>
        <xdr:cNvPr id="249" name="テキスト ボックス 248"/>
        <xdr:cNvSpPr txBox="1"/>
      </xdr:nvSpPr>
      <xdr:spPr>
        <a:xfrm>
          <a:off x="3530111" y="1685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92863</xdr:rowOff>
    </xdr:from>
    <xdr:to>
      <xdr:col>15</xdr:col>
      <xdr:colOff>101600</xdr:colOff>
      <xdr:row>98</xdr:row>
      <xdr:rowOff>23013</xdr:rowOff>
    </xdr:to>
    <xdr:sp macro="" textlink="">
      <xdr:nvSpPr>
        <xdr:cNvPr id="250" name="楕円 249"/>
        <xdr:cNvSpPr/>
      </xdr:nvSpPr>
      <xdr:spPr>
        <a:xfrm>
          <a:off x="2857500" y="1672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14140</xdr:rowOff>
    </xdr:from>
    <xdr:ext cx="534377" cy="259045"/>
    <xdr:sp macro="" textlink="">
      <xdr:nvSpPr>
        <xdr:cNvPr id="251" name="テキスト ボックス 250"/>
        <xdr:cNvSpPr txBox="1"/>
      </xdr:nvSpPr>
      <xdr:spPr>
        <a:xfrm>
          <a:off x="2641111" y="1681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98768</xdr:rowOff>
    </xdr:from>
    <xdr:to>
      <xdr:col>10</xdr:col>
      <xdr:colOff>165100</xdr:colOff>
      <xdr:row>98</xdr:row>
      <xdr:rowOff>28918</xdr:rowOff>
    </xdr:to>
    <xdr:sp macro="" textlink="">
      <xdr:nvSpPr>
        <xdr:cNvPr id="252" name="楕円 251"/>
        <xdr:cNvSpPr/>
      </xdr:nvSpPr>
      <xdr:spPr>
        <a:xfrm>
          <a:off x="1968500" y="1672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20045</xdr:rowOff>
    </xdr:from>
    <xdr:ext cx="534377" cy="259045"/>
    <xdr:sp macro="" textlink="">
      <xdr:nvSpPr>
        <xdr:cNvPr id="253" name="テキスト ボックス 252"/>
        <xdr:cNvSpPr txBox="1"/>
      </xdr:nvSpPr>
      <xdr:spPr>
        <a:xfrm>
          <a:off x="1752111" y="1682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72937</xdr:rowOff>
    </xdr:from>
    <xdr:to>
      <xdr:col>6</xdr:col>
      <xdr:colOff>38100</xdr:colOff>
      <xdr:row>98</xdr:row>
      <xdr:rowOff>3087</xdr:rowOff>
    </xdr:to>
    <xdr:sp macro="" textlink="">
      <xdr:nvSpPr>
        <xdr:cNvPr id="254" name="楕円 253"/>
        <xdr:cNvSpPr/>
      </xdr:nvSpPr>
      <xdr:spPr>
        <a:xfrm>
          <a:off x="1079500" y="1670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165664</xdr:rowOff>
    </xdr:from>
    <xdr:ext cx="534377" cy="259045"/>
    <xdr:sp macro="" textlink="">
      <xdr:nvSpPr>
        <xdr:cNvPr id="255" name="テキスト ボックス 254"/>
        <xdr:cNvSpPr txBox="1"/>
      </xdr:nvSpPr>
      <xdr:spPr>
        <a:xfrm>
          <a:off x="863111" y="1679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167746</xdr:rowOff>
    </xdr:from>
    <xdr:ext cx="378565" cy="259045"/>
    <xdr:sp macro="" textlink="">
      <xdr:nvSpPr>
        <xdr:cNvPr id="285" name="労働費平均値テキスト"/>
        <xdr:cNvSpPr txBox="1"/>
      </xdr:nvSpPr>
      <xdr:spPr>
        <a:xfrm>
          <a:off x="10528300" y="6511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59961</xdr:rowOff>
    </xdr:from>
    <xdr:ext cx="469744" cy="259045"/>
    <xdr:sp macro="" textlink="">
      <xdr:nvSpPr>
        <xdr:cNvPr id="289" name="テキスト ボックス 288"/>
        <xdr:cNvSpPr txBox="1"/>
      </xdr:nvSpPr>
      <xdr:spPr>
        <a:xfrm>
          <a:off x="9404428" y="640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127533</xdr:rowOff>
    </xdr:from>
    <xdr:to>
      <xdr:col>46</xdr:col>
      <xdr:colOff>38100</xdr:colOff>
      <xdr:row>39</xdr:row>
      <xdr:rowOff>57683</xdr:rowOff>
    </xdr:to>
    <xdr:sp macro="" textlink="">
      <xdr:nvSpPr>
        <xdr:cNvPr id="291" name="フローチャート: 判断 290"/>
        <xdr:cNvSpPr/>
      </xdr:nvSpPr>
      <xdr:spPr>
        <a:xfrm>
          <a:off x="86995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74210</xdr:rowOff>
    </xdr:from>
    <xdr:ext cx="378565" cy="259045"/>
    <xdr:sp macro="" textlink="">
      <xdr:nvSpPr>
        <xdr:cNvPr id="292" name="テキスト ボックス 291"/>
        <xdr:cNvSpPr txBox="1"/>
      </xdr:nvSpPr>
      <xdr:spPr>
        <a:xfrm>
          <a:off x="8561017" y="6417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13322</xdr:rowOff>
    </xdr:from>
    <xdr:to>
      <xdr:col>41</xdr:col>
      <xdr:colOff>50800</xdr:colOff>
      <xdr:row>39</xdr:row>
      <xdr:rowOff>44450</xdr:rowOff>
    </xdr:to>
    <xdr:cxnSp macro="">
      <xdr:nvCxnSpPr>
        <xdr:cNvPr id="293" name="直線コネクタ 292"/>
        <xdr:cNvCxnSpPr/>
      </xdr:nvCxnSpPr>
      <xdr:spPr>
        <a:xfrm>
          <a:off x="6972300" y="6699872"/>
          <a:ext cx="889000" cy="3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58306</xdr:rowOff>
    </xdr:from>
    <xdr:to>
      <xdr:col>41</xdr:col>
      <xdr:colOff>101600</xdr:colOff>
      <xdr:row>38</xdr:row>
      <xdr:rowOff>159906</xdr:rowOff>
    </xdr:to>
    <xdr:sp macro="" textlink="">
      <xdr:nvSpPr>
        <xdr:cNvPr id="294" name="フローチャート: 判断 293"/>
        <xdr:cNvSpPr/>
      </xdr:nvSpPr>
      <xdr:spPr>
        <a:xfrm>
          <a:off x="7810500" y="657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4983</xdr:rowOff>
    </xdr:from>
    <xdr:ext cx="469744" cy="259045"/>
    <xdr:sp macro="" textlink="">
      <xdr:nvSpPr>
        <xdr:cNvPr id="295" name="テキスト ボックス 294"/>
        <xdr:cNvSpPr txBox="1"/>
      </xdr:nvSpPr>
      <xdr:spPr>
        <a:xfrm>
          <a:off x="7626428" y="634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171348</xdr:rowOff>
    </xdr:from>
    <xdr:to>
      <xdr:col>36</xdr:col>
      <xdr:colOff>165100</xdr:colOff>
      <xdr:row>38</xdr:row>
      <xdr:rowOff>101498</xdr:rowOff>
    </xdr:to>
    <xdr:sp macro="" textlink="">
      <xdr:nvSpPr>
        <xdr:cNvPr id="296" name="フローチャート: 判断 295"/>
        <xdr:cNvSpPr/>
      </xdr:nvSpPr>
      <xdr:spPr>
        <a:xfrm>
          <a:off x="6921500" y="651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118025</xdr:rowOff>
    </xdr:from>
    <xdr:ext cx="469744" cy="259045"/>
    <xdr:sp macro="" textlink="">
      <xdr:nvSpPr>
        <xdr:cNvPr id="297" name="テキスト ボックス 296"/>
        <xdr:cNvSpPr txBox="1"/>
      </xdr:nvSpPr>
      <xdr:spPr>
        <a:xfrm>
          <a:off x="6737428" y="629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123296</xdr:rowOff>
    </xdr:from>
    <xdr:ext cx="249299" cy="259045"/>
    <xdr:sp macro="" textlink="">
      <xdr:nvSpPr>
        <xdr:cNvPr id="304" name="労働費該当値テキスト"/>
        <xdr:cNvSpPr txBox="1"/>
      </xdr:nvSpPr>
      <xdr:spPr>
        <a:xfrm>
          <a:off x="10528300" y="6638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133972</xdr:rowOff>
    </xdr:from>
    <xdr:to>
      <xdr:col>36</xdr:col>
      <xdr:colOff>165100</xdr:colOff>
      <xdr:row>39</xdr:row>
      <xdr:rowOff>64122</xdr:rowOff>
    </xdr:to>
    <xdr:sp macro="" textlink="">
      <xdr:nvSpPr>
        <xdr:cNvPr id="311" name="楕円 310"/>
        <xdr:cNvSpPr/>
      </xdr:nvSpPr>
      <xdr:spPr>
        <a:xfrm>
          <a:off x="6921500" y="664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55249</xdr:rowOff>
    </xdr:from>
    <xdr:ext cx="378565" cy="259045"/>
    <xdr:sp macro="" textlink="">
      <xdr:nvSpPr>
        <xdr:cNvPr id="312" name="テキスト ボックス 311"/>
        <xdr:cNvSpPr txBox="1"/>
      </xdr:nvSpPr>
      <xdr:spPr>
        <a:xfrm>
          <a:off x="6783017" y="6741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68304</xdr:rowOff>
    </xdr:from>
    <xdr:to>
      <xdr:col>55</xdr:col>
      <xdr:colOff>0</xdr:colOff>
      <xdr:row>58</xdr:row>
      <xdr:rowOff>88008</xdr:rowOff>
    </xdr:to>
    <xdr:cxnSp macro="">
      <xdr:nvCxnSpPr>
        <xdr:cNvPr id="339" name="直線コネクタ 338"/>
        <xdr:cNvCxnSpPr/>
      </xdr:nvCxnSpPr>
      <xdr:spPr>
        <a:xfrm flipV="1">
          <a:off x="9639300" y="10012404"/>
          <a:ext cx="838200" cy="1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33382</xdr:rowOff>
    </xdr:from>
    <xdr:ext cx="599010" cy="259045"/>
    <xdr:sp macro="" textlink="">
      <xdr:nvSpPr>
        <xdr:cNvPr id="340" name="農林水産業費平均値テキスト"/>
        <xdr:cNvSpPr txBox="1"/>
      </xdr:nvSpPr>
      <xdr:spPr>
        <a:xfrm>
          <a:off x="10528300" y="9806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88008</xdr:rowOff>
    </xdr:from>
    <xdr:to>
      <xdr:col>50</xdr:col>
      <xdr:colOff>114300</xdr:colOff>
      <xdr:row>58</xdr:row>
      <xdr:rowOff>90764</xdr:rowOff>
    </xdr:to>
    <xdr:cxnSp macro="">
      <xdr:nvCxnSpPr>
        <xdr:cNvPr id="342" name="直線コネクタ 341"/>
        <xdr:cNvCxnSpPr/>
      </xdr:nvCxnSpPr>
      <xdr:spPr>
        <a:xfrm flipV="1">
          <a:off x="8750300" y="10032108"/>
          <a:ext cx="889000" cy="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129136</xdr:rowOff>
    </xdr:from>
    <xdr:ext cx="599010" cy="259045"/>
    <xdr:sp macro="" textlink="">
      <xdr:nvSpPr>
        <xdr:cNvPr id="344" name="テキスト ボックス 343"/>
        <xdr:cNvSpPr txBox="1"/>
      </xdr:nvSpPr>
      <xdr:spPr>
        <a:xfrm>
          <a:off x="9339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80976</xdr:rowOff>
    </xdr:from>
    <xdr:to>
      <xdr:col>45</xdr:col>
      <xdr:colOff>177800</xdr:colOff>
      <xdr:row>58</xdr:row>
      <xdr:rowOff>90764</xdr:rowOff>
    </xdr:to>
    <xdr:cxnSp macro="">
      <xdr:nvCxnSpPr>
        <xdr:cNvPr id="345" name="直線コネクタ 344"/>
        <xdr:cNvCxnSpPr/>
      </xdr:nvCxnSpPr>
      <xdr:spPr>
        <a:xfrm>
          <a:off x="7861300" y="10025076"/>
          <a:ext cx="889000" cy="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17473</xdr:rowOff>
    </xdr:from>
    <xdr:to>
      <xdr:col>46</xdr:col>
      <xdr:colOff>38100</xdr:colOff>
      <xdr:row>58</xdr:row>
      <xdr:rowOff>119073</xdr:rowOff>
    </xdr:to>
    <xdr:sp macro="" textlink="">
      <xdr:nvSpPr>
        <xdr:cNvPr id="346" name="フローチャート: 判断 345"/>
        <xdr:cNvSpPr/>
      </xdr:nvSpPr>
      <xdr:spPr>
        <a:xfrm>
          <a:off x="8699500" y="996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135600</xdr:rowOff>
    </xdr:from>
    <xdr:ext cx="599010" cy="259045"/>
    <xdr:sp macro="" textlink="">
      <xdr:nvSpPr>
        <xdr:cNvPr id="347" name="テキスト ボックス 346"/>
        <xdr:cNvSpPr txBox="1"/>
      </xdr:nvSpPr>
      <xdr:spPr>
        <a:xfrm>
          <a:off x="8450795" y="97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32621</xdr:rowOff>
    </xdr:from>
    <xdr:to>
      <xdr:col>41</xdr:col>
      <xdr:colOff>50800</xdr:colOff>
      <xdr:row>58</xdr:row>
      <xdr:rowOff>80976</xdr:rowOff>
    </xdr:to>
    <xdr:cxnSp macro="">
      <xdr:nvCxnSpPr>
        <xdr:cNvPr id="348" name="直線コネクタ 347"/>
        <xdr:cNvCxnSpPr/>
      </xdr:nvCxnSpPr>
      <xdr:spPr>
        <a:xfrm>
          <a:off x="6972300" y="9976721"/>
          <a:ext cx="889000" cy="4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10830</xdr:rowOff>
    </xdr:from>
    <xdr:to>
      <xdr:col>41</xdr:col>
      <xdr:colOff>101600</xdr:colOff>
      <xdr:row>58</xdr:row>
      <xdr:rowOff>112430</xdr:rowOff>
    </xdr:to>
    <xdr:sp macro="" textlink="">
      <xdr:nvSpPr>
        <xdr:cNvPr id="349" name="フローチャート: 判断 348"/>
        <xdr:cNvSpPr/>
      </xdr:nvSpPr>
      <xdr:spPr>
        <a:xfrm>
          <a:off x="7810500" y="99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128957</xdr:rowOff>
    </xdr:from>
    <xdr:ext cx="599010" cy="259045"/>
    <xdr:sp macro="" textlink="">
      <xdr:nvSpPr>
        <xdr:cNvPr id="350" name="テキスト ボックス 349"/>
        <xdr:cNvSpPr txBox="1"/>
      </xdr:nvSpPr>
      <xdr:spPr>
        <a:xfrm>
          <a:off x="7561795" y="97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8486</xdr:rowOff>
    </xdr:from>
    <xdr:to>
      <xdr:col>36</xdr:col>
      <xdr:colOff>165100</xdr:colOff>
      <xdr:row>58</xdr:row>
      <xdr:rowOff>110086</xdr:rowOff>
    </xdr:to>
    <xdr:sp macro="" textlink="">
      <xdr:nvSpPr>
        <xdr:cNvPr id="351" name="フローチャート: 判断 350"/>
        <xdr:cNvSpPr/>
      </xdr:nvSpPr>
      <xdr:spPr>
        <a:xfrm>
          <a:off x="6921500" y="995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101213</xdr:rowOff>
    </xdr:from>
    <xdr:ext cx="599010" cy="259045"/>
    <xdr:sp macro="" textlink="">
      <xdr:nvSpPr>
        <xdr:cNvPr id="352" name="テキスト ボックス 351"/>
        <xdr:cNvSpPr txBox="1"/>
      </xdr:nvSpPr>
      <xdr:spPr>
        <a:xfrm>
          <a:off x="6672795" y="1004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17504</xdr:rowOff>
    </xdr:from>
    <xdr:to>
      <xdr:col>55</xdr:col>
      <xdr:colOff>50800</xdr:colOff>
      <xdr:row>58</xdr:row>
      <xdr:rowOff>119104</xdr:rowOff>
    </xdr:to>
    <xdr:sp macro="" textlink="">
      <xdr:nvSpPr>
        <xdr:cNvPr id="358" name="楕円 357"/>
        <xdr:cNvSpPr/>
      </xdr:nvSpPr>
      <xdr:spPr>
        <a:xfrm>
          <a:off x="10426700" y="996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160381</xdr:rowOff>
    </xdr:from>
    <xdr:ext cx="599010" cy="259045"/>
    <xdr:sp macro="" textlink="">
      <xdr:nvSpPr>
        <xdr:cNvPr id="359" name="農林水産業費該当値テキスト"/>
        <xdr:cNvSpPr txBox="1"/>
      </xdr:nvSpPr>
      <xdr:spPr>
        <a:xfrm>
          <a:off x="10528300" y="9933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37208</xdr:rowOff>
    </xdr:from>
    <xdr:to>
      <xdr:col>50</xdr:col>
      <xdr:colOff>165100</xdr:colOff>
      <xdr:row>58</xdr:row>
      <xdr:rowOff>138808</xdr:rowOff>
    </xdr:to>
    <xdr:sp macro="" textlink="">
      <xdr:nvSpPr>
        <xdr:cNvPr id="360" name="楕円 359"/>
        <xdr:cNvSpPr/>
      </xdr:nvSpPr>
      <xdr:spPr>
        <a:xfrm>
          <a:off x="9588500" y="998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129935</xdr:rowOff>
    </xdr:from>
    <xdr:ext cx="599010" cy="259045"/>
    <xdr:sp macro="" textlink="">
      <xdr:nvSpPr>
        <xdr:cNvPr id="361" name="テキスト ボックス 360"/>
        <xdr:cNvSpPr txBox="1"/>
      </xdr:nvSpPr>
      <xdr:spPr>
        <a:xfrm>
          <a:off x="9339795" y="1007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39964</xdr:rowOff>
    </xdr:from>
    <xdr:to>
      <xdr:col>46</xdr:col>
      <xdr:colOff>38100</xdr:colOff>
      <xdr:row>58</xdr:row>
      <xdr:rowOff>141564</xdr:rowOff>
    </xdr:to>
    <xdr:sp macro="" textlink="">
      <xdr:nvSpPr>
        <xdr:cNvPr id="362" name="楕円 361"/>
        <xdr:cNvSpPr/>
      </xdr:nvSpPr>
      <xdr:spPr>
        <a:xfrm>
          <a:off x="8699500" y="998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132691</xdr:rowOff>
    </xdr:from>
    <xdr:ext cx="599010" cy="259045"/>
    <xdr:sp macro="" textlink="">
      <xdr:nvSpPr>
        <xdr:cNvPr id="363" name="テキスト ボックス 362"/>
        <xdr:cNvSpPr txBox="1"/>
      </xdr:nvSpPr>
      <xdr:spPr>
        <a:xfrm>
          <a:off x="8450795" y="1007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30176</xdr:rowOff>
    </xdr:from>
    <xdr:to>
      <xdr:col>41</xdr:col>
      <xdr:colOff>101600</xdr:colOff>
      <xdr:row>58</xdr:row>
      <xdr:rowOff>131776</xdr:rowOff>
    </xdr:to>
    <xdr:sp macro="" textlink="">
      <xdr:nvSpPr>
        <xdr:cNvPr id="364" name="楕円 363"/>
        <xdr:cNvSpPr/>
      </xdr:nvSpPr>
      <xdr:spPr>
        <a:xfrm>
          <a:off x="7810500" y="997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122903</xdr:rowOff>
    </xdr:from>
    <xdr:ext cx="599010" cy="259045"/>
    <xdr:sp macro="" textlink="">
      <xdr:nvSpPr>
        <xdr:cNvPr id="365" name="テキスト ボックス 364"/>
        <xdr:cNvSpPr txBox="1"/>
      </xdr:nvSpPr>
      <xdr:spPr>
        <a:xfrm>
          <a:off x="7561795" y="1006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153271</xdr:rowOff>
    </xdr:from>
    <xdr:to>
      <xdr:col>36</xdr:col>
      <xdr:colOff>165100</xdr:colOff>
      <xdr:row>58</xdr:row>
      <xdr:rowOff>83421</xdr:rowOff>
    </xdr:to>
    <xdr:sp macro="" textlink="">
      <xdr:nvSpPr>
        <xdr:cNvPr id="366" name="楕円 365"/>
        <xdr:cNvSpPr/>
      </xdr:nvSpPr>
      <xdr:spPr>
        <a:xfrm>
          <a:off x="6921500" y="992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99948</xdr:rowOff>
    </xdr:from>
    <xdr:ext cx="599010" cy="259045"/>
    <xdr:sp macro="" textlink="">
      <xdr:nvSpPr>
        <xdr:cNvPr id="367" name="テキスト ボックス 366"/>
        <xdr:cNvSpPr txBox="1"/>
      </xdr:nvSpPr>
      <xdr:spPr>
        <a:xfrm>
          <a:off x="6672795" y="9701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106166</xdr:rowOff>
    </xdr:from>
    <xdr:to>
      <xdr:col>55</xdr:col>
      <xdr:colOff>0</xdr:colOff>
      <xdr:row>78</xdr:row>
      <xdr:rowOff>112351</xdr:rowOff>
    </xdr:to>
    <xdr:cxnSp macro="">
      <xdr:nvCxnSpPr>
        <xdr:cNvPr id="396" name="直線コネクタ 395"/>
        <xdr:cNvCxnSpPr/>
      </xdr:nvCxnSpPr>
      <xdr:spPr>
        <a:xfrm flipV="1">
          <a:off x="9639300" y="13479266"/>
          <a:ext cx="838200" cy="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54264</xdr:rowOff>
    </xdr:from>
    <xdr:ext cx="534377" cy="259045"/>
    <xdr:sp macro="" textlink="">
      <xdr:nvSpPr>
        <xdr:cNvPr id="397" name="商工費平均値テキスト"/>
        <xdr:cNvSpPr txBox="1"/>
      </xdr:nvSpPr>
      <xdr:spPr>
        <a:xfrm>
          <a:off x="10528300" y="13427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97070</xdr:rowOff>
    </xdr:from>
    <xdr:to>
      <xdr:col>50</xdr:col>
      <xdr:colOff>114300</xdr:colOff>
      <xdr:row>78</xdr:row>
      <xdr:rowOff>112351</xdr:rowOff>
    </xdr:to>
    <xdr:cxnSp macro="">
      <xdr:nvCxnSpPr>
        <xdr:cNvPr id="399" name="直線コネクタ 398"/>
        <xdr:cNvCxnSpPr/>
      </xdr:nvCxnSpPr>
      <xdr:spPr>
        <a:xfrm>
          <a:off x="8750300" y="13470170"/>
          <a:ext cx="889000" cy="1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170947</xdr:rowOff>
    </xdr:from>
    <xdr:ext cx="534377" cy="259045"/>
    <xdr:sp macro="" textlink="">
      <xdr:nvSpPr>
        <xdr:cNvPr id="401" name="テキスト ボックス 400"/>
        <xdr:cNvSpPr txBox="1"/>
      </xdr:nvSpPr>
      <xdr:spPr>
        <a:xfrm>
          <a:off x="9372111" y="135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96148</xdr:rowOff>
    </xdr:from>
    <xdr:to>
      <xdr:col>45</xdr:col>
      <xdr:colOff>177800</xdr:colOff>
      <xdr:row>78</xdr:row>
      <xdr:rowOff>97070</xdr:rowOff>
    </xdr:to>
    <xdr:cxnSp macro="">
      <xdr:nvCxnSpPr>
        <xdr:cNvPr id="402" name="直線コネクタ 401"/>
        <xdr:cNvCxnSpPr/>
      </xdr:nvCxnSpPr>
      <xdr:spPr>
        <a:xfrm>
          <a:off x="7861300" y="13469248"/>
          <a:ext cx="889000" cy="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03" name="フローチャート: 判断 402"/>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166031</xdr:rowOff>
    </xdr:from>
    <xdr:ext cx="534377" cy="259045"/>
    <xdr:sp macro="" textlink="">
      <xdr:nvSpPr>
        <xdr:cNvPr id="404" name="テキスト ボックス 403"/>
        <xdr:cNvSpPr txBox="1"/>
      </xdr:nvSpPr>
      <xdr:spPr>
        <a:xfrm>
          <a:off x="8483111" y="135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96148</xdr:rowOff>
    </xdr:from>
    <xdr:to>
      <xdr:col>41</xdr:col>
      <xdr:colOff>50800</xdr:colOff>
      <xdr:row>78</xdr:row>
      <xdr:rowOff>135320</xdr:rowOff>
    </xdr:to>
    <xdr:cxnSp macro="">
      <xdr:nvCxnSpPr>
        <xdr:cNvPr id="405" name="直線コネクタ 404"/>
        <xdr:cNvCxnSpPr/>
      </xdr:nvCxnSpPr>
      <xdr:spPr>
        <a:xfrm flipV="1">
          <a:off x="6972300" y="13469248"/>
          <a:ext cx="889000" cy="3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74208</xdr:rowOff>
    </xdr:from>
    <xdr:to>
      <xdr:col>41</xdr:col>
      <xdr:colOff>101600</xdr:colOff>
      <xdr:row>79</xdr:row>
      <xdr:rowOff>4358</xdr:rowOff>
    </xdr:to>
    <xdr:sp macro="" textlink="">
      <xdr:nvSpPr>
        <xdr:cNvPr id="406" name="フローチャート: 判断 405"/>
        <xdr:cNvSpPr/>
      </xdr:nvSpPr>
      <xdr:spPr>
        <a:xfrm>
          <a:off x="7810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166935</xdr:rowOff>
    </xdr:from>
    <xdr:ext cx="534377" cy="259045"/>
    <xdr:sp macro="" textlink="">
      <xdr:nvSpPr>
        <xdr:cNvPr id="407" name="テキスト ボックス 406"/>
        <xdr:cNvSpPr txBox="1"/>
      </xdr:nvSpPr>
      <xdr:spPr>
        <a:xfrm>
          <a:off x="7594111" y="1354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74995</xdr:rowOff>
    </xdr:from>
    <xdr:to>
      <xdr:col>36</xdr:col>
      <xdr:colOff>165100</xdr:colOff>
      <xdr:row>79</xdr:row>
      <xdr:rowOff>5145</xdr:rowOff>
    </xdr:to>
    <xdr:sp macro="" textlink="">
      <xdr:nvSpPr>
        <xdr:cNvPr id="408" name="フローチャート: 判断 407"/>
        <xdr:cNvSpPr/>
      </xdr:nvSpPr>
      <xdr:spPr>
        <a:xfrm>
          <a:off x="6921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21672</xdr:rowOff>
    </xdr:from>
    <xdr:ext cx="534377" cy="259045"/>
    <xdr:sp macro="" textlink="">
      <xdr:nvSpPr>
        <xdr:cNvPr id="409" name="テキスト ボックス 408"/>
        <xdr:cNvSpPr txBox="1"/>
      </xdr:nvSpPr>
      <xdr:spPr>
        <a:xfrm>
          <a:off x="6705111" y="132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55366</xdr:rowOff>
    </xdr:from>
    <xdr:to>
      <xdr:col>55</xdr:col>
      <xdr:colOff>50800</xdr:colOff>
      <xdr:row>78</xdr:row>
      <xdr:rowOff>156966</xdr:rowOff>
    </xdr:to>
    <xdr:sp macro="" textlink="">
      <xdr:nvSpPr>
        <xdr:cNvPr id="415" name="楕円 414"/>
        <xdr:cNvSpPr/>
      </xdr:nvSpPr>
      <xdr:spPr>
        <a:xfrm>
          <a:off x="10426700" y="1342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14743</xdr:rowOff>
    </xdr:from>
    <xdr:ext cx="534377" cy="259045"/>
    <xdr:sp macro="" textlink="">
      <xdr:nvSpPr>
        <xdr:cNvPr id="416" name="商工費該当値テキスト"/>
        <xdr:cNvSpPr txBox="1"/>
      </xdr:nvSpPr>
      <xdr:spPr>
        <a:xfrm>
          <a:off x="10528300" y="132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61551</xdr:rowOff>
    </xdr:from>
    <xdr:to>
      <xdr:col>50</xdr:col>
      <xdr:colOff>165100</xdr:colOff>
      <xdr:row>78</xdr:row>
      <xdr:rowOff>163151</xdr:rowOff>
    </xdr:to>
    <xdr:sp macro="" textlink="">
      <xdr:nvSpPr>
        <xdr:cNvPr id="417" name="楕円 416"/>
        <xdr:cNvSpPr/>
      </xdr:nvSpPr>
      <xdr:spPr>
        <a:xfrm>
          <a:off x="9588500" y="1343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8228</xdr:rowOff>
    </xdr:from>
    <xdr:ext cx="534377" cy="259045"/>
    <xdr:sp macro="" textlink="">
      <xdr:nvSpPr>
        <xdr:cNvPr id="418" name="テキスト ボックス 417"/>
        <xdr:cNvSpPr txBox="1"/>
      </xdr:nvSpPr>
      <xdr:spPr>
        <a:xfrm>
          <a:off x="9372111" y="1320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46270</xdr:rowOff>
    </xdr:from>
    <xdr:to>
      <xdr:col>46</xdr:col>
      <xdr:colOff>38100</xdr:colOff>
      <xdr:row>78</xdr:row>
      <xdr:rowOff>147870</xdr:rowOff>
    </xdr:to>
    <xdr:sp macro="" textlink="">
      <xdr:nvSpPr>
        <xdr:cNvPr id="419" name="楕円 418"/>
        <xdr:cNvSpPr/>
      </xdr:nvSpPr>
      <xdr:spPr>
        <a:xfrm>
          <a:off x="8699500" y="1341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164397</xdr:rowOff>
    </xdr:from>
    <xdr:ext cx="534377" cy="259045"/>
    <xdr:sp macro="" textlink="">
      <xdr:nvSpPr>
        <xdr:cNvPr id="420" name="テキスト ボックス 419"/>
        <xdr:cNvSpPr txBox="1"/>
      </xdr:nvSpPr>
      <xdr:spPr>
        <a:xfrm>
          <a:off x="8483111" y="1319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45348</xdr:rowOff>
    </xdr:from>
    <xdr:to>
      <xdr:col>41</xdr:col>
      <xdr:colOff>101600</xdr:colOff>
      <xdr:row>78</xdr:row>
      <xdr:rowOff>146948</xdr:rowOff>
    </xdr:to>
    <xdr:sp macro="" textlink="">
      <xdr:nvSpPr>
        <xdr:cNvPr id="421" name="楕円 420"/>
        <xdr:cNvSpPr/>
      </xdr:nvSpPr>
      <xdr:spPr>
        <a:xfrm>
          <a:off x="7810500" y="1341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163475</xdr:rowOff>
    </xdr:from>
    <xdr:ext cx="534377" cy="259045"/>
    <xdr:sp macro="" textlink="">
      <xdr:nvSpPr>
        <xdr:cNvPr id="422" name="テキスト ボックス 421"/>
        <xdr:cNvSpPr txBox="1"/>
      </xdr:nvSpPr>
      <xdr:spPr>
        <a:xfrm>
          <a:off x="7594111" y="1319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84520</xdr:rowOff>
    </xdr:from>
    <xdr:to>
      <xdr:col>36</xdr:col>
      <xdr:colOff>165100</xdr:colOff>
      <xdr:row>79</xdr:row>
      <xdr:rowOff>14670</xdr:rowOff>
    </xdr:to>
    <xdr:sp macro="" textlink="">
      <xdr:nvSpPr>
        <xdr:cNvPr id="423" name="楕円 422"/>
        <xdr:cNvSpPr/>
      </xdr:nvSpPr>
      <xdr:spPr>
        <a:xfrm>
          <a:off x="6921500" y="134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5797</xdr:rowOff>
    </xdr:from>
    <xdr:ext cx="534377" cy="259045"/>
    <xdr:sp macro="" textlink="">
      <xdr:nvSpPr>
        <xdr:cNvPr id="424" name="テキスト ボックス 423"/>
        <xdr:cNvSpPr txBox="1"/>
      </xdr:nvSpPr>
      <xdr:spPr>
        <a:xfrm>
          <a:off x="6705111" y="1355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142393</xdr:rowOff>
    </xdr:from>
    <xdr:to>
      <xdr:col>55</xdr:col>
      <xdr:colOff>0</xdr:colOff>
      <xdr:row>97</xdr:row>
      <xdr:rowOff>152425</xdr:rowOff>
    </xdr:to>
    <xdr:cxnSp macro="">
      <xdr:nvCxnSpPr>
        <xdr:cNvPr id="451" name="直線コネクタ 450"/>
        <xdr:cNvCxnSpPr/>
      </xdr:nvCxnSpPr>
      <xdr:spPr>
        <a:xfrm flipV="1">
          <a:off x="9639300" y="16773043"/>
          <a:ext cx="838200" cy="1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100243</xdr:rowOff>
    </xdr:from>
    <xdr:ext cx="599010" cy="259045"/>
    <xdr:sp macro="" textlink="">
      <xdr:nvSpPr>
        <xdr:cNvPr id="452" name="土木費平均値テキスト"/>
        <xdr:cNvSpPr txBox="1"/>
      </xdr:nvSpPr>
      <xdr:spPr>
        <a:xfrm>
          <a:off x="10528300" y="16730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152425</xdr:rowOff>
    </xdr:from>
    <xdr:to>
      <xdr:col>50</xdr:col>
      <xdr:colOff>114300</xdr:colOff>
      <xdr:row>98</xdr:row>
      <xdr:rowOff>8640</xdr:rowOff>
    </xdr:to>
    <xdr:cxnSp macro="">
      <xdr:nvCxnSpPr>
        <xdr:cNvPr id="454" name="直線コネクタ 453"/>
        <xdr:cNvCxnSpPr/>
      </xdr:nvCxnSpPr>
      <xdr:spPr>
        <a:xfrm flipV="1">
          <a:off x="8750300" y="16783075"/>
          <a:ext cx="889000" cy="2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45299</xdr:rowOff>
    </xdr:from>
    <xdr:ext cx="599010" cy="259045"/>
    <xdr:sp macro="" textlink="">
      <xdr:nvSpPr>
        <xdr:cNvPr id="456" name="テキスト ボックス 455"/>
        <xdr:cNvSpPr txBox="1"/>
      </xdr:nvSpPr>
      <xdr:spPr>
        <a:xfrm>
          <a:off x="9339795" y="1684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8640</xdr:rowOff>
    </xdr:from>
    <xdr:to>
      <xdr:col>45</xdr:col>
      <xdr:colOff>177800</xdr:colOff>
      <xdr:row>98</xdr:row>
      <xdr:rowOff>16762</xdr:rowOff>
    </xdr:to>
    <xdr:cxnSp macro="">
      <xdr:nvCxnSpPr>
        <xdr:cNvPr id="457" name="直線コネクタ 456"/>
        <xdr:cNvCxnSpPr/>
      </xdr:nvCxnSpPr>
      <xdr:spPr>
        <a:xfrm flipV="1">
          <a:off x="7861300" y="16810740"/>
          <a:ext cx="889000" cy="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137283</xdr:rowOff>
    </xdr:from>
    <xdr:to>
      <xdr:col>46</xdr:col>
      <xdr:colOff>38100</xdr:colOff>
      <xdr:row>98</xdr:row>
      <xdr:rowOff>67433</xdr:rowOff>
    </xdr:to>
    <xdr:sp macro="" textlink="">
      <xdr:nvSpPr>
        <xdr:cNvPr id="458" name="フローチャート: 判断 457"/>
        <xdr:cNvSpPr/>
      </xdr:nvSpPr>
      <xdr:spPr>
        <a:xfrm>
          <a:off x="8699500" y="167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58560</xdr:rowOff>
    </xdr:from>
    <xdr:ext cx="599010" cy="259045"/>
    <xdr:sp macro="" textlink="">
      <xdr:nvSpPr>
        <xdr:cNvPr id="459" name="テキスト ボックス 458"/>
        <xdr:cNvSpPr txBox="1"/>
      </xdr:nvSpPr>
      <xdr:spPr>
        <a:xfrm>
          <a:off x="8450795" y="1686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16762</xdr:rowOff>
    </xdr:from>
    <xdr:to>
      <xdr:col>41</xdr:col>
      <xdr:colOff>50800</xdr:colOff>
      <xdr:row>98</xdr:row>
      <xdr:rowOff>54852</xdr:rowOff>
    </xdr:to>
    <xdr:cxnSp macro="">
      <xdr:nvCxnSpPr>
        <xdr:cNvPr id="460" name="直線コネクタ 459"/>
        <xdr:cNvCxnSpPr/>
      </xdr:nvCxnSpPr>
      <xdr:spPr>
        <a:xfrm flipV="1">
          <a:off x="6972300" y="16818862"/>
          <a:ext cx="889000" cy="3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112917</xdr:rowOff>
    </xdr:from>
    <xdr:to>
      <xdr:col>41</xdr:col>
      <xdr:colOff>101600</xdr:colOff>
      <xdr:row>98</xdr:row>
      <xdr:rowOff>43067</xdr:rowOff>
    </xdr:to>
    <xdr:sp macro="" textlink="">
      <xdr:nvSpPr>
        <xdr:cNvPr id="461" name="フローチャート: 判断 460"/>
        <xdr:cNvSpPr/>
      </xdr:nvSpPr>
      <xdr:spPr>
        <a:xfrm>
          <a:off x="7810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59594</xdr:rowOff>
    </xdr:from>
    <xdr:ext cx="599010" cy="259045"/>
    <xdr:sp macro="" textlink="">
      <xdr:nvSpPr>
        <xdr:cNvPr id="462" name="テキスト ボックス 461"/>
        <xdr:cNvSpPr txBox="1"/>
      </xdr:nvSpPr>
      <xdr:spPr>
        <a:xfrm>
          <a:off x="7561795" y="1651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132629</xdr:rowOff>
    </xdr:from>
    <xdr:to>
      <xdr:col>36</xdr:col>
      <xdr:colOff>165100</xdr:colOff>
      <xdr:row>98</xdr:row>
      <xdr:rowOff>62779</xdr:rowOff>
    </xdr:to>
    <xdr:sp macro="" textlink="">
      <xdr:nvSpPr>
        <xdr:cNvPr id="463" name="フローチャート: 判断 462"/>
        <xdr:cNvSpPr/>
      </xdr:nvSpPr>
      <xdr:spPr>
        <a:xfrm>
          <a:off x="6921500" y="1676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79306</xdr:rowOff>
    </xdr:from>
    <xdr:ext cx="599010" cy="259045"/>
    <xdr:sp macro="" textlink="">
      <xdr:nvSpPr>
        <xdr:cNvPr id="464" name="テキスト ボックス 463"/>
        <xdr:cNvSpPr txBox="1"/>
      </xdr:nvSpPr>
      <xdr:spPr>
        <a:xfrm>
          <a:off x="6672795" y="1653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91593</xdr:rowOff>
    </xdr:from>
    <xdr:to>
      <xdr:col>55</xdr:col>
      <xdr:colOff>50800</xdr:colOff>
      <xdr:row>98</xdr:row>
      <xdr:rowOff>21743</xdr:rowOff>
    </xdr:to>
    <xdr:sp macro="" textlink="">
      <xdr:nvSpPr>
        <xdr:cNvPr id="470" name="楕円 469"/>
        <xdr:cNvSpPr/>
      </xdr:nvSpPr>
      <xdr:spPr>
        <a:xfrm>
          <a:off x="10426700" y="1672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114470</xdr:rowOff>
    </xdr:from>
    <xdr:ext cx="599010" cy="259045"/>
    <xdr:sp macro="" textlink="">
      <xdr:nvSpPr>
        <xdr:cNvPr id="471" name="土木費該当値テキスト"/>
        <xdr:cNvSpPr txBox="1"/>
      </xdr:nvSpPr>
      <xdr:spPr>
        <a:xfrm>
          <a:off x="10528300" y="16573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101625</xdr:rowOff>
    </xdr:from>
    <xdr:to>
      <xdr:col>50</xdr:col>
      <xdr:colOff>165100</xdr:colOff>
      <xdr:row>98</xdr:row>
      <xdr:rowOff>31775</xdr:rowOff>
    </xdr:to>
    <xdr:sp macro="" textlink="">
      <xdr:nvSpPr>
        <xdr:cNvPr id="472" name="楕円 471"/>
        <xdr:cNvSpPr/>
      </xdr:nvSpPr>
      <xdr:spPr>
        <a:xfrm>
          <a:off x="9588500" y="1673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48302</xdr:rowOff>
    </xdr:from>
    <xdr:ext cx="599010" cy="259045"/>
    <xdr:sp macro="" textlink="">
      <xdr:nvSpPr>
        <xdr:cNvPr id="473" name="テキスト ボックス 472"/>
        <xdr:cNvSpPr txBox="1"/>
      </xdr:nvSpPr>
      <xdr:spPr>
        <a:xfrm>
          <a:off x="9339795" y="1650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129290</xdr:rowOff>
    </xdr:from>
    <xdr:to>
      <xdr:col>46</xdr:col>
      <xdr:colOff>38100</xdr:colOff>
      <xdr:row>98</xdr:row>
      <xdr:rowOff>59440</xdr:rowOff>
    </xdr:to>
    <xdr:sp macro="" textlink="">
      <xdr:nvSpPr>
        <xdr:cNvPr id="474" name="楕円 473"/>
        <xdr:cNvSpPr/>
      </xdr:nvSpPr>
      <xdr:spPr>
        <a:xfrm>
          <a:off x="8699500" y="1675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75967</xdr:rowOff>
    </xdr:from>
    <xdr:ext cx="599010" cy="259045"/>
    <xdr:sp macro="" textlink="">
      <xdr:nvSpPr>
        <xdr:cNvPr id="475" name="テキスト ボックス 474"/>
        <xdr:cNvSpPr txBox="1"/>
      </xdr:nvSpPr>
      <xdr:spPr>
        <a:xfrm>
          <a:off x="8450795" y="1653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137412</xdr:rowOff>
    </xdr:from>
    <xdr:to>
      <xdr:col>41</xdr:col>
      <xdr:colOff>101600</xdr:colOff>
      <xdr:row>98</xdr:row>
      <xdr:rowOff>67562</xdr:rowOff>
    </xdr:to>
    <xdr:sp macro="" textlink="">
      <xdr:nvSpPr>
        <xdr:cNvPr id="476" name="楕円 475"/>
        <xdr:cNvSpPr/>
      </xdr:nvSpPr>
      <xdr:spPr>
        <a:xfrm>
          <a:off x="7810500" y="1676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58689</xdr:rowOff>
    </xdr:from>
    <xdr:ext cx="599010" cy="259045"/>
    <xdr:sp macro="" textlink="">
      <xdr:nvSpPr>
        <xdr:cNvPr id="477" name="テキスト ボックス 476"/>
        <xdr:cNvSpPr txBox="1"/>
      </xdr:nvSpPr>
      <xdr:spPr>
        <a:xfrm>
          <a:off x="7561795" y="16860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4052</xdr:rowOff>
    </xdr:from>
    <xdr:to>
      <xdr:col>36</xdr:col>
      <xdr:colOff>165100</xdr:colOff>
      <xdr:row>98</xdr:row>
      <xdr:rowOff>105652</xdr:rowOff>
    </xdr:to>
    <xdr:sp macro="" textlink="">
      <xdr:nvSpPr>
        <xdr:cNvPr id="478" name="楕円 477"/>
        <xdr:cNvSpPr/>
      </xdr:nvSpPr>
      <xdr:spPr>
        <a:xfrm>
          <a:off x="6921500" y="168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96779</xdr:rowOff>
    </xdr:from>
    <xdr:ext cx="534377" cy="259045"/>
    <xdr:sp macro="" textlink="">
      <xdr:nvSpPr>
        <xdr:cNvPr id="479" name="テキスト ボックス 478"/>
        <xdr:cNvSpPr txBox="1"/>
      </xdr:nvSpPr>
      <xdr:spPr>
        <a:xfrm>
          <a:off x="6705111" y="1689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15365</xdr:rowOff>
    </xdr:from>
    <xdr:to>
      <xdr:col>85</xdr:col>
      <xdr:colOff>127000</xdr:colOff>
      <xdr:row>37</xdr:row>
      <xdr:rowOff>50257</xdr:rowOff>
    </xdr:to>
    <xdr:cxnSp macro="">
      <xdr:nvCxnSpPr>
        <xdr:cNvPr id="508" name="直線コネクタ 507"/>
        <xdr:cNvCxnSpPr/>
      </xdr:nvCxnSpPr>
      <xdr:spPr>
        <a:xfrm>
          <a:off x="15481300" y="6359015"/>
          <a:ext cx="838200" cy="3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154243</xdr:rowOff>
    </xdr:from>
    <xdr:ext cx="534377" cy="259045"/>
    <xdr:sp macro="" textlink="">
      <xdr:nvSpPr>
        <xdr:cNvPr id="509" name="消防費平均値テキスト"/>
        <xdr:cNvSpPr txBox="1"/>
      </xdr:nvSpPr>
      <xdr:spPr>
        <a:xfrm>
          <a:off x="16370300" y="615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15365</xdr:rowOff>
    </xdr:from>
    <xdr:to>
      <xdr:col>81</xdr:col>
      <xdr:colOff>50800</xdr:colOff>
      <xdr:row>37</xdr:row>
      <xdr:rowOff>142497</xdr:rowOff>
    </xdr:to>
    <xdr:cxnSp macro="">
      <xdr:nvCxnSpPr>
        <xdr:cNvPr id="511" name="直線コネクタ 510"/>
        <xdr:cNvCxnSpPr/>
      </xdr:nvCxnSpPr>
      <xdr:spPr>
        <a:xfrm flipV="1">
          <a:off x="14592300" y="6359015"/>
          <a:ext cx="889000" cy="12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66887</xdr:rowOff>
    </xdr:from>
    <xdr:ext cx="534377" cy="259045"/>
    <xdr:sp macro="" textlink="">
      <xdr:nvSpPr>
        <xdr:cNvPr id="513" name="テキスト ボックス 512"/>
        <xdr:cNvSpPr txBox="1"/>
      </xdr:nvSpPr>
      <xdr:spPr>
        <a:xfrm>
          <a:off x="15214111" y="60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142497</xdr:rowOff>
    </xdr:from>
    <xdr:to>
      <xdr:col>76</xdr:col>
      <xdr:colOff>114300</xdr:colOff>
      <xdr:row>37</xdr:row>
      <xdr:rowOff>157226</xdr:rowOff>
    </xdr:to>
    <xdr:cxnSp macro="">
      <xdr:nvCxnSpPr>
        <xdr:cNvPr id="514" name="直線コネクタ 513"/>
        <xdr:cNvCxnSpPr/>
      </xdr:nvCxnSpPr>
      <xdr:spPr>
        <a:xfrm flipV="1">
          <a:off x="13703300" y="6486147"/>
          <a:ext cx="889000" cy="1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117223</xdr:rowOff>
    </xdr:from>
    <xdr:to>
      <xdr:col>76</xdr:col>
      <xdr:colOff>165100</xdr:colOff>
      <xdr:row>37</xdr:row>
      <xdr:rowOff>47373</xdr:rowOff>
    </xdr:to>
    <xdr:sp macro="" textlink="">
      <xdr:nvSpPr>
        <xdr:cNvPr id="515" name="フローチャート: 判断 514"/>
        <xdr:cNvSpPr/>
      </xdr:nvSpPr>
      <xdr:spPr>
        <a:xfrm>
          <a:off x="14541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63900</xdr:rowOff>
    </xdr:from>
    <xdr:ext cx="534377" cy="259045"/>
    <xdr:sp macro="" textlink="">
      <xdr:nvSpPr>
        <xdr:cNvPr id="516" name="テキスト ボックス 515"/>
        <xdr:cNvSpPr txBox="1"/>
      </xdr:nvSpPr>
      <xdr:spPr>
        <a:xfrm>
          <a:off x="14325111" y="60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170409</xdr:rowOff>
    </xdr:from>
    <xdr:to>
      <xdr:col>71</xdr:col>
      <xdr:colOff>177800</xdr:colOff>
      <xdr:row>37</xdr:row>
      <xdr:rowOff>157226</xdr:rowOff>
    </xdr:to>
    <xdr:cxnSp macro="">
      <xdr:nvCxnSpPr>
        <xdr:cNvPr id="517" name="直線コネクタ 516"/>
        <xdr:cNvCxnSpPr/>
      </xdr:nvCxnSpPr>
      <xdr:spPr>
        <a:xfrm>
          <a:off x="12814300" y="6342609"/>
          <a:ext cx="889000" cy="15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56698</xdr:rowOff>
    </xdr:from>
    <xdr:to>
      <xdr:col>72</xdr:col>
      <xdr:colOff>38100</xdr:colOff>
      <xdr:row>36</xdr:row>
      <xdr:rowOff>158298</xdr:rowOff>
    </xdr:to>
    <xdr:sp macro="" textlink="">
      <xdr:nvSpPr>
        <xdr:cNvPr id="518" name="フローチャート: 判断 517"/>
        <xdr:cNvSpPr/>
      </xdr:nvSpPr>
      <xdr:spPr>
        <a:xfrm>
          <a:off x="13652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3375</xdr:rowOff>
    </xdr:from>
    <xdr:ext cx="534377" cy="259045"/>
    <xdr:sp macro="" textlink="">
      <xdr:nvSpPr>
        <xdr:cNvPr id="519" name="テキスト ボックス 518"/>
        <xdr:cNvSpPr txBox="1"/>
      </xdr:nvSpPr>
      <xdr:spPr>
        <a:xfrm>
          <a:off x="13436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142095</xdr:rowOff>
    </xdr:from>
    <xdr:to>
      <xdr:col>67</xdr:col>
      <xdr:colOff>101600</xdr:colOff>
      <xdr:row>37</xdr:row>
      <xdr:rowOff>72245</xdr:rowOff>
    </xdr:to>
    <xdr:sp macro="" textlink="">
      <xdr:nvSpPr>
        <xdr:cNvPr id="520" name="フローチャート: 判断 519"/>
        <xdr:cNvSpPr/>
      </xdr:nvSpPr>
      <xdr:spPr>
        <a:xfrm>
          <a:off x="12763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63372</xdr:rowOff>
    </xdr:from>
    <xdr:ext cx="534377" cy="259045"/>
    <xdr:sp macro="" textlink="">
      <xdr:nvSpPr>
        <xdr:cNvPr id="521" name="テキスト ボックス 520"/>
        <xdr:cNvSpPr txBox="1"/>
      </xdr:nvSpPr>
      <xdr:spPr>
        <a:xfrm>
          <a:off x="12547111" y="640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170907</xdr:rowOff>
    </xdr:from>
    <xdr:to>
      <xdr:col>85</xdr:col>
      <xdr:colOff>177800</xdr:colOff>
      <xdr:row>37</xdr:row>
      <xdr:rowOff>101057</xdr:rowOff>
    </xdr:to>
    <xdr:sp macro="" textlink="">
      <xdr:nvSpPr>
        <xdr:cNvPr id="527" name="楕円 526"/>
        <xdr:cNvSpPr/>
      </xdr:nvSpPr>
      <xdr:spPr>
        <a:xfrm>
          <a:off x="16268700" y="634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149334</xdr:rowOff>
    </xdr:from>
    <xdr:ext cx="534377" cy="259045"/>
    <xdr:sp macro="" textlink="">
      <xdr:nvSpPr>
        <xdr:cNvPr id="528" name="消防費該当値テキスト"/>
        <xdr:cNvSpPr txBox="1"/>
      </xdr:nvSpPr>
      <xdr:spPr>
        <a:xfrm>
          <a:off x="16370300" y="632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136015</xdr:rowOff>
    </xdr:from>
    <xdr:to>
      <xdr:col>81</xdr:col>
      <xdr:colOff>101600</xdr:colOff>
      <xdr:row>37</xdr:row>
      <xdr:rowOff>66165</xdr:rowOff>
    </xdr:to>
    <xdr:sp macro="" textlink="">
      <xdr:nvSpPr>
        <xdr:cNvPr id="529" name="楕円 528"/>
        <xdr:cNvSpPr/>
      </xdr:nvSpPr>
      <xdr:spPr>
        <a:xfrm>
          <a:off x="15430500" y="630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57292</xdr:rowOff>
    </xdr:from>
    <xdr:ext cx="534377" cy="259045"/>
    <xdr:sp macro="" textlink="">
      <xdr:nvSpPr>
        <xdr:cNvPr id="530" name="テキスト ボックス 529"/>
        <xdr:cNvSpPr txBox="1"/>
      </xdr:nvSpPr>
      <xdr:spPr>
        <a:xfrm>
          <a:off x="15214111" y="640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91697</xdr:rowOff>
    </xdr:from>
    <xdr:to>
      <xdr:col>76</xdr:col>
      <xdr:colOff>165100</xdr:colOff>
      <xdr:row>38</xdr:row>
      <xdr:rowOff>21847</xdr:rowOff>
    </xdr:to>
    <xdr:sp macro="" textlink="">
      <xdr:nvSpPr>
        <xdr:cNvPr id="531" name="楕円 530"/>
        <xdr:cNvSpPr/>
      </xdr:nvSpPr>
      <xdr:spPr>
        <a:xfrm>
          <a:off x="14541500" y="643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12974</xdr:rowOff>
    </xdr:from>
    <xdr:ext cx="534377" cy="259045"/>
    <xdr:sp macro="" textlink="">
      <xdr:nvSpPr>
        <xdr:cNvPr id="532" name="テキスト ボックス 531"/>
        <xdr:cNvSpPr txBox="1"/>
      </xdr:nvSpPr>
      <xdr:spPr>
        <a:xfrm>
          <a:off x="14325111" y="652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106426</xdr:rowOff>
    </xdr:from>
    <xdr:to>
      <xdr:col>72</xdr:col>
      <xdr:colOff>38100</xdr:colOff>
      <xdr:row>38</xdr:row>
      <xdr:rowOff>36576</xdr:rowOff>
    </xdr:to>
    <xdr:sp macro="" textlink="">
      <xdr:nvSpPr>
        <xdr:cNvPr id="533" name="楕円 532"/>
        <xdr:cNvSpPr/>
      </xdr:nvSpPr>
      <xdr:spPr>
        <a:xfrm>
          <a:off x="13652500" y="645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27703</xdr:rowOff>
    </xdr:from>
    <xdr:ext cx="534377" cy="259045"/>
    <xdr:sp macro="" textlink="">
      <xdr:nvSpPr>
        <xdr:cNvPr id="534" name="テキスト ボックス 533"/>
        <xdr:cNvSpPr txBox="1"/>
      </xdr:nvSpPr>
      <xdr:spPr>
        <a:xfrm>
          <a:off x="13436111"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119609</xdr:rowOff>
    </xdr:from>
    <xdr:to>
      <xdr:col>67</xdr:col>
      <xdr:colOff>101600</xdr:colOff>
      <xdr:row>37</xdr:row>
      <xdr:rowOff>49759</xdr:rowOff>
    </xdr:to>
    <xdr:sp macro="" textlink="">
      <xdr:nvSpPr>
        <xdr:cNvPr id="535" name="楕円 534"/>
        <xdr:cNvSpPr/>
      </xdr:nvSpPr>
      <xdr:spPr>
        <a:xfrm>
          <a:off x="12763500" y="629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66286</xdr:rowOff>
    </xdr:from>
    <xdr:ext cx="534377" cy="259045"/>
    <xdr:sp macro="" textlink="">
      <xdr:nvSpPr>
        <xdr:cNvPr id="536" name="テキスト ボックス 535"/>
        <xdr:cNvSpPr txBox="1"/>
      </xdr:nvSpPr>
      <xdr:spPr>
        <a:xfrm>
          <a:off x="12547111" y="606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116118</xdr:rowOff>
    </xdr:from>
    <xdr:to>
      <xdr:col>85</xdr:col>
      <xdr:colOff>127000</xdr:colOff>
      <xdr:row>57</xdr:row>
      <xdr:rowOff>7721</xdr:rowOff>
    </xdr:to>
    <xdr:cxnSp macro="">
      <xdr:nvCxnSpPr>
        <xdr:cNvPr id="565" name="直線コネクタ 564"/>
        <xdr:cNvCxnSpPr/>
      </xdr:nvCxnSpPr>
      <xdr:spPr>
        <a:xfrm>
          <a:off x="15481300" y="9545868"/>
          <a:ext cx="838200" cy="23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67369</xdr:rowOff>
    </xdr:from>
    <xdr:ext cx="599010" cy="259045"/>
    <xdr:sp macro="" textlink="">
      <xdr:nvSpPr>
        <xdr:cNvPr id="566" name="教育費平均値テキスト"/>
        <xdr:cNvSpPr txBox="1"/>
      </xdr:nvSpPr>
      <xdr:spPr>
        <a:xfrm>
          <a:off x="16370300" y="9840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116118</xdr:rowOff>
    </xdr:from>
    <xdr:to>
      <xdr:col>81</xdr:col>
      <xdr:colOff>50800</xdr:colOff>
      <xdr:row>57</xdr:row>
      <xdr:rowOff>133440</xdr:rowOff>
    </xdr:to>
    <xdr:cxnSp macro="">
      <xdr:nvCxnSpPr>
        <xdr:cNvPr id="568" name="直線コネクタ 567"/>
        <xdr:cNvCxnSpPr/>
      </xdr:nvCxnSpPr>
      <xdr:spPr>
        <a:xfrm flipV="1">
          <a:off x="14592300" y="9545868"/>
          <a:ext cx="889000" cy="36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20167</xdr:rowOff>
    </xdr:from>
    <xdr:ext cx="599010" cy="259045"/>
    <xdr:sp macro="" textlink="">
      <xdr:nvSpPr>
        <xdr:cNvPr id="570" name="テキスト ボックス 569"/>
        <xdr:cNvSpPr txBox="1"/>
      </xdr:nvSpPr>
      <xdr:spPr>
        <a:xfrm>
          <a:off x="15181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133440</xdr:rowOff>
    </xdr:from>
    <xdr:to>
      <xdr:col>76</xdr:col>
      <xdr:colOff>114300</xdr:colOff>
      <xdr:row>58</xdr:row>
      <xdr:rowOff>39491</xdr:rowOff>
    </xdr:to>
    <xdr:cxnSp macro="">
      <xdr:nvCxnSpPr>
        <xdr:cNvPr id="571" name="直線コネクタ 570"/>
        <xdr:cNvCxnSpPr/>
      </xdr:nvCxnSpPr>
      <xdr:spPr>
        <a:xfrm flipV="1">
          <a:off x="13703300" y="9906090"/>
          <a:ext cx="889000" cy="7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84572</xdr:rowOff>
    </xdr:from>
    <xdr:to>
      <xdr:col>76</xdr:col>
      <xdr:colOff>165100</xdr:colOff>
      <xdr:row>58</xdr:row>
      <xdr:rowOff>14722</xdr:rowOff>
    </xdr:to>
    <xdr:sp macro="" textlink="">
      <xdr:nvSpPr>
        <xdr:cNvPr id="572" name="フローチャート: 判断 571"/>
        <xdr:cNvSpPr/>
      </xdr:nvSpPr>
      <xdr:spPr>
        <a:xfrm>
          <a:off x="14541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5849</xdr:rowOff>
    </xdr:from>
    <xdr:ext cx="599010" cy="259045"/>
    <xdr:sp macro="" textlink="">
      <xdr:nvSpPr>
        <xdr:cNvPr id="573" name="テキスト ボックス 572"/>
        <xdr:cNvSpPr txBox="1"/>
      </xdr:nvSpPr>
      <xdr:spPr>
        <a:xfrm>
          <a:off x="14292795" y="99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39491</xdr:rowOff>
    </xdr:from>
    <xdr:to>
      <xdr:col>71</xdr:col>
      <xdr:colOff>177800</xdr:colOff>
      <xdr:row>58</xdr:row>
      <xdr:rowOff>63930</xdr:rowOff>
    </xdr:to>
    <xdr:cxnSp macro="">
      <xdr:nvCxnSpPr>
        <xdr:cNvPr id="574" name="直線コネクタ 573"/>
        <xdr:cNvCxnSpPr/>
      </xdr:nvCxnSpPr>
      <xdr:spPr>
        <a:xfrm flipV="1">
          <a:off x="12814300" y="9983591"/>
          <a:ext cx="889000" cy="2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93468</xdr:rowOff>
    </xdr:from>
    <xdr:to>
      <xdr:col>72</xdr:col>
      <xdr:colOff>38100</xdr:colOff>
      <xdr:row>58</xdr:row>
      <xdr:rowOff>23618</xdr:rowOff>
    </xdr:to>
    <xdr:sp macro="" textlink="">
      <xdr:nvSpPr>
        <xdr:cNvPr id="575" name="フローチャート: 判断 574"/>
        <xdr:cNvSpPr/>
      </xdr:nvSpPr>
      <xdr:spPr>
        <a:xfrm>
          <a:off x="13652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40145</xdr:rowOff>
    </xdr:from>
    <xdr:ext cx="599010" cy="259045"/>
    <xdr:sp macro="" textlink="">
      <xdr:nvSpPr>
        <xdr:cNvPr id="576" name="テキスト ボックス 575"/>
        <xdr:cNvSpPr txBox="1"/>
      </xdr:nvSpPr>
      <xdr:spPr>
        <a:xfrm>
          <a:off x="13403795"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100145</xdr:rowOff>
    </xdr:from>
    <xdr:to>
      <xdr:col>67</xdr:col>
      <xdr:colOff>101600</xdr:colOff>
      <xdr:row>58</xdr:row>
      <xdr:rowOff>30295</xdr:rowOff>
    </xdr:to>
    <xdr:sp macro="" textlink="">
      <xdr:nvSpPr>
        <xdr:cNvPr id="577" name="フローチャート: 判断 576"/>
        <xdr:cNvSpPr/>
      </xdr:nvSpPr>
      <xdr:spPr>
        <a:xfrm>
          <a:off x="12763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46822</xdr:rowOff>
    </xdr:from>
    <xdr:ext cx="599010" cy="259045"/>
    <xdr:sp macro="" textlink="">
      <xdr:nvSpPr>
        <xdr:cNvPr id="578" name="テキスト ボックス 577"/>
        <xdr:cNvSpPr txBox="1"/>
      </xdr:nvSpPr>
      <xdr:spPr>
        <a:xfrm>
          <a:off x="12514795"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128371</xdr:rowOff>
    </xdr:from>
    <xdr:to>
      <xdr:col>85</xdr:col>
      <xdr:colOff>177800</xdr:colOff>
      <xdr:row>57</xdr:row>
      <xdr:rowOff>58521</xdr:rowOff>
    </xdr:to>
    <xdr:sp macro="" textlink="">
      <xdr:nvSpPr>
        <xdr:cNvPr id="584" name="楕円 583"/>
        <xdr:cNvSpPr/>
      </xdr:nvSpPr>
      <xdr:spPr>
        <a:xfrm>
          <a:off x="16268700" y="972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151248</xdr:rowOff>
    </xdr:from>
    <xdr:ext cx="599010" cy="259045"/>
    <xdr:sp macro="" textlink="">
      <xdr:nvSpPr>
        <xdr:cNvPr id="585" name="教育費該当値テキスト"/>
        <xdr:cNvSpPr txBox="1"/>
      </xdr:nvSpPr>
      <xdr:spPr>
        <a:xfrm>
          <a:off x="16370300" y="95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65318</xdr:rowOff>
    </xdr:from>
    <xdr:to>
      <xdr:col>81</xdr:col>
      <xdr:colOff>101600</xdr:colOff>
      <xdr:row>55</xdr:row>
      <xdr:rowOff>166918</xdr:rowOff>
    </xdr:to>
    <xdr:sp macro="" textlink="">
      <xdr:nvSpPr>
        <xdr:cNvPr id="586" name="楕円 585"/>
        <xdr:cNvSpPr/>
      </xdr:nvSpPr>
      <xdr:spPr>
        <a:xfrm>
          <a:off x="15430500" y="949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11995</xdr:rowOff>
    </xdr:from>
    <xdr:ext cx="599010" cy="259045"/>
    <xdr:sp macro="" textlink="">
      <xdr:nvSpPr>
        <xdr:cNvPr id="587" name="テキスト ボックス 586"/>
        <xdr:cNvSpPr txBox="1"/>
      </xdr:nvSpPr>
      <xdr:spPr>
        <a:xfrm>
          <a:off x="15181795" y="927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82640</xdr:rowOff>
    </xdr:from>
    <xdr:to>
      <xdr:col>76</xdr:col>
      <xdr:colOff>165100</xdr:colOff>
      <xdr:row>58</xdr:row>
      <xdr:rowOff>12790</xdr:rowOff>
    </xdr:to>
    <xdr:sp macro="" textlink="">
      <xdr:nvSpPr>
        <xdr:cNvPr id="588" name="楕円 587"/>
        <xdr:cNvSpPr/>
      </xdr:nvSpPr>
      <xdr:spPr>
        <a:xfrm>
          <a:off x="14541500" y="98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29317</xdr:rowOff>
    </xdr:from>
    <xdr:ext cx="599010" cy="259045"/>
    <xdr:sp macro="" textlink="">
      <xdr:nvSpPr>
        <xdr:cNvPr id="589" name="テキスト ボックス 588"/>
        <xdr:cNvSpPr txBox="1"/>
      </xdr:nvSpPr>
      <xdr:spPr>
        <a:xfrm>
          <a:off x="14292795" y="963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160141</xdr:rowOff>
    </xdr:from>
    <xdr:to>
      <xdr:col>72</xdr:col>
      <xdr:colOff>38100</xdr:colOff>
      <xdr:row>58</xdr:row>
      <xdr:rowOff>90291</xdr:rowOff>
    </xdr:to>
    <xdr:sp macro="" textlink="">
      <xdr:nvSpPr>
        <xdr:cNvPr id="590" name="楕円 589"/>
        <xdr:cNvSpPr/>
      </xdr:nvSpPr>
      <xdr:spPr>
        <a:xfrm>
          <a:off x="13652500" y="993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81418</xdr:rowOff>
    </xdr:from>
    <xdr:ext cx="534377" cy="259045"/>
    <xdr:sp macro="" textlink="">
      <xdr:nvSpPr>
        <xdr:cNvPr id="591" name="テキスト ボックス 590"/>
        <xdr:cNvSpPr txBox="1"/>
      </xdr:nvSpPr>
      <xdr:spPr>
        <a:xfrm>
          <a:off x="13436111" y="1002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13130</xdr:rowOff>
    </xdr:from>
    <xdr:to>
      <xdr:col>67</xdr:col>
      <xdr:colOff>101600</xdr:colOff>
      <xdr:row>58</xdr:row>
      <xdr:rowOff>114730</xdr:rowOff>
    </xdr:to>
    <xdr:sp macro="" textlink="">
      <xdr:nvSpPr>
        <xdr:cNvPr id="592" name="楕円 591"/>
        <xdr:cNvSpPr/>
      </xdr:nvSpPr>
      <xdr:spPr>
        <a:xfrm>
          <a:off x="12763500" y="99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105857</xdr:rowOff>
    </xdr:from>
    <xdr:ext cx="534377" cy="259045"/>
    <xdr:sp macro="" textlink="">
      <xdr:nvSpPr>
        <xdr:cNvPr id="593" name="テキスト ボックス 592"/>
        <xdr:cNvSpPr txBox="1"/>
      </xdr:nvSpPr>
      <xdr:spPr>
        <a:xfrm>
          <a:off x="12547111" y="1004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3108</xdr:rowOff>
    </xdr:from>
    <xdr:to>
      <xdr:col>85</xdr:col>
      <xdr:colOff>127000</xdr:colOff>
      <xdr:row>78</xdr:row>
      <xdr:rowOff>61534</xdr:rowOff>
    </xdr:to>
    <xdr:cxnSp macro="">
      <xdr:nvCxnSpPr>
        <xdr:cNvPr id="622" name="直線コネクタ 621"/>
        <xdr:cNvCxnSpPr/>
      </xdr:nvCxnSpPr>
      <xdr:spPr>
        <a:xfrm>
          <a:off x="15481300" y="13376208"/>
          <a:ext cx="838200" cy="5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78959</xdr:rowOff>
    </xdr:from>
    <xdr:ext cx="534377" cy="259045"/>
    <xdr:sp macro="" textlink="">
      <xdr:nvSpPr>
        <xdr:cNvPr id="623" name="災害復旧費平均値テキスト"/>
        <xdr:cNvSpPr txBox="1"/>
      </xdr:nvSpPr>
      <xdr:spPr>
        <a:xfrm>
          <a:off x="16370300" y="13452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145022</xdr:rowOff>
    </xdr:from>
    <xdr:to>
      <xdr:col>81</xdr:col>
      <xdr:colOff>50800</xdr:colOff>
      <xdr:row>78</xdr:row>
      <xdr:rowOff>3108</xdr:rowOff>
    </xdr:to>
    <xdr:cxnSp macro="">
      <xdr:nvCxnSpPr>
        <xdr:cNvPr id="625" name="直線コネクタ 624"/>
        <xdr:cNvCxnSpPr/>
      </xdr:nvCxnSpPr>
      <xdr:spPr>
        <a:xfrm>
          <a:off x="14592300" y="13346672"/>
          <a:ext cx="889000" cy="2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15481</xdr:rowOff>
    </xdr:from>
    <xdr:ext cx="534377" cy="259045"/>
    <xdr:sp macro="" textlink="">
      <xdr:nvSpPr>
        <xdr:cNvPr id="627" name="テキスト ボックス 626"/>
        <xdr:cNvSpPr txBox="1"/>
      </xdr:nvSpPr>
      <xdr:spPr>
        <a:xfrm>
          <a:off x="15214111" y="135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145022</xdr:rowOff>
    </xdr:from>
    <xdr:to>
      <xdr:col>76</xdr:col>
      <xdr:colOff>114300</xdr:colOff>
      <xdr:row>78</xdr:row>
      <xdr:rowOff>70453</xdr:rowOff>
    </xdr:to>
    <xdr:cxnSp macro="">
      <xdr:nvCxnSpPr>
        <xdr:cNvPr id="628" name="直線コネクタ 627"/>
        <xdr:cNvCxnSpPr/>
      </xdr:nvCxnSpPr>
      <xdr:spPr>
        <a:xfrm flipV="1">
          <a:off x="13703300" y="13346672"/>
          <a:ext cx="889000" cy="9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109722</xdr:rowOff>
    </xdr:from>
    <xdr:to>
      <xdr:col>76</xdr:col>
      <xdr:colOff>165100</xdr:colOff>
      <xdr:row>79</xdr:row>
      <xdr:rowOff>39872</xdr:rowOff>
    </xdr:to>
    <xdr:sp macro="" textlink="">
      <xdr:nvSpPr>
        <xdr:cNvPr id="629" name="フローチャート: 判断 628"/>
        <xdr:cNvSpPr/>
      </xdr:nvSpPr>
      <xdr:spPr>
        <a:xfrm>
          <a:off x="14541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30999</xdr:rowOff>
    </xdr:from>
    <xdr:ext cx="534377" cy="259045"/>
    <xdr:sp macro="" textlink="">
      <xdr:nvSpPr>
        <xdr:cNvPr id="630" name="テキスト ボックス 629"/>
        <xdr:cNvSpPr txBox="1"/>
      </xdr:nvSpPr>
      <xdr:spPr>
        <a:xfrm>
          <a:off x="14325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50344</xdr:rowOff>
    </xdr:from>
    <xdr:to>
      <xdr:col>71</xdr:col>
      <xdr:colOff>177800</xdr:colOff>
      <xdr:row>78</xdr:row>
      <xdr:rowOff>70453</xdr:rowOff>
    </xdr:to>
    <xdr:cxnSp macro="">
      <xdr:nvCxnSpPr>
        <xdr:cNvPr id="631" name="直線コネクタ 630"/>
        <xdr:cNvCxnSpPr/>
      </xdr:nvCxnSpPr>
      <xdr:spPr>
        <a:xfrm>
          <a:off x="12814300" y="1342344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95960</xdr:rowOff>
    </xdr:from>
    <xdr:to>
      <xdr:col>72</xdr:col>
      <xdr:colOff>38100</xdr:colOff>
      <xdr:row>79</xdr:row>
      <xdr:rowOff>26110</xdr:rowOff>
    </xdr:to>
    <xdr:sp macro="" textlink="">
      <xdr:nvSpPr>
        <xdr:cNvPr id="632" name="フローチャート: 判断 631"/>
        <xdr:cNvSpPr/>
      </xdr:nvSpPr>
      <xdr:spPr>
        <a:xfrm>
          <a:off x="13652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17237</xdr:rowOff>
    </xdr:from>
    <xdr:ext cx="534377" cy="259045"/>
    <xdr:sp macro="" textlink="">
      <xdr:nvSpPr>
        <xdr:cNvPr id="633" name="テキスト ボックス 632"/>
        <xdr:cNvSpPr txBox="1"/>
      </xdr:nvSpPr>
      <xdr:spPr>
        <a:xfrm>
          <a:off x="13436111" y="135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74719</xdr:rowOff>
    </xdr:from>
    <xdr:to>
      <xdr:col>67</xdr:col>
      <xdr:colOff>101600</xdr:colOff>
      <xdr:row>79</xdr:row>
      <xdr:rowOff>4869</xdr:rowOff>
    </xdr:to>
    <xdr:sp macro="" textlink="">
      <xdr:nvSpPr>
        <xdr:cNvPr id="634" name="フローチャート: 判断 633"/>
        <xdr:cNvSpPr/>
      </xdr:nvSpPr>
      <xdr:spPr>
        <a:xfrm>
          <a:off x="12763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167446</xdr:rowOff>
    </xdr:from>
    <xdr:ext cx="534377" cy="259045"/>
    <xdr:sp macro="" textlink="">
      <xdr:nvSpPr>
        <xdr:cNvPr id="635" name="テキスト ボックス 634"/>
        <xdr:cNvSpPr txBox="1"/>
      </xdr:nvSpPr>
      <xdr:spPr>
        <a:xfrm>
          <a:off x="12547111" y="1354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10734</xdr:rowOff>
    </xdr:from>
    <xdr:to>
      <xdr:col>85</xdr:col>
      <xdr:colOff>177800</xdr:colOff>
      <xdr:row>78</xdr:row>
      <xdr:rowOff>112334</xdr:rowOff>
    </xdr:to>
    <xdr:sp macro="" textlink="">
      <xdr:nvSpPr>
        <xdr:cNvPr id="641" name="楕円 640"/>
        <xdr:cNvSpPr/>
      </xdr:nvSpPr>
      <xdr:spPr>
        <a:xfrm>
          <a:off x="16268700" y="1338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33611</xdr:rowOff>
    </xdr:from>
    <xdr:ext cx="534377" cy="259045"/>
    <xdr:sp macro="" textlink="">
      <xdr:nvSpPr>
        <xdr:cNvPr id="642" name="災害復旧費該当値テキスト"/>
        <xdr:cNvSpPr txBox="1"/>
      </xdr:nvSpPr>
      <xdr:spPr>
        <a:xfrm>
          <a:off x="16370300" y="1323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123758</xdr:rowOff>
    </xdr:from>
    <xdr:to>
      <xdr:col>81</xdr:col>
      <xdr:colOff>101600</xdr:colOff>
      <xdr:row>78</xdr:row>
      <xdr:rowOff>53908</xdr:rowOff>
    </xdr:to>
    <xdr:sp macro="" textlink="">
      <xdr:nvSpPr>
        <xdr:cNvPr id="643" name="楕円 642"/>
        <xdr:cNvSpPr/>
      </xdr:nvSpPr>
      <xdr:spPr>
        <a:xfrm>
          <a:off x="15430500" y="1332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70435</xdr:rowOff>
    </xdr:from>
    <xdr:ext cx="534377" cy="259045"/>
    <xdr:sp macro="" textlink="">
      <xdr:nvSpPr>
        <xdr:cNvPr id="644" name="テキスト ボックス 643"/>
        <xdr:cNvSpPr txBox="1"/>
      </xdr:nvSpPr>
      <xdr:spPr>
        <a:xfrm>
          <a:off x="15214111" y="1310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94222</xdr:rowOff>
    </xdr:from>
    <xdr:to>
      <xdr:col>76</xdr:col>
      <xdr:colOff>165100</xdr:colOff>
      <xdr:row>78</xdr:row>
      <xdr:rowOff>24372</xdr:rowOff>
    </xdr:to>
    <xdr:sp macro="" textlink="">
      <xdr:nvSpPr>
        <xdr:cNvPr id="645" name="楕円 644"/>
        <xdr:cNvSpPr/>
      </xdr:nvSpPr>
      <xdr:spPr>
        <a:xfrm>
          <a:off x="14541500" y="132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40899</xdr:rowOff>
    </xdr:from>
    <xdr:ext cx="534377" cy="259045"/>
    <xdr:sp macro="" textlink="">
      <xdr:nvSpPr>
        <xdr:cNvPr id="646" name="テキスト ボックス 645"/>
        <xdr:cNvSpPr txBox="1"/>
      </xdr:nvSpPr>
      <xdr:spPr>
        <a:xfrm>
          <a:off x="14325111" y="1307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19653</xdr:rowOff>
    </xdr:from>
    <xdr:to>
      <xdr:col>72</xdr:col>
      <xdr:colOff>38100</xdr:colOff>
      <xdr:row>78</xdr:row>
      <xdr:rowOff>121253</xdr:rowOff>
    </xdr:to>
    <xdr:sp macro="" textlink="">
      <xdr:nvSpPr>
        <xdr:cNvPr id="647" name="楕円 646"/>
        <xdr:cNvSpPr/>
      </xdr:nvSpPr>
      <xdr:spPr>
        <a:xfrm>
          <a:off x="13652500" y="1339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137780</xdr:rowOff>
    </xdr:from>
    <xdr:ext cx="534377" cy="259045"/>
    <xdr:sp macro="" textlink="">
      <xdr:nvSpPr>
        <xdr:cNvPr id="648" name="テキスト ボックス 647"/>
        <xdr:cNvSpPr txBox="1"/>
      </xdr:nvSpPr>
      <xdr:spPr>
        <a:xfrm>
          <a:off x="13436111" y="1316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170994</xdr:rowOff>
    </xdr:from>
    <xdr:to>
      <xdr:col>67</xdr:col>
      <xdr:colOff>101600</xdr:colOff>
      <xdr:row>78</xdr:row>
      <xdr:rowOff>101144</xdr:rowOff>
    </xdr:to>
    <xdr:sp macro="" textlink="">
      <xdr:nvSpPr>
        <xdr:cNvPr id="649" name="楕円 648"/>
        <xdr:cNvSpPr/>
      </xdr:nvSpPr>
      <xdr:spPr>
        <a:xfrm>
          <a:off x="12763500" y="133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117671</xdr:rowOff>
    </xdr:from>
    <xdr:ext cx="534377" cy="259045"/>
    <xdr:sp macro="" textlink="">
      <xdr:nvSpPr>
        <xdr:cNvPr id="650" name="テキスト ボックス 649"/>
        <xdr:cNvSpPr txBox="1"/>
      </xdr:nvSpPr>
      <xdr:spPr>
        <a:xfrm>
          <a:off x="12547111" y="1314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136789</xdr:rowOff>
    </xdr:from>
    <xdr:to>
      <xdr:col>85</xdr:col>
      <xdr:colOff>127000</xdr:colOff>
      <xdr:row>97</xdr:row>
      <xdr:rowOff>153443</xdr:rowOff>
    </xdr:to>
    <xdr:cxnSp macro="">
      <xdr:nvCxnSpPr>
        <xdr:cNvPr id="679" name="直線コネクタ 678"/>
        <xdr:cNvCxnSpPr/>
      </xdr:nvCxnSpPr>
      <xdr:spPr>
        <a:xfrm>
          <a:off x="15481300" y="16767439"/>
          <a:ext cx="838200" cy="1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76588</xdr:rowOff>
    </xdr:from>
    <xdr:ext cx="599010" cy="259045"/>
    <xdr:sp macro="" textlink="">
      <xdr:nvSpPr>
        <xdr:cNvPr id="680" name="公債費平均値テキスト"/>
        <xdr:cNvSpPr txBox="1"/>
      </xdr:nvSpPr>
      <xdr:spPr>
        <a:xfrm>
          <a:off x="16370300" y="16535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125630</xdr:rowOff>
    </xdr:from>
    <xdr:to>
      <xdr:col>81</xdr:col>
      <xdr:colOff>50800</xdr:colOff>
      <xdr:row>97</xdr:row>
      <xdr:rowOff>136789</xdr:rowOff>
    </xdr:to>
    <xdr:cxnSp macro="">
      <xdr:nvCxnSpPr>
        <xdr:cNvPr id="682" name="直線コネクタ 681"/>
        <xdr:cNvCxnSpPr/>
      </xdr:nvCxnSpPr>
      <xdr:spPr>
        <a:xfrm>
          <a:off x="14592300" y="16756280"/>
          <a:ext cx="889000" cy="1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4709</xdr:rowOff>
    </xdr:from>
    <xdr:ext cx="599010" cy="259045"/>
    <xdr:sp macro="" textlink="">
      <xdr:nvSpPr>
        <xdr:cNvPr id="684" name="テキスト ボックス 683"/>
        <xdr:cNvSpPr txBox="1"/>
      </xdr:nvSpPr>
      <xdr:spPr>
        <a:xfrm>
          <a:off x="15181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106573</xdr:rowOff>
    </xdr:from>
    <xdr:to>
      <xdr:col>76</xdr:col>
      <xdr:colOff>114300</xdr:colOff>
      <xdr:row>97</xdr:row>
      <xdr:rowOff>125630</xdr:rowOff>
    </xdr:to>
    <xdr:cxnSp macro="">
      <xdr:nvCxnSpPr>
        <xdr:cNvPr id="685" name="直線コネクタ 684"/>
        <xdr:cNvCxnSpPr/>
      </xdr:nvCxnSpPr>
      <xdr:spPr>
        <a:xfrm>
          <a:off x="13703300" y="16737223"/>
          <a:ext cx="889000" cy="1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57916</xdr:rowOff>
    </xdr:from>
    <xdr:to>
      <xdr:col>76</xdr:col>
      <xdr:colOff>165100</xdr:colOff>
      <xdr:row>97</xdr:row>
      <xdr:rowOff>159516</xdr:rowOff>
    </xdr:to>
    <xdr:sp macro="" textlink="">
      <xdr:nvSpPr>
        <xdr:cNvPr id="686" name="フローチャート: 判断 685"/>
        <xdr:cNvSpPr/>
      </xdr:nvSpPr>
      <xdr:spPr>
        <a:xfrm>
          <a:off x="14541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4593</xdr:rowOff>
    </xdr:from>
    <xdr:ext cx="599010" cy="259045"/>
    <xdr:sp macro="" textlink="">
      <xdr:nvSpPr>
        <xdr:cNvPr id="687" name="テキスト ボックス 686"/>
        <xdr:cNvSpPr txBox="1"/>
      </xdr:nvSpPr>
      <xdr:spPr>
        <a:xfrm>
          <a:off x="14292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97627</xdr:rowOff>
    </xdr:from>
    <xdr:to>
      <xdr:col>71</xdr:col>
      <xdr:colOff>177800</xdr:colOff>
      <xdr:row>97</xdr:row>
      <xdr:rowOff>106573</xdr:rowOff>
    </xdr:to>
    <xdr:cxnSp macro="">
      <xdr:nvCxnSpPr>
        <xdr:cNvPr id="688" name="直線コネクタ 687"/>
        <xdr:cNvCxnSpPr/>
      </xdr:nvCxnSpPr>
      <xdr:spPr>
        <a:xfrm>
          <a:off x="12814300" y="16728277"/>
          <a:ext cx="889000" cy="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52617</xdr:rowOff>
    </xdr:from>
    <xdr:to>
      <xdr:col>72</xdr:col>
      <xdr:colOff>38100</xdr:colOff>
      <xdr:row>97</xdr:row>
      <xdr:rowOff>154217</xdr:rowOff>
    </xdr:to>
    <xdr:sp macro="" textlink="">
      <xdr:nvSpPr>
        <xdr:cNvPr id="689" name="フローチャート: 判断 688"/>
        <xdr:cNvSpPr/>
      </xdr:nvSpPr>
      <xdr:spPr>
        <a:xfrm>
          <a:off x="13652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170744</xdr:rowOff>
    </xdr:from>
    <xdr:ext cx="599010" cy="259045"/>
    <xdr:sp macro="" textlink="">
      <xdr:nvSpPr>
        <xdr:cNvPr id="690" name="テキスト ボックス 689"/>
        <xdr:cNvSpPr txBox="1"/>
      </xdr:nvSpPr>
      <xdr:spPr>
        <a:xfrm>
          <a:off x="13403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41387</xdr:rowOff>
    </xdr:from>
    <xdr:to>
      <xdr:col>67</xdr:col>
      <xdr:colOff>101600</xdr:colOff>
      <xdr:row>97</xdr:row>
      <xdr:rowOff>142987</xdr:rowOff>
    </xdr:to>
    <xdr:sp macro="" textlink="">
      <xdr:nvSpPr>
        <xdr:cNvPr id="691" name="フローチャート: 判断 690"/>
        <xdr:cNvSpPr/>
      </xdr:nvSpPr>
      <xdr:spPr>
        <a:xfrm>
          <a:off x="12763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159514</xdr:rowOff>
    </xdr:from>
    <xdr:ext cx="599010" cy="259045"/>
    <xdr:sp macro="" textlink="">
      <xdr:nvSpPr>
        <xdr:cNvPr id="692" name="テキスト ボックス 691"/>
        <xdr:cNvSpPr txBox="1"/>
      </xdr:nvSpPr>
      <xdr:spPr>
        <a:xfrm>
          <a:off x="12514795"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102643</xdr:rowOff>
    </xdr:from>
    <xdr:to>
      <xdr:col>85</xdr:col>
      <xdr:colOff>177800</xdr:colOff>
      <xdr:row>98</xdr:row>
      <xdr:rowOff>32793</xdr:rowOff>
    </xdr:to>
    <xdr:sp macro="" textlink="">
      <xdr:nvSpPr>
        <xdr:cNvPr id="698" name="楕円 697"/>
        <xdr:cNvSpPr/>
      </xdr:nvSpPr>
      <xdr:spPr>
        <a:xfrm>
          <a:off x="16268700" y="1673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81070</xdr:rowOff>
    </xdr:from>
    <xdr:ext cx="599010" cy="259045"/>
    <xdr:sp macro="" textlink="">
      <xdr:nvSpPr>
        <xdr:cNvPr id="699" name="公債費該当値テキスト"/>
        <xdr:cNvSpPr txBox="1"/>
      </xdr:nvSpPr>
      <xdr:spPr>
        <a:xfrm>
          <a:off x="16370300" y="1671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85989</xdr:rowOff>
    </xdr:from>
    <xdr:to>
      <xdr:col>81</xdr:col>
      <xdr:colOff>101600</xdr:colOff>
      <xdr:row>98</xdr:row>
      <xdr:rowOff>16139</xdr:rowOff>
    </xdr:to>
    <xdr:sp macro="" textlink="">
      <xdr:nvSpPr>
        <xdr:cNvPr id="700" name="楕円 699"/>
        <xdr:cNvSpPr/>
      </xdr:nvSpPr>
      <xdr:spPr>
        <a:xfrm>
          <a:off x="15430500" y="1671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7266</xdr:rowOff>
    </xdr:from>
    <xdr:ext cx="599010" cy="259045"/>
    <xdr:sp macro="" textlink="">
      <xdr:nvSpPr>
        <xdr:cNvPr id="701" name="テキスト ボックス 700"/>
        <xdr:cNvSpPr txBox="1"/>
      </xdr:nvSpPr>
      <xdr:spPr>
        <a:xfrm>
          <a:off x="15181795" y="1680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74830</xdr:rowOff>
    </xdr:from>
    <xdr:to>
      <xdr:col>76</xdr:col>
      <xdr:colOff>165100</xdr:colOff>
      <xdr:row>98</xdr:row>
      <xdr:rowOff>4980</xdr:rowOff>
    </xdr:to>
    <xdr:sp macro="" textlink="">
      <xdr:nvSpPr>
        <xdr:cNvPr id="702" name="楕円 701"/>
        <xdr:cNvSpPr/>
      </xdr:nvSpPr>
      <xdr:spPr>
        <a:xfrm>
          <a:off x="14541500" y="1670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167557</xdr:rowOff>
    </xdr:from>
    <xdr:ext cx="599010" cy="259045"/>
    <xdr:sp macro="" textlink="">
      <xdr:nvSpPr>
        <xdr:cNvPr id="703" name="テキスト ボックス 702"/>
        <xdr:cNvSpPr txBox="1"/>
      </xdr:nvSpPr>
      <xdr:spPr>
        <a:xfrm>
          <a:off x="14292795" y="1679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55773</xdr:rowOff>
    </xdr:from>
    <xdr:to>
      <xdr:col>72</xdr:col>
      <xdr:colOff>38100</xdr:colOff>
      <xdr:row>97</xdr:row>
      <xdr:rowOff>157373</xdr:rowOff>
    </xdr:to>
    <xdr:sp macro="" textlink="">
      <xdr:nvSpPr>
        <xdr:cNvPr id="704" name="楕円 703"/>
        <xdr:cNvSpPr/>
      </xdr:nvSpPr>
      <xdr:spPr>
        <a:xfrm>
          <a:off x="13652500" y="166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148500</xdr:rowOff>
    </xdr:from>
    <xdr:ext cx="599010" cy="259045"/>
    <xdr:sp macro="" textlink="">
      <xdr:nvSpPr>
        <xdr:cNvPr id="705" name="テキスト ボックス 704"/>
        <xdr:cNvSpPr txBox="1"/>
      </xdr:nvSpPr>
      <xdr:spPr>
        <a:xfrm>
          <a:off x="13403795" y="167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46827</xdr:rowOff>
    </xdr:from>
    <xdr:to>
      <xdr:col>67</xdr:col>
      <xdr:colOff>101600</xdr:colOff>
      <xdr:row>97</xdr:row>
      <xdr:rowOff>148427</xdr:rowOff>
    </xdr:to>
    <xdr:sp macro="" textlink="">
      <xdr:nvSpPr>
        <xdr:cNvPr id="706" name="楕円 705"/>
        <xdr:cNvSpPr/>
      </xdr:nvSpPr>
      <xdr:spPr>
        <a:xfrm>
          <a:off x="12763500" y="166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139554</xdr:rowOff>
    </xdr:from>
    <xdr:ext cx="599010" cy="259045"/>
    <xdr:sp macro="" textlink="">
      <xdr:nvSpPr>
        <xdr:cNvPr id="707" name="テキスト ボックス 706"/>
        <xdr:cNvSpPr txBox="1"/>
      </xdr:nvSpPr>
      <xdr:spPr>
        <a:xfrm>
          <a:off x="12514795" y="1677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xdr:rowOff>
    </xdr:from>
    <xdr:ext cx="378565" cy="259045"/>
    <xdr:sp macro="" textlink="">
      <xdr:nvSpPr>
        <xdr:cNvPr id="737" name="諸支出金平均値テキスト"/>
        <xdr:cNvSpPr txBox="1"/>
      </xdr:nvSpPr>
      <xdr:spPr>
        <a:xfrm>
          <a:off x="22212300" y="6515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88193</xdr:rowOff>
    </xdr:from>
    <xdr:ext cx="378565" cy="259045"/>
    <xdr:sp macro="" textlink="">
      <xdr:nvSpPr>
        <xdr:cNvPr id="741" name="テキスト ボックス 740"/>
        <xdr:cNvSpPr txBox="1"/>
      </xdr:nvSpPr>
      <xdr:spPr>
        <a:xfrm>
          <a:off x="21134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143993</xdr:rowOff>
    </xdr:from>
    <xdr:to>
      <xdr:col>107</xdr:col>
      <xdr:colOff>101600</xdr:colOff>
      <xdr:row>39</xdr:row>
      <xdr:rowOff>74143</xdr:rowOff>
    </xdr:to>
    <xdr:sp macro="" textlink="">
      <xdr:nvSpPr>
        <xdr:cNvPr id="743" name="フローチャート: 判断 742"/>
        <xdr:cNvSpPr/>
      </xdr:nvSpPr>
      <xdr:spPr>
        <a:xfrm>
          <a:off x="20383500" y="66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90670</xdr:rowOff>
    </xdr:from>
    <xdr:ext cx="378565" cy="259045"/>
    <xdr:sp macro="" textlink="">
      <xdr:nvSpPr>
        <xdr:cNvPr id="744" name="テキスト ボックス 743"/>
        <xdr:cNvSpPr txBox="1"/>
      </xdr:nvSpPr>
      <xdr:spPr>
        <a:xfrm>
          <a:off x="20245017" y="6434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74537</xdr:rowOff>
    </xdr:from>
    <xdr:to>
      <xdr:col>102</xdr:col>
      <xdr:colOff>165100</xdr:colOff>
      <xdr:row>39</xdr:row>
      <xdr:rowOff>4687</xdr:rowOff>
    </xdr:to>
    <xdr:sp macro="" textlink="">
      <xdr:nvSpPr>
        <xdr:cNvPr id="746" name="フローチャート: 判断 745"/>
        <xdr:cNvSpPr/>
      </xdr:nvSpPr>
      <xdr:spPr>
        <a:xfrm>
          <a:off x="19494500" y="658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21213</xdr:rowOff>
    </xdr:from>
    <xdr:ext cx="469744" cy="259045"/>
    <xdr:sp macro="" textlink="">
      <xdr:nvSpPr>
        <xdr:cNvPr id="747" name="テキスト ボックス 746"/>
        <xdr:cNvSpPr txBox="1"/>
      </xdr:nvSpPr>
      <xdr:spPr>
        <a:xfrm>
          <a:off x="19310428" y="636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137173</xdr:rowOff>
    </xdr:from>
    <xdr:to>
      <xdr:col>98</xdr:col>
      <xdr:colOff>38100</xdr:colOff>
      <xdr:row>39</xdr:row>
      <xdr:rowOff>67323</xdr:rowOff>
    </xdr:to>
    <xdr:sp macro="" textlink="">
      <xdr:nvSpPr>
        <xdr:cNvPr id="748" name="フローチャート: 判断 747"/>
        <xdr:cNvSpPr/>
      </xdr:nvSpPr>
      <xdr:spPr>
        <a:xfrm>
          <a:off x="18605500" y="665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83850</xdr:rowOff>
    </xdr:from>
    <xdr:ext cx="378565" cy="259045"/>
    <xdr:sp macro="" textlink="">
      <xdr:nvSpPr>
        <xdr:cNvPr id="749" name="テキスト ボックス 748"/>
        <xdr:cNvSpPr txBox="1"/>
      </xdr:nvSpPr>
      <xdr:spPr>
        <a:xfrm>
          <a:off x="18467017" y="642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127144</xdr:rowOff>
    </xdr:from>
    <xdr:ext cx="249299" cy="259045"/>
    <xdr:sp macro="" textlink="">
      <xdr:nvSpPr>
        <xdr:cNvPr id="756" name="諸支出金該当値テキスト"/>
        <xdr:cNvSpPr txBox="1"/>
      </xdr:nvSpPr>
      <xdr:spPr>
        <a:xfrm>
          <a:off x="22212300" y="664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議会費の住民一人当たりのコストは、類似団体と比較して大きく上回っているが、現在の本村議会運営上必要経費であるため今後も同額程度で推移するものと見込まれる。</a:t>
          </a:r>
          <a:endParaRPr lang="ja-JP" altLang="ja-JP" sz="1400">
            <a:effectLst/>
          </a:endParaRPr>
        </a:p>
        <a:p>
          <a:r>
            <a:rPr kumimoji="1" lang="ja-JP" altLang="ja-JP" sz="1100">
              <a:solidFill>
                <a:schemeClr val="dk1"/>
              </a:solidFill>
              <a:effectLst/>
              <a:latin typeface="+mn-lt"/>
              <a:ea typeface="+mn-ea"/>
              <a:cs typeface="+mn-cs"/>
            </a:rPr>
            <a:t>総務費</a:t>
          </a:r>
          <a:r>
            <a:rPr kumimoji="1" lang="ja-JP" altLang="en-US" sz="1100">
              <a:solidFill>
                <a:schemeClr val="dk1"/>
              </a:solidFill>
              <a:effectLst/>
              <a:latin typeface="+mn-lt"/>
              <a:ea typeface="+mn-ea"/>
              <a:cs typeface="+mn-cs"/>
            </a:rPr>
            <a:t>は類似団体と比較して大きく上回っているが、平成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年度において大型の公共事業を実施しており、一時的に上昇しているが、その後は同額程度で推移する見込である。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民生費、衛生費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消防費</a:t>
          </a:r>
          <a:r>
            <a:rPr kumimoji="1" lang="ja-JP" altLang="en-US" sz="1100">
              <a:solidFill>
                <a:schemeClr val="dk1"/>
              </a:solidFill>
              <a:effectLst/>
              <a:latin typeface="+mn-lt"/>
              <a:ea typeface="+mn-ea"/>
              <a:cs typeface="+mn-cs"/>
            </a:rPr>
            <a:t>及び商工費</a:t>
          </a:r>
          <a:r>
            <a:rPr kumimoji="1" lang="ja-JP" altLang="ja-JP" sz="1100">
              <a:solidFill>
                <a:schemeClr val="dk1"/>
              </a:solidFill>
              <a:effectLst/>
              <a:latin typeface="+mn-lt"/>
              <a:ea typeface="+mn-ea"/>
              <a:cs typeface="+mn-cs"/>
            </a:rPr>
            <a:t>は、類似団体と比較して下回っている。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農林水産事業費は</a:t>
          </a:r>
          <a:r>
            <a:rPr kumimoji="1" lang="ja-JP" altLang="en-US" sz="1100">
              <a:solidFill>
                <a:schemeClr val="dk1"/>
              </a:solidFill>
              <a:effectLst/>
              <a:latin typeface="+mn-lt"/>
              <a:ea typeface="+mn-ea"/>
              <a:cs typeface="+mn-cs"/>
            </a:rPr>
            <a:t>昨年度と比較し増加しており、</a:t>
          </a:r>
          <a:r>
            <a:rPr kumimoji="1" lang="ja-JP" altLang="ja-JP" sz="1100">
              <a:solidFill>
                <a:schemeClr val="dk1"/>
              </a:solidFill>
              <a:effectLst/>
              <a:latin typeface="+mn-lt"/>
              <a:ea typeface="+mn-ea"/>
              <a:cs typeface="+mn-cs"/>
            </a:rPr>
            <a:t>これまでの事業を見直し、平成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年度から新たな形での事業推進を図っているため今後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上昇していく見込みである。</a:t>
          </a:r>
          <a:endParaRPr lang="ja-JP" altLang="ja-JP" sz="1400">
            <a:effectLst/>
          </a:endParaRPr>
        </a:p>
        <a:p>
          <a:r>
            <a:rPr kumimoji="1" lang="ja-JP" altLang="ja-JP" sz="1100">
              <a:solidFill>
                <a:schemeClr val="dk1"/>
              </a:solidFill>
              <a:effectLst/>
              <a:latin typeface="+mn-lt"/>
              <a:ea typeface="+mn-ea"/>
              <a:cs typeface="+mn-cs"/>
            </a:rPr>
            <a:t>教育費は</a:t>
          </a:r>
          <a:r>
            <a:rPr kumimoji="1" lang="ja-JP" altLang="en-US" sz="1100">
              <a:solidFill>
                <a:schemeClr val="dk1"/>
              </a:solidFill>
              <a:effectLst/>
              <a:latin typeface="+mn-lt"/>
              <a:ea typeface="+mn-ea"/>
              <a:cs typeface="+mn-cs"/>
            </a:rPr>
            <a:t>昨年度と比較し減少して</a:t>
          </a:r>
          <a:r>
            <a:rPr kumimoji="1" lang="ja-JP" altLang="ja-JP" sz="1100">
              <a:solidFill>
                <a:schemeClr val="dk1"/>
              </a:solidFill>
              <a:effectLst/>
              <a:latin typeface="+mn-lt"/>
              <a:ea typeface="+mn-ea"/>
              <a:cs typeface="+mn-cs"/>
            </a:rPr>
            <a:t>いるが、平成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年度において大型の公共事業を実施して</a:t>
          </a:r>
          <a:r>
            <a:rPr kumimoji="1" lang="ja-JP" altLang="en-US" sz="1100">
              <a:solidFill>
                <a:schemeClr val="dk1"/>
              </a:solidFill>
              <a:effectLst/>
              <a:latin typeface="+mn-lt"/>
              <a:ea typeface="+mn-ea"/>
              <a:cs typeface="+mn-cs"/>
            </a:rPr>
            <a:t>いるためである。</a:t>
          </a:r>
          <a:endParaRPr lang="ja-JP" altLang="ja-JP" sz="1400">
            <a:effectLst/>
          </a:endParaRPr>
        </a:p>
        <a:p>
          <a:r>
            <a:rPr kumimoji="1" lang="ja-JP" altLang="ja-JP" sz="1100">
              <a:solidFill>
                <a:schemeClr val="dk1"/>
              </a:solidFill>
              <a:effectLst/>
              <a:latin typeface="+mn-lt"/>
              <a:ea typeface="+mn-ea"/>
              <a:cs typeface="+mn-cs"/>
            </a:rPr>
            <a:t>公債費は、平成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a:t>
          </a:r>
          <a:r>
            <a:rPr kumimoji="1" lang="ja-JP" altLang="ja-JP" sz="1100">
              <a:solidFill>
                <a:schemeClr val="dk1"/>
              </a:solidFill>
              <a:effectLst/>
              <a:latin typeface="+mn-lt"/>
              <a:ea typeface="+mn-ea"/>
              <a:cs typeface="+mn-cs"/>
            </a:rPr>
            <a:t>度において大型の公共事業を実施しており、当事業に伴う起債の新規発行により今後は公債費も上昇していくことが見込まれる。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年度実質収支</a:t>
          </a:r>
          <a:r>
            <a:rPr kumimoji="1" lang="en-US" altLang="ja-JP" sz="1100">
              <a:solidFill>
                <a:schemeClr val="dk1"/>
              </a:solidFill>
              <a:effectLst/>
              <a:latin typeface="+mn-lt"/>
              <a:ea typeface="+mn-ea"/>
              <a:cs typeface="+mn-cs"/>
            </a:rPr>
            <a:t>20.46</a:t>
          </a:r>
          <a:r>
            <a:rPr kumimoji="1" lang="ja-JP" altLang="ja-JP" sz="1100">
              <a:solidFill>
                <a:schemeClr val="dk1"/>
              </a:solidFill>
              <a:effectLst/>
              <a:latin typeface="+mn-lt"/>
              <a:ea typeface="+mn-ea"/>
              <a:cs typeface="+mn-cs"/>
            </a:rPr>
            <a:t>％は、一般的に</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％程度が望ましいとされていることからも比率的には非常に高めであり、また、繰越金を多額に出す財政運営である。</a:t>
          </a:r>
          <a:r>
            <a:rPr kumimoji="1" lang="ja-JP" altLang="en-US" sz="1100">
              <a:solidFill>
                <a:schemeClr val="dk1"/>
              </a:solidFill>
              <a:effectLst/>
              <a:latin typeface="+mn-lt"/>
              <a:ea typeface="+mn-ea"/>
              <a:cs typeface="+mn-cs"/>
            </a:rPr>
            <a:t>実質単年度収支が△</a:t>
          </a:r>
          <a:r>
            <a:rPr kumimoji="1" lang="en-US" altLang="ja-JP" sz="1100">
              <a:solidFill>
                <a:schemeClr val="dk1"/>
              </a:solidFill>
              <a:effectLst/>
              <a:latin typeface="+mn-lt"/>
              <a:ea typeface="+mn-ea"/>
              <a:cs typeface="+mn-cs"/>
            </a:rPr>
            <a:t>23.77</a:t>
          </a:r>
          <a:r>
            <a:rPr kumimoji="1" lang="ja-JP" altLang="en-US" sz="1100">
              <a:solidFill>
                <a:schemeClr val="dk1"/>
              </a:solidFill>
              <a:effectLst/>
              <a:latin typeface="+mn-lt"/>
              <a:ea typeface="+mn-ea"/>
              <a:cs typeface="+mn-cs"/>
            </a:rPr>
            <a:t>％となっているのは財政調整基金を取崩、特目基金に積立てたことによるものである。</a:t>
          </a:r>
          <a:r>
            <a:rPr kumimoji="1" lang="ja-JP" altLang="ja-JP" sz="1100">
              <a:solidFill>
                <a:schemeClr val="dk1"/>
              </a:solidFill>
              <a:effectLst/>
              <a:latin typeface="+mn-lt"/>
              <a:ea typeface="+mn-ea"/>
              <a:cs typeface="+mn-cs"/>
            </a:rPr>
            <a:t>また本村の特徴としては、基金積立金現在高が非常に大き</a:t>
          </a:r>
          <a:r>
            <a:rPr kumimoji="1" lang="ja-JP" altLang="en-US" sz="1100">
              <a:solidFill>
                <a:schemeClr val="dk1"/>
              </a:solidFill>
              <a:effectLst/>
              <a:latin typeface="+mn-lt"/>
              <a:ea typeface="+mn-ea"/>
              <a:cs typeface="+mn-cs"/>
            </a:rPr>
            <a:t>いが、</a:t>
          </a:r>
          <a:r>
            <a:rPr kumimoji="1" lang="ja-JP" altLang="ja-JP" sz="1100">
              <a:solidFill>
                <a:schemeClr val="dk1"/>
              </a:solidFill>
              <a:effectLst/>
              <a:latin typeface="+mn-lt"/>
              <a:ea typeface="+mn-ea"/>
              <a:cs typeface="+mn-cs"/>
            </a:rPr>
            <a:t>これは財政力指数</a:t>
          </a:r>
          <a:r>
            <a:rPr kumimoji="1" lang="en-US" altLang="ja-JP" sz="1100">
              <a:solidFill>
                <a:schemeClr val="dk1"/>
              </a:solidFill>
              <a:effectLst/>
              <a:latin typeface="+mn-lt"/>
              <a:ea typeface="+mn-ea"/>
              <a:cs typeface="+mn-cs"/>
            </a:rPr>
            <a:t>0.14</a:t>
          </a:r>
          <a:r>
            <a:rPr kumimoji="1" lang="ja-JP" altLang="ja-JP" sz="1100">
              <a:solidFill>
                <a:schemeClr val="dk1"/>
              </a:solidFill>
              <a:effectLst/>
              <a:latin typeface="+mn-lt"/>
              <a:ea typeface="+mn-ea"/>
              <a:cs typeface="+mn-cs"/>
            </a:rPr>
            <a:t>をみても、交付税に頼る財政運営上不測の事態に備えるための最低限必要な財源である。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一般会計及び各事業会計とも平成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年度以降、引き続き、赤字は発生していない状況にある。</a:t>
          </a:r>
          <a:endParaRPr lang="ja-JP" altLang="ja-JP" sz="1400">
            <a:effectLst/>
          </a:endParaRPr>
        </a:p>
        <a:p>
          <a:r>
            <a:rPr kumimoji="1" lang="ja-JP" altLang="ja-JP" sz="1100">
              <a:solidFill>
                <a:schemeClr val="dk1"/>
              </a:solidFill>
              <a:effectLst/>
              <a:latin typeface="+mn-lt"/>
              <a:ea typeface="+mn-ea"/>
              <a:cs typeface="+mn-cs"/>
            </a:rPr>
            <a:t>　本村の特別会計</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会計において、資金不足に陥ったものはなく、簡易水道事業会計及び下水道事業</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会計においては赤字補てん財源繰出もない。今後も特別会計においては独立採算での運営を十分念頭に置いた計画的な事業運営に努める。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一般会計が前年比</a:t>
          </a:r>
          <a:r>
            <a:rPr kumimoji="1" lang="en-US" altLang="ja-JP" sz="1100">
              <a:solidFill>
                <a:schemeClr val="dk1"/>
              </a:solidFill>
              <a:effectLst/>
              <a:latin typeface="+mn-lt"/>
              <a:ea typeface="+mn-ea"/>
              <a:cs typeface="+mn-cs"/>
            </a:rPr>
            <a:t>6.64</a:t>
          </a:r>
          <a:r>
            <a:rPr kumimoji="1" lang="ja-JP" altLang="en-US" sz="1100">
              <a:solidFill>
                <a:schemeClr val="dk1"/>
              </a:solidFill>
              <a:effectLst/>
              <a:latin typeface="+mn-lt"/>
              <a:ea typeface="+mn-ea"/>
              <a:cs typeface="+mn-cs"/>
            </a:rPr>
            <a:t>％増加しているのは、財政調整基金を特目基金に組み替えたためである。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4171549</v>
      </c>
      <c r="BO4" s="410"/>
      <c r="BP4" s="410"/>
      <c r="BQ4" s="410"/>
      <c r="BR4" s="410"/>
      <c r="BS4" s="410"/>
      <c r="BT4" s="410"/>
      <c r="BU4" s="411"/>
      <c r="BV4" s="409">
        <v>3443743</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20.5</v>
      </c>
      <c r="CU4" s="416"/>
      <c r="CV4" s="416"/>
      <c r="CW4" s="416"/>
      <c r="CX4" s="416"/>
      <c r="CY4" s="416"/>
      <c r="CZ4" s="416"/>
      <c r="DA4" s="417"/>
      <c r="DB4" s="415">
        <v>13.8</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3800676</v>
      </c>
      <c r="BO5" s="447"/>
      <c r="BP5" s="447"/>
      <c r="BQ5" s="447"/>
      <c r="BR5" s="447"/>
      <c r="BS5" s="447"/>
      <c r="BT5" s="447"/>
      <c r="BU5" s="448"/>
      <c r="BV5" s="446">
        <v>3156207</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82.4</v>
      </c>
      <c r="CU5" s="444"/>
      <c r="CV5" s="444"/>
      <c r="CW5" s="444"/>
      <c r="CX5" s="444"/>
      <c r="CY5" s="444"/>
      <c r="CZ5" s="444"/>
      <c r="DA5" s="445"/>
      <c r="DB5" s="443">
        <v>79.7</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370873</v>
      </c>
      <c r="BO6" s="447"/>
      <c r="BP6" s="447"/>
      <c r="BQ6" s="447"/>
      <c r="BR6" s="447"/>
      <c r="BS6" s="447"/>
      <c r="BT6" s="447"/>
      <c r="BU6" s="448"/>
      <c r="BV6" s="446">
        <v>287536</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85.5</v>
      </c>
      <c r="CU6" s="484"/>
      <c r="CV6" s="484"/>
      <c r="CW6" s="484"/>
      <c r="CX6" s="484"/>
      <c r="CY6" s="484"/>
      <c r="CZ6" s="484"/>
      <c r="DA6" s="485"/>
      <c r="DB6" s="483">
        <v>82.8</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88</v>
      </c>
      <c r="AV7" s="479"/>
      <c r="AW7" s="479"/>
      <c r="AX7" s="479"/>
      <c r="AY7" s="480" t="s">
        <v>99</v>
      </c>
      <c r="AZ7" s="481"/>
      <c r="BA7" s="481"/>
      <c r="BB7" s="481"/>
      <c r="BC7" s="481"/>
      <c r="BD7" s="481"/>
      <c r="BE7" s="481"/>
      <c r="BF7" s="481"/>
      <c r="BG7" s="481"/>
      <c r="BH7" s="481"/>
      <c r="BI7" s="481"/>
      <c r="BJ7" s="481"/>
      <c r="BK7" s="481"/>
      <c r="BL7" s="481"/>
      <c r="BM7" s="482"/>
      <c r="BN7" s="446">
        <v>16951</v>
      </c>
      <c r="BO7" s="447"/>
      <c r="BP7" s="447"/>
      <c r="BQ7" s="447"/>
      <c r="BR7" s="447"/>
      <c r="BS7" s="447"/>
      <c r="BT7" s="447"/>
      <c r="BU7" s="448"/>
      <c r="BV7" s="446">
        <v>37739</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1729787</v>
      </c>
      <c r="CU7" s="447"/>
      <c r="CV7" s="447"/>
      <c r="CW7" s="447"/>
      <c r="CX7" s="447"/>
      <c r="CY7" s="447"/>
      <c r="CZ7" s="447"/>
      <c r="DA7" s="448"/>
      <c r="DB7" s="446">
        <v>1807356</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88</v>
      </c>
      <c r="AV8" s="479"/>
      <c r="AW8" s="479"/>
      <c r="AX8" s="479"/>
      <c r="AY8" s="480" t="s">
        <v>102</v>
      </c>
      <c r="AZ8" s="481"/>
      <c r="BA8" s="481"/>
      <c r="BB8" s="481"/>
      <c r="BC8" s="481"/>
      <c r="BD8" s="481"/>
      <c r="BE8" s="481"/>
      <c r="BF8" s="481"/>
      <c r="BG8" s="481"/>
      <c r="BH8" s="481"/>
      <c r="BI8" s="481"/>
      <c r="BJ8" s="481"/>
      <c r="BK8" s="481"/>
      <c r="BL8" s="481"/>
      <c r="BM8" s="482"/>
      <c r="BN8" s="446">
        <v>353922</v>
      </c>
      <c r="BO8" s="447"/>
      <c r="BP8" s="447"/>
      <c r="BQ8" s="447"/>
      <c r="BR8" s="447"/>
      <c r="BS8" s="447"/>
      <c r="BT8" s="447"/>
      <c r="BU8" s="448"/>
      <c r="BV8" s="446">
        <v>249797</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0.14000000000000001</v>
      </c>
      <c r="CU8" s="487"/>
      <c r="CV8" s="487"/>
      <c r="CW8" s="487"/>
      <c r="CX8" s="487"/>
      <c r="CY8" s="487"/>
      <c r="CZ8" s="487"/>
      <c r="DA8" s="488"/>
      <c r="DB8" s="486">
        <v>0.13</v>
      </c>
      <c r="DC8" s="487"/>
      <c r="DD8" s="487"/>
      <c r="DE8" s="487"/>
      <c r="DF8" s="487"/>
      <c r="DG8" s="487"/>
      <c r="DH8" s="487"/>
      <c r="DI8" s="488"/>
      <c r="DJ8" s="165"/>
      <c r="DK8" s="165"/>
      <c r="DL8" s="165"/>
      <c r="DM8" s="165"/>
      <c r="DN8" s="165"/>
      <c r="DO8" s="165"/>
    </row>
    <row r="9" spans="1:119" ht="18.75" customHeight="1" thickBot="1">
      <c r="A9" s="166"/>
      <c r="B9" s="440" t="s">
        <v>104</v>
      </c>
      <c r="C9" s="441"/>
      <c r="D9" s="441"/>
      <c r="E9" s="441"/>
      <c r="F9" s="441"/>
      <c r="G9" s="441"/>
      <c r="H9" s="441"/>
      <c r="I9" s="441"/>
      <c r="J9" s="441"/>
      <c r="K9" s="489"/>
      <c r="L9" s="490" t="s">
        <v>105</v>
      </c>
      <c r="M9" s="491"/>
      <c r="N9" s="491"/>
      <c r="O9" s="491"/>
      <c r="P9" s="491"/>
      <c r="Q9" s="492"/>
      <c r="R9" s="493">
        <v>2232</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88</v>
      </c>
      <c r="AV9" s="479"/>
      <c r="AW9" s="479"/>
      <c r="AX9" s="479"/>
      <c r="AY9" s="480" t="s">
        <v>108</v>
      </c>
      <c r="AZ9" s="481"/>
      <c r="BA9" s="481"/>
      <c r="BB9" s="481"/>
      <c r="BC9" s="481"/>
      <c r="BD9" s="481"/>
      <c r="BE9" s="481"/>
      <c r="BF9" s="481"/>
      <c r="BG9" s="481"/>
      <c r="BH9" s="481"/>
      <c r="BI9" s="481"/>
      <c r="BJ9" s="481"/>
      <c r="BK9" s="481"/>
      <c r="BL9" s="481"/>
      <c r="BM9" s="482"/>
      <c r="BN9" s="446">
        <v>104125</v>
      </c>
      <c r="BO9" s="447"/>
      <c r="BP9" s="447"/>
      <c r="BQ9" s="447"/>
      <c r="BR9" s="447"/>
      <c r="BS9" s="447"/>
      <c r="BT9" s="447"/>
      <c r="BU9" s="448"/>
      <c r="BV9" s="446">
        <v>39470</v>
      </c>
      <c r="BW9" s="447"/>
      <c r="BX9" s="447"/>
      <c r="BY9" s="447"/>
      <c r="BZ9" s="447"/>
      <c r="CA9" s="447"/>
      <c r="CB9" s="447"/>
      <c r="CC9" s="448"/>
      <c r="CD9" s="449" t="s">
        <v>109</v>
      </c>
      <c r="CE9" s="450"/>
      <c r="CF9" s="450"/>
      <c r="CG9" s="450"/>
      <c r="CH9" s="450"/>
      <c r="CI9" s="450"/>
      <c r="CJ9" s="450"/>
      <c r="CK9" s="450"/>
      <c r="CL9" s="450"/>
      <c r="CM9" s="450"/>
      <c r="CN9" s="450"/>
      <c r="CO9" s="450"/>
      <c r="CP9" s="450"/>
      <c r="CQ9" s="450"/>
      <c r="CR9" s="450"/>
      <c r="CS9" s="451"/>
      <c r="CT9" s="443">
        <v>10.199999999999999</v>
      </c>
      <c r="CU9" s="444"/>
      <c r="CV9" s="444"/>
      <c r="CW9" s="444"/>
      <c r="CX9" s="444"/>
      <c r="CY9" s="444"/>
      <c r="CZ9" s="444"/>
      <c r="DA9" s="445"/>
      <c r="DB9" s="443">
        <v>13.8</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110</v>
      </c>
      <c r="M10" s="476"/>
      <c r="N10" s="476"/>
      <c r="O10" s="476"/>
      <c r="P10" s="476"/>
      <c r="Q10" s="477"/>
      <c r="R10" s="497">
        <v>2405</v>
      </c>
      <c r="S10" s="498"/>
      <c r="T10" s="498"/>
      <c r="U10" s="498"/>
      <c r="V10" s="499"/>
      <c r="W10" s="434"/>
      <c r="X10" s="435"/>
      <c r="Y10" s="435"/>
      <c r="Z10" s="435"/>
      <c r="AA10" s="435"/>
      <c r="AB10" s="435"/>
      <c r="AC10" s="435"/>
      <c r="AD10" s="435"/>
      <c r="AE10" s="435"/>
      <c r="AF10" s="435"/>
      <c r="AG10" s="435"/>
      <c r="AH10" s="435"/>
      <c r="AI10" s="435"/>
      <c r="AJ10" s="435"/>
      <c r="AK10" s="435"/>
      <c r="AL10" s="438"/>
      <c r="AM10" s="475" t="s">
        <v>111</v>
      </c>
      <c r="AN10" s="476"/>
      <c r="AO10" s="476"/>
      <c r="AP10" s="476"/>
      <c r="AQ10" s="476"/>
      <c r="AR10" s="476"/>
      <c r="AS10" s="476"/>
      <c r="AT10" s="477"/>
      <c r="AU10" s="478" t="s">
        <v>112</v>
      </c>
      <c r="AV10" s="479"/>
      <c r="AW10" s="479"/>
      <c r="AX10" s="479"/>
      <c r="AY10" s="480" t="s">
        <v>113</v>
      </c>
      <c r="AZ10" s="481"/>
      <c r="BA10" s="481"/>
      <c r="BB10" s="481"/>
      <c r="BC10" s="481"/>
      <c r="BD10" s="481"/>
      <c r="BE10" s="481"/>
      <c r="BF10" s="481"/>
      <c r="BG10" s="481"/>
      <c r="BH10" s="481"/>
      <c r="BI10" s="481"/>
      <c r="BJ10" s="481"/>
      <c r="BK10" s="481"/>
      <c r="BL10" s="481"/>
      <c r="BM10" s="482"/>
      <c r="BN10" s="446">
        <v>4655</v>
      </c>
      <c r="BO10" s="447"/>
      <c r="BP10" s="447"/>
      <c r="BQ10" s="447"/>
      <c r="BR10" s="447"/>
      <c r="BS10" s="447"/>
      <c r="BT10" s="447"/>
      <c r="BU10" s="448"/>
      <c r="BV10" s="446">
        <v>5458</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118</v>
      </c>
      <c r="AV11" s="479"/>
      <c r="AW11" s="479"/>
      <c r="AX11" s="479"/>
      <c r="AY11" s="480" t="s">
        <v>119</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c r="A12" s="166"/>
      <c r="B12" s="506" t="s">
        <v>123</v>
      </c>
      <c r="C12" s="507"/>
      <c r="D12" s="507"/>
      <c r="E12" s="507"/>
      <c r="F12" s="507"/>
      <c r="G12" s="507"/>
      <c r="H12" s="507"/>
      <c r="I12" s="507"/>
      <c r="J12" s="507"/>
      <c r="K12" s="508"/>
      <c r="L12" s="515" t="s">
        <v>124</v>
      </c>
      <c r="M12" s="516"/>
      <c r="N12" s="516"/>
      <c r="O12" s="516"/>
      <c r="P12" s="516"/>
      <c r="Q12" s="517"/>
      <c r="R12" s="518">
        <v>2258</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88</v>
      </c>
      <c r="AV12" s="479"/>
      <c r="AW12" s="479"/>
      <c r="AX12" s="479"/>
      <c r="AY12" s="480" t="s">
        <v>128</v>
      </c>
      <c r="AZ12" s="481"/>
      <c r="BA12" s="481"/>
      <c r="BB12" s="481"/>
      <c r="BC12" s="481"/>
      <c r="BD12" s="481"/>
      <c r="BE12" s="481"/>
      <c r="BF12" s="481"/>
      <c r="BG12" s="481"/>
      <c r="BH12" s="481"/>
      <c r="BI12" s="481"/>
      <c r="BJ12" s="481"/>
      <c r="BK12" s="481"/>
      <c r="BL12" s="481"/>
      <c r="BM12" s="482"/>
      <c r="BN12" s="446">
        <v>520000</v>
      </c>
      <c r="BO12" s="447"/>
      <c r="BP12" s="447"/>
      <c r="BQ12" s="447"/>
      <c r="BR12" s="447"/>
      <c r="BS12" s="447"/>
      <c r="BT12" s="447"/>
      <c r="BU12" s="448"/>
      <c r="BV12" s="446">
        <v>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130</v>
      </c>
      <c r="CU12" s="487"/>
      <c r="CV12" s="487"/>
      <c r="CW12" s="487"/>
      <c r="CX12" s="487"/>
      <c r="CY12" s="487"/>
      <c r="CZ12" s="487"/>
      <c r="DA12" s="488"/>
      <c r="DB12" s="486" t="s">
        <v>131</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132</v>
      </c>
      <c r="N13" s="535"/>
      <c r="O13" s="535"/>
      <c r="P13" s="535"/>
      <c r="Q13" s="536"/>
      <c r="R13" s="527">
        <v>2250</v>
      </c>
      <c r="S13" s="528"/>
      <c r="T13" s="528"/>
      <c r="U13" s="528"/>
      <c r="V13" s="529"/>
      <c r="W13" s="462" t="s">
        <v>133</v>
      </c>
      <c r="X13" s="463"/>
      <c r="Y13" s="463"/>
      <c r="Z13" s="463"/>
      <c r="AA13" s="463"/>
      <c r="AB13" s="453"/>
      <c r="AC13" s="497">
        <v>311</v>
      </c>
      <c r="AD13" s="498"/>
      <c r="AE13" s="498"/>
      <c r="AF13" s="498"/>
      <c r="AG13" s="537"/>
      <c r="AH13" s="497">
        <v>353</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-411220</v>
      </c>
      <c r="BO13" s="447"/>
      <c r="BP13" s="447"/>
      <c r="BQ13" s="447"/>
      <c r="BR13" s="447"/>
      <c r="BS13" s="447"/>
      <c r="BT13" s="447"/>
      <c r="BU13" s="448"/>
      <c r="BV13" s="446">
        <v>44928</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6.8</v>
      </c>
      <c r="CU13" s="444"/>
      <c r="CV13" s="444"/>
      <c r="CW13" s="444"/>
      <c r="CX13" s="444"/>
      <c r="CY13" s="444"/>
      <c r="CZ13" s="444"/>
      <c r="DA13" s="445"/>
      <c r="DB13" s="443">
        <v>7.8</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2302</v>
      </c>
      <c r="S14" s="528"/>
      <c r="T14" s="528"/>
      <c r="U14" s="528"/>
      <c r="V14" s="529"/>
      <c r="W14" s="436"/>
      <c r="X14" s="437"/>
      <c r="Y14" s="437"/>
      <c r="Z14" s="437"/>
      <c r="AA14" s="437"/>
      <c r="AB14" s="426"/>
      <c r="AC14" s="530">
        <v>29.4</v>
      </c>
      <c r="AD14" s="531"/>
      <c r="AE14" s="531"/>
      <c r="AF14" s="531"/>
      <c r="AG14" s="532"/>
      <c r="AH14" s="530">
        <v>31.1</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t="s">
        <v>131</v>
      </c>
      <c r="CU14" s="542"/>
      <c r="CV14" s="542"/>
      <c r="CW14" s="542"/>
      <c r="CX14" s="542"/>
      <c r="CY14" s="542"/>
      <c r="CZ14" s="542"/>
      <c r="DA14" s="543"/>
      <c r="DB14" s="541" t="s">
        <v>130</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140</v>
      </c>
      <c r="N15" s="535"/>
      <c r="O15" s="535"/>
      <c r="P15" s="535"/>
      <c r="Q15" s="536"/>
      <c r="R15" s="527">
        <v>2294</v>
      </c>
      <c r="S15" s="528"/>
      <c r="T15" s="528"/>
      <c r="U15" s="528"/>
      <c r="V15" s="529"/>
      <c r="W15" s="462" t="s">
        <v>141</v>
      </c>
      <c r="X15" s="463"/>
      <c r="Y15" s="463"/>
      <c r="Z15" s="463"/>
      <c r="AA15" s="463"/>
      <c r="AB15" s="453"/>
      <c r="AC15" s="497">
        <v>214</v>
      </c>
      <c r="AD15" s="498"/>
      <c r="AE15" s="498"/>
      <c r="AF15" s="498"/>
      <c r="AG15" s="537"/>
      <c r="AH15" s="497">
        <v>243</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236456</v>
      </c>
      <c r="BO15" s="410"/>
      <c r="BP15" s="410"/>
      <c r="BQ15" s="410"/>
      <c r="BR15" s="410"/>
      <c r="BS15" s="410"/>
      <c r="BT15" s="410"/>
      <c r="BU15" s="411"/>
      <c r="BV15" s="409">
        <v>232414</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20.2</v>
      </c>
      <c r="AD16" s="531"/>
      <c r="AE16" s="531"/>
      <c r="AF16" s="531"/>
      <c r="AG16" s="532"/>
      <c r="AH16" s="530">
        <v>21.4</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1613610</v>
      </c>
      <c r="BO16" s="447"/>
      <c r="BP16" s="447"/>
      <c r="BQ16" s="447"/>
      <c r="BR16" s="447"/>
      <c r="BS16" s="447"/>
      <c r="BT16" s="447"/>
      <c r="BU16" s="448"/>
      <c r="BV16" s="446">
        <v>1688057</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532</v>
      </c>
      <c r="AD17" s="498"/>
      <c r="AE17" s="498"/>
      <c r="AF17" s="498"/>
      <c r="AG17" s="537"/>
      <c r="AH17" s="497">
        <v>540</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292619</v>
      </c>
      <c r="BO17" s="447"/>
      <c r="BP17" s="447"/>
      <c r="BQ17" s="447"/>
      <c r="BR17" s="447"/>
      <c r="BS17" s="447"/>
      <c r="BT17" s="447"/>
      <c r="BU17" s="448"/>
      <c r="BV17" s="446">
        <v>287503</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190.96</v>
      </c>
      <c r="M18" s="559"/>
      <c r="N18" s="559"/>
      <c r="O18" s="559"/>
      <c r="P18" s="559"/>
      <c r="Q18" s="559"/>
      <c r="R18" s="560"/>
      <c r="S18" s="560"/>
      <c r="T18" s="560"/>
      <c r="U18" s="560"/>
      <c r="V18" s="561"/>
      <c r="W18" s="464"/>
      <c r="X18" s="465"/>
      <c r="Y18" s="465"/>
      <c r="Z18" s="465"/>
      <c r="AA18" s="465"/>
      <c r="AB18" s="456"/>
      <c r="AC18" s="562">
        <v>50.3</v>
      </c>
      <c r="AD18" s="563"/>
      <c r="AE18" s="563"/>
      <c r="AF18" s="563"/>
      <c r="AG18" s="564"/>
      <c r="AH18" s="562">
        <v>47.5</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1437075</v>
      </c>
      <c r="BO18" s="447"/>
      <c r="BP18" s="447"/>
      <c r="BQ18" s="447"/>
      <c r="BR18" s="447"/>
      <c r="BS18" s="447"/>
      <c r="BT18" s="447"/>
      <c r="BU18" s="448"/>
      <c r="BV18" s="446">
        <v>1441313</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12</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2718326</v>
      </c>
      <c r="BO19" s="447"/>
      <c r="BP19" s="447"/>
      <c r="BQ19" s="447"/>
      <c r="BR19" s="447"/>
      <c r="BS19" s="447"/>
      <c r="BT19" s="447"/>
      <c r="BU19" s="448"/>
      <c r="BV19" s="446">
        <v>2176619</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822</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3627703</v>
      </c>
      <c r="BO23" s="447"/>
      <c r="BP23" s="447"/>
      <c r="BQ23" s="447"/>
      <c r="BR23" s="447"/>
      <c r="BS23" s="447"/>
      <c r="BT23" s="447"/>
      <c r="BU23" s="448"/>
      <c r="BV23" s="446">
        <v>2992639</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6"/>
      <c r="G24" s="476"/>
      <c r="H24" s="476"/>
      <c r="I24" s="476"/>
      <c r="J24" s="476"/>
      <c r="K24" s="477"/>
      <c r="L24" s="497">
        <v>1</v>
      </c>
      <c r="M24" s="498"/>
      <c r="N24" s="498"/>
      <c r="O24" s="498"/>
      <c r="P24" s="537"/>
      <c r="Q24" s="497">
        <v>7360</v>
      </c>
      <c r="R24" s="498"/>
      <c r="S24" s="498"/>
      <c r="T24" s="498"/>
      <c r="U24" s="498"/>
      <c r="V24" s="537"/>
      <c r="W24" s="596"/>
      <c r="X24" s="584"/>
      <c r="Y24" s="585"/>
      <c r="Z24" s="496" t="s">
        <v>165</v>
      </c>
      <c r="AA24" s="476"/>
      <c r="AB24" s="476"/>
      <c r="AC24" s="476"/>
      <c r="AD24" s="476"/>
      <c r="AE24" s="476"/>
      <c r="AF24" s="476"/>
      <c r="AG24" s="477"/>
      <c r="AH24" s="497">
        <v>50</v>
      </c>
      <c r="AI24" s="498"/>
      <c r="AJ24" s="498"/>
      <c r="AK24" s="498"/>
      <c r="AL24" s="537"/>
      <c r="AM24" s="497">
        <v>131450</v>
      </c>
      <c r="AN24" s="498"/>
      <c r="AO24" s="498"/>
      <c r="AP24" s="498"/>
      <c r="AQ24" s="498"/>
      <c r="AR24" s="537"/>
      <c r="AS24" s="497">
        <v>2629</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3627703</v>
      </c>
      <c r="BO24" s="447"/>
      <c r="BP24" s="447"/>
      <c r="BQ24" s="447"/>
      <c r="BR24" s="447"/>
      <c r="BS24" s="447"/>
      <c r="BT24" s="447"/>
      <c r="BU24" s="448"/>
      <c r="BV24" s="446">
        <v>2992639</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6"/>
      <c r="G25" s="476"/>
      <c r="H25" s="476"/>
      <c r="I25" s="476"/>
      <c r="J25" s="476"/>
      <c r="K25" s="477"/>
      <c r="L25" s="497">
        <v>1</v>
      </c>
      <c r="M25" s="498"/>
      <c r="N25" s="498"/>
      <c r="O25" s="498"/>
      <c r="P25" s="537"/>
      <c r="Q25" s="497">
        <v>5710</v>
      </c>
      <c r="R25" s="498"/>
      <c r="S25" s="498"/>
      <c r="T25" s="498"/>
      <c r="U25" s="498"/>
      <c r="V25" s="537"/>
      <c r="W25" s="596"/>
      <c r="X25" s="584"/>
      <c r="Y25" s="585"/>
      <c r="Z25" s="496" t="s">
        <v>168</v>
      </c>
      <c r="AA25" s="476"/>
      <c r="AB25" s="476"/>
      <c r="AC25" s="476"/>
      <c r="AD25" s="476"/>
      <c r="AE25" s="476"/>
      <c r="AF25" s="476"/>
      <c r="AG25" s="477"/>
      <c r="AH25" s="497" t="s">
        <v>130</v>
      </c>
      <c r="AI25" s="498"/>
      <c r="AJ25" s="498"/>
      <c r="AK25" s="498"/>
      <c r="AL25" s="537"/>
      <c r="AM25" s="497" t="s">
        <v>131</v>
      </c>
      <c r="AN25" s="498"/>
      <c r="AO25" s="498"/>
      <c r="AP25" s="498"/>
      <c r="AQ25" s="498"/>
      <c r="AR25" s="537"/>
      <c r="AS25" s="497" t="s">
        <v>131</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69919</v>
      </c>
      <c r="BO25" s="410"/>
      <c r="BP25" s="410"/>
      <c r="BQ25" s="410"/>
      <c r="BR25" s="410"/>
      <c r="BS25" s="410"/>
      <c r="BT25" s="410"/>
      <c r="BU25" s="411"/>
      <c r="BV25" s="409">
        <v>54716</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170</v>
      </c>
      <c r="F26" s="476"/>
      <c r="G26" s="476"/>
      <c r="H26" s="476"/>
      <c r="I26" s="476"/>
      <c r="J26" s="476"/>
      <c r="K26" s="477"/>
      <c r="L26" s="497">
        <v>1</v>
      </c>
      <c r="M26" s="498"/>
      <c r="N26" s="498"/>
      <c r="O26" s="498"/>
      <c r="P26" s="537"/>
      <c r="Q26" s="497">
        <v>5020</v>
      </c>
      <c r="R26" s="498"/>
      <c r="S26" s="498"/>
      <c r="T26" s="498"/>
      <c r="U26" s="498"/>
      <c r="V26" s="537"/>
      <c r="W26" s="596"/>
      <c r="X26" s="584"/>
      <c r="Y26" s="585"/>
      <c r="Z26" s="496" t="s">
        <v>171</v>
      </c>
      <c r="AA26" s="606"/>
      <c r="AB26" s="606"/>
      <c r="AC26" s="606"/>
      <c r="AD26" s="606"/>
      <c r="AE26" s="606"/>
      <c r="AF26" s="606"/>
      <c r="AG26" s="607"/>
      <c r="AH26" s="497">
        <v>4</v>
      </c>
      <c r="AI26" s="498"/>
      <c r="AJ26" s="498"/>
      <c r="AK26" s="498"/>
      <c r="AL26" s="537"/>
      <c r="AM26" s="497">
        <v>11680</v>
      </c>
      <c r="AN26" s="498"/>
      <c r="AO26" s="498"/>
      <c r="AP26" s="498"/>
      <c r="AQ26" s="498"/>
      <c r="AR26" s="537"/>
      <c r="AS26" s="497">
        <v>2920</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t="s">
        <v>131</v>
      </c>
      <c r="BO26" s="447"/>
      <c r="BP26" s="447"/>
      <c r="BQ26" s="447"/>
      <c r="BR26" s="447"/>
      <c r="BS26" s="447"/>
      <c r="BT26" s="447"/>
      <c r="BU26" s="448"/>
      <c r="BV26" s="446" t="s">
        <v>130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173</v>
      </c>
      <c r="F27" s="476"/>
      <c r="G27" s="476"/>
      <c r="H27" s="476"/>
      <c r="I27" s="476"/>
      <c r="J27" s="476"/>
      <c r="K27" s="477"/>
      <c r="L27" s="497">
        <v>1</v>
      </c>
      <c r="M27" s="498"/>
      <c r="N27" s="498"/>
      <c r="O27" s="498"/>
      <c r="P27" s="537"/>
      <c r="Q27" s="497">
        <v>2951</v>
      </c>
      <c r="R27" s="498"/>
      <c r="S27" s="498"/>
      <c r="T27" s="498"/>
      <c r="U27" s="498"/>
      <c r="V27" s="537"/>
      <c r="W27" s="596"/>
      <c r="X27" s="584"/>
      <c r="Y27" s="585"/>
      <c r="Z27" s="496" t="s">
        <v>174</v>
      </c>
      <c r="AA27" s="476"/>
      <c r="AB27" s="476"/>
      <c r="AC27" s="476"/>
      <c r="AD27" s="476"/>
      <c r="AE27" s="476"/>
      <c r="AF27" s="476"/>
      <c r="AG27" s="477"/>
      <c r="AH27" s="497" t="s">
        <v>130</v>
      </c>
      <c r="AI27" s="498"/>
      <c r="AJ27" s="498"/>
      <c r="AK27" s="498"/>
      <c r="AL27" s="537"/>
      <c r="AM27" s="497" t="s">
        <v>131</v>
      </c>
      <c r="AN27" s="498"/>
      <c r="AO27" s="498"/>
      <c r="AP27" s="498"/>
      <c r="AQ27" s="498"/>
      <c r="AR27" s="537"/>
      <c r="AS27" s="497" t="s">
        <v>130</v>
      </c>
      <c r="AT27" s="498"/>
      <c r="AU27" s="498"/>
      <c r="AV27" s="498"/>
      <c r="AW27" s="498"/>
      <c r="AX27" s="499"/>
      <c r="AY27" s="538" t="s">
        <v>175</v>
      </c>
      <c r="AZ27" s="539"/>
      <c r="BA27" s="539"/>
      <c r="BB27" s="539"/>
      <c r="BC27" s="539"/>
      <c r="BD27" s="539"/>
      <c r="BE27" s="539"/>
      <c r="BF27" s="539"/>
      <c r="BG27" s="539"/>
      <c r="BH27" s="539"/>
      <c r="BI27" s="539"/>
      <c r="BJ27" s="539"/>
      <c r="BK27" s="539"/>
      <c r="BL27" s="539"/>
      <c r="BM27" s="540"/>
      <c r="BN27" s="619">
        <v>85575</v>
      </c>
      <c r="BO27" s="620"/>
      <c r="BP27" s="620"/>
      <c r="BQ27" s="620"/>
      <c r="BR27" s="620"/>
      <c r="BS27" s="620"/>
      <c r="BT27" s="620"/>
      <c r="BU27" s="621"/>
      <c r="BV27" s="619">
        <v>85513</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176</v>
      </c>
      <c r="F28" s="476"/>
      <c r="G28" s="476"/>
      <c r="H28" s="476"/>
      <c r="I28" s="476"/>
      <c r="J28" s="476"/>
      <c r="K28" s="477"/>
      <c r="L28" s="497">
        <v>1</v>
      </c>
      <c r="M28" s="498"/>
      <c r="N28" s="498"/>
      <c r="O28" s="498"/>
      <c r="P28" s="537"/>
      <c r="Q28" s="497">
        <v>2433</v>
      </c>
      <c r="R28" s="498"/>
      <c r="S28" s="498"/>
      <c r="T28" s="498"/>
      <c r="U28" s="498"/>
      <c r="V28" s="537"/>
      <c r="W28" s="596"/>
      <c r="X28" s="584"/>
      <c r="Y28" s="585"/>
      <c r="Z28" s="496" t="s">
        <v>177</v>
      </c>
      <c r="AA28" s="476"/>
      <c r="AB28" s="476"/>
      <c r="AC28" s="476"/>
      <c r="AD28" s="476"/>
      <c r="AE28" s="476"/>
      <c r="AF28" s="476"/>
      <c r="AG28" s="477"/>
      <c r="AH28" s="497" t="s">
        <v>130</v>
      </c>
      <c r="AI28" s="498"/>
      <c r="AJ28" s="498"/>
      <c r="AK28" s="498"/>
      <c r="AL28" s="537"/>
      <c r="AM28" s="497" t="s">
        <v>130</v>
      </c>
      <c r="AN28" s="498"/>
      <c r="AO28" s="498"/>
      <c r="AP28" s="498"/>
      <c r="AQ28" s="498"/>
      <c r="AR28" s="537"/>
      <c r="AS28" s="497" t="s">
        <v>131</v>
      </c>
      <c r="AT28" s="498"/>
      <c r="AU28" s="498"/>
      <c r="AV28" s="498"/>
      <c r="AW28" s="498"/>
      <c r="AX28" s="499"/>
      <c r="AY28" s="622" t="s">
        <v>178</v>
      </c>
      <c r="AZ28" s="623"/>
      <c r="BA28" s="623"/>
      <c r="BB28" s="624"/>
      <c r="BC28" s="406" t="s">
        <v>42</v>
      </c>
      <c r="BD28" s="407"/>
      <c r="BE28" s="407"/>
      <c r="BF28" s="407"/>
      <c r="BG28" s="407"/>
      <c r="BH28" s="407"/>
      <c r="BI28" s="407"/>
      <c r="BJ28" s="407"/>
      <c r="BK28" s="407"/>
      <c r="BL28" s="407"/>
      <c r="BM28" s="408"/>
      <c r="BN28" s="409">
        <v>813835</v>
      </c>
      <c r="BO28" s="410"/>
      <c r="BP28" s="410"/>
      <c r="BQ28" s="410"/>
      <c r="BR28" s="410"/>
      <c r="BS28" s="410"/>
      <c r="BT28" s="410"/>
      <c r="BU28" s="411"/>
      <c r="BV28" s="409">
        <v>1329180</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179</v>
      </c>
      <c r="F29" s="476"/>
      <c r="G29" s="476"/>
      <c r="H29" s="476"/>
      <c r="I29" s="476"/>
      <c r="J29" s="476"/>
      <c r="K29" s="477"/>
      <c r="L29" s="497">
        <v>8</v>
      </c>
      <c r="M29" s="498"/>
      <c r="N29" s="498"/>
      <c r="O29" s="498"/>
      <c r="P29" s="537"/>
      <c r="Q29" s="497">
        <v>2214</v>
      </c>
      <c r="R29" s="498"/>
      <c r="S29" s="498"/>
      <c r="T29" s="498"/>
      <c r="U29" s="498"/>
      <c r="V29" s="537"/>
      <c r="W29" s="597"/>
      <c r="X29" s="598"/>
      <c r="Y29" s="599"/>
      <c r="Z29" s="496" t="s">
        <v>180</v>
      </c>
      <c r="AA29" s="476"/>
      <c r="AB29" s="476"/>
      <c r="AC29" s="476"/>
      <c r="AD29" s="476"/>
      <c r="AE29" s="476"/>
      <c r="AF29" s="476"/>
      <c r="AG29" s="477"/>
      <c r="AH29" s="497">
        <v>50</v>
      </c>
      <c r="AI29" s="498"/>
      <c r="AJ29" s="498"/>
      <c r="AK29" s="498"/>
      <c r="AL29" s="537"/>
      <c r="AM29" s="497">
        <v>131450</v>
      </c>
      <c r="AN29" s="498"/>
      <c r="AO29" s="498"/>
      <c r="AP29" s="498"/>
      <c r="AQ29" s="498"/>
      <c r="AR29" s="537"/>
      <c r="AS29" s="497">
        <v>2629</v>
      </c>
      <c r="AT29" s="498"/>
      <c r="AU29" s="498"/>
      <c r="AV29" s="498"/>
      <c r="AW29" s="498"/>
      <c r="AX29" s="499"/>
      <c r="AY29" s="625"/>
      <c r="AZ29" s="626"/>
      <c r="BA29" s="626"/>
      <c r="BB29" s="627"/>
      <c r="BC29" s="480" t="s">
        <v>181</v>
      </c>
      <c r="BD29" s="481"/>
      <c r="BE29" s="481"/>
      <c r="BF29" s="481"/>
      <c r="BG29" s="481"/>
      <c r="BH29" s="481"/>
      <c r="BI29" s="481"/>
      <c r="BJ29" s="481"/>
      <c r="BK29" s="481"/>
      <c r="BL29" s="481"/>
      <c r="BM29" s="482"/>
      <c r="BN29" s="446">
        <v>813986</v>
      </c>
      <c r="BO29" s="447"/>
      <c r="BP29" s="447"/>
      <c r="BQ29" s="447"/>
      <c r="BR29" s="447"/>
      <c r="BS29" s="447"/>
      <c r="BT29" s="447"/>
      <c r="BU29" s="448"/>
      <c r="BV29" s="446">
        <v>809331</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182</v>
      </c>
      <c r="X30" s="604"/>
      <c r="Y30" s="604"/>
      <c r="Z30" s="604"/>
      <c r="AA30" s="604"/>
      <c r="AB30" s="604"/>
      <c r="AC30" s="604"/>
      <c r="AD30" s="604"/>
      <c r="AE30" s="604"/>
      <c r="AF30" s="604"/>
      <c r="AG30" s="605"/>
      <c r="AH30" s="562">
        <v>92.3</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1674878</v>
      </c>
      <c r="BO30" s="620"/>
      <c r="BP30" s="620"/>
      <c r="BQ30" s="620"/>
      <c r="BR30" s="620"/>
      <c r="BS30" s="620"/>
      <c r="BT30" s="620"/>
      <c r="BU30" s="621"/>
      <c r="BV30" s="619">
        <v>1194740</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189</v>
      </c>
      <c r="D33" s="470"/>
      <c r="E33" s="435" t="s">
        <v>190</v>
      </c>
      <c r="F33" s="435"/>
      <c r="G33" s="435"/>
      <c r="H33" s="435"/>
      <c r="I33" s="435"/>
      <c r="J33" s="435"/>
      <c r="K33" s="435"/>
      <c r="L33" s="435"/>
      <c r="M33" s="435"/>
      <c r="N33" s="435"/>
      <c r="O33" s="435"/>
      <c r="P33" s="435"/>
      <c r="Q33" s="435"/>
      <c r="R33" s="435"/>
      <c r="S33" s="435"/>
      <c r="T33" s="195"/>
      <c r="U33" s="470" t="s">
        <v>191</v>
      </c>
      <c r="V33" s="470"/>
      <c r="W33" s="435" t="s">
        <v>190</v>
      </c>
      <c r="X33" s="435"/>
      <c r="Y33" s="435"/>
      <c r="Z33" s="435"/>
      <c r="AA33" s="435"/>
      <c r="AB33" s="435"/>
      <c r="AC33" s="435"/>
      <c r="AD33" s="435"/>
      <c r="AE33" s="435"/>
      <c r="AF33" s="435"/>
      <c r="AG33" s="435"/>
      <c r="AH33" s="435"/>
      <c r="AI33" s="435"/>
      <c r="AJ33" s="435"/>
      <c r="AK33" s="435"/>
      <c r="AL33" s="195"/>
      <c r="AM33" s="470" t="s">
        <v>191</v>
      </c>
      <c r="AN33" s="470"/>
      <c r="AO33" s="435" t="s">
        <v>192</v>
      </c>
      <c r="AP33" s="435"/>
      <c r="AQ33" s="435"/>
      <c r="AR33" s="435"/>
      <c r="AS33" s="435"/>
      <c r="AT33" s="435"/>
      <c r="AU33" s="435"/>
      <c r="AV33" s="435"/>
      <c r="AW33" s="435"/>
      <c r="AX33" s="435"/>
      <c r="AY33" s="435"/>
      <c r="AZ33" s="435"/>
      <c r="BA33" s="435"/>
      <c r="BB33" s="435"/>
      <c r="BC33" s="435"/>
      <c r="BD33" s="196"/>
      <c r="BE33" s="435" t="s">
        <v>193</v>
      </c>
      <c r="BF33" s="435"/>
      <c r="BG33" s="435" t="s">
        <v>194</v>
      </c>
      <c r="BH33" s="435"/>
      <c r="BI33" s="435"/>
      <c r="BJ33" s="435"/>
      <c r="BK33" s="435"/>
      <c r="BL33" s="435"/>
      <c r="BM33" s="435"/>
      <c r="BN33" s="435"/>
      <c r="BO33" s="435"/>
      <c r="BP33" s="435"/>
      <c r="BQ33" s="435"/>
      <c r="BR33" s="435"/>
      <c r="BS33" s="435"/>
      <c r="BT33" s="435"/>
      <c r="BU33" s="435"/>
      <c r="BV33" s="196"/>
      <c r="BW33" s="470" t="s">
        <v>193</v>
      </c>
      <c r="BX33" s="470"/>
      <c r="BY33" s="435" t="s">
        <v>195</v>
      </c>
      <c r="BZ33" s="435"/>
      <c r="CA33" s="435"/>
      <c r="CB33" s="435"/>
      <c r="CC33" s="435"/>
      <c r="CD33" s="435"/>
      <c r="CE33" s="435"/>
      <c r="CF33" s="435"/>
      <c r="CG33" s="435"/>
      <c r="CH33" s="435"/>
      <c r="CI33" s="435"/>
      <c r="CJ33" s="435"/>
      <c r="CK33" s="435"/>
      <c r="CL33" s="435"/>
      <c r="CM33" s="435"/>
      <c r="CN33" s="195"/>
      <c r="CO33" s="470" t="s">
        <v>189</v>
      </c>
      <c r="CP33" s="470"/>
      <c r="CQ33" s="435" t="s">
        <v>196</v>
      </c>
      <c r="CR33" s="435"/>
      <c r="CS33" s="435"/>
      <c r="CT33" s="435"/>
      <c r="CU33" s="435"/>
      <c r="CV33" s="435"/>
      <c r="CW33" s="435"/>
      <c r="CX33" s="435"/>
      <c r="CY33" s="435"/>
      <c r="CZ33" s="435"/>
      <c r="DA33" s="435"/>
      <c r="DB33" s="435"/>
      <c r="DC33" s="435"/>
      <c r="DD33" s="435"/>
      <c r="DE33" s="435"/>
      <c r="DF33" s="195"/>
      <c r="DG33" s="631" t="s">
        <v>197</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国民健康保険事業（事業勘定）</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6</v>
      </c>
      <c r="BF34" s="632"/>
      <c r="BG34" s="633" t="str">
        <f>IF('各会計、関係団体の財政状況及び健全化判断比率'!B32="","",'各会計、関係団体の財政状況及び健全化判断比率'!B32)</f>
        <v>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10</v>
      </c>
      <c r="BX34" s="632"/>
      <c r="BY34" s="633" t="str">
        <f>IF('各会計、関係団体の財政状況及び健全化判断比率'!B68="","",'各会計、関係団体の財政状況及び健全化判断比率'!B68)</f>
        <v>球磨郡公立多良木病院企業団</v>
      </c>
      <c r="BZ34" s="633"/>
      <c r="CA34" s="633"/>
      <c r="CB34" s="633"/>
      <c r="CC34" s="633"/>
      <c r="CD34" s="633"/>
      <c r="CE34" s="633"/>
      <c r="CF34" s="633"/>
      <c r="CG34" s="633"/>
      <c r="CH34" s="633"/>
      <c r="CI34" s="633"/>
      <c r="CJ34" s="633"/>
      <c r="CK34" s="633"/>
      <c r="CL34" s="633"/>
      <c r="CM34" s="633"/>
      <c r="CN34" s="193"/>
      <c r="CO34" s="632">
        <f>IF(CQ34="","",MAX(C34:D43,U34:V43,AM34:AN43,BE34:BF43,BW34:BX43)+1)</f>
        <v>18</v>
      </c>
      <c r="CP34" s="632"/>
      <c r="CQ34" s="633" t="str">
        <f>IF('各会計、関係団体の財政状況及び健全化判断比率'!BS7="","",'各会計、関係団体の財政状況及び健全化判断比率'!BS7)</f>
        <v>株式会社　みずかみ</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国民健康保険事業（直診勘定）</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7</v>
      </c>
      <c r="BF35" s="632"/>
      <c r="BG35" s="633" t="str">
        <f>IF('各会計、関係団体の財政状況及び健全化判断比率'!B33="","",'各会計、関係団体の財政状況及び健全化判断比率'!B33)</f>
        <v>下水道事業特別会計</v>
      </c>
      <c r="BH35" s="633"/>
      <c r="BI35" s="633"/>
      <c r="BJ35" s="633"/>
      <c r="BK35" s="633"/>
      <c r="BL35" s="633"/>
      <c r="BM35" s="633"/>
      <c r="BN35" s="633"/>
      <c r="BO35" s="633"/>
      <c r="BP35" s="633"/>
      <c r="BQ35" s="633"/>
      <c r="BR35" s="633"/>
      <c r="BS35" s="633"/>
      <c r="BT35" s="633"/>
      <c r="BU35" s="633"/>
      <c r="BV35" s="193"/>
      <c r="BW35" s="632">
        <f t="shared" ref="BW35:BW43" si="2">IF(BY35="","",BW34+1)</f>
        <v>11</v>
      </c>
      <c r="BX35" s="632"/>
      <c r="BY35" s="633" t="str">
        <f>IF('各会計、関係団体の財政状況及び健全化判断比率'!B69="","",'各会計、関係団体の財政状況及び健全化判断比率'!B69)</f>
        <v>上球磨消防組合</v>
      </c>
      <c r="BZ35" s="633"/>
      <c r="CA35" s="633"/>
      <c r="CB35" s="633"/>
      <c r="CC35" s="633"/>
      <c r="CD35" s="633"/>
      <c r="CE35" s="633"/>
      <c r="CF35" s="633"/>
      <c r="CG35" s="633"/>
      <c r="CH35" s="633"/>
      <c r="CI35" s="633"/>
      <c r="CJ35" s="633"/>
      <c r="CK35" s="633"/>
      <c r="CL35" s="633"/>
      <c r="CM35" s="633"/>
      <c r="CN35" s="193"/>
      <c r="CO35" s="632">
        <f t="shared" ref="CO35:CO43" si="3">IF(CQ35="","",CO34+1)</f>
        <v>19</v>
      </c>
      <c r="CP35" s="632"/>
      <c r="CQ35" s="633" t="str">
        <f>IF('各会計、関係団体の財政状況及び健全化判断比率'!BS8="","",'各会計、関係団体の財政状況及び健全化判断比率'!BS8)</f>
        <v>くま川鉄道株式会社</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介護保険事業</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8</v>
      </c>
      <c r="BF36" s="632"/>
      <c r="BG36" s="633" t="str">
        <f>IF('各会計、関係団体の財政状況及び健全化判断比率'!B34="","",'各会計、関係団体の財政状況及び健全化判断比率'!B34)</f>
        <v>農業集落排水事業特別会計</v>
      </c>
      <c r="BH36" s="633"/>
      <c r="BI36" s="633"/>
      <c r="BJ36" s="633"/>
      <c r="BK36" s="633"/>
      <c r="BL36" s="633"/>
      <c r="BM36" s="633"/>
      <c r="BN36" s="633"/>
      <c r="BO36" s="633"/>
      <c r="BP36" s="633"/>
      <c r="BQ36" s="633"/>
      <c r="BR36" s="633"/>
      <c r="BS36" s="633"/>
      <c r="BT36" s="633"/>
      <c r="BU36" s="633"/>
      <c r="BV36" s="193"/>
      <c r="BW36" s="632">
        <f t="shared" si="2"/>
        <v>12</v>
      </c>
      <c r="BX36" s="632"/>
      <c r="BY36" s="633" t="str">
        <f>IF('各会計、関係団体の財政状況及び健全化判断比率'!B70="","",'各会計、関係団体の財政状況及び健全化判断比率'!B70)</f>
        <v>人吉球磨広域行政組合（一般会計）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5</v>
      </c>
      <c r="V37" s="632"/>
      <c r="W37" s="633" t="str">
        <f>IF('各会計、関係団体の財政状況及び健全化判断比率'!B31="","",'各会計、関係団体の財政状況及び健全化判断比率'!B31)</f>
        <v>後期高齢者医療事業</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f t="shared" si="1"/>
        <v>9</v>
      </c>
      <c r="BF37" s="632"/>
      <c r="BG37" s="633" t="str">
        <f>IF('各会計、関係団体の財政状況及び健全化判断比率'!B35="","",'各会計、関係団体の財政状況及び健全化判断比率'!B35)</f>
        <v>林業集落排水事業特別会計</v>
      </c>
      <c r="BH37" s="633"/>
      <c r="BI37" s="633"/>
      <c r="BJ37" s="633"/>
      <c r="BK37" s="633"/>
      <c r="BL37" s="633"/>
      <c r="BM37" s="633"/>
      <c r="BN37" s="633"/>
      <c r="BO37" s="633"/>
      <c r="BP37" s="633"/>
      <c r="BQ37" s="633"/>
      <c r="BR37" s="633"/>
      <c r="BS37" s="633"/>
      <c r="BT37" s="633"/>
      <c r="BU37" s="633"/>
      <c r="BV37" s="193"/>
      <c r="BW37" s="632">
        <f t="shared" si="2"/>
        <v>13</v>
      </c>
      <c r="BX37" s="632"/>
      <c r="BY37" s="633" t="str">
        <f>IF('各会計、関係団体の財政状況及び健全化判断比率'!B71="","",'各会計、関係団体の財政状況及び健全化判断比率'!B71)</f>
        <v>人吉球磨広域行政組合（人吉球磨ふるさと市町村圏特別会計）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14</v>
      </c>
      <c r="BX38" s="632"/>
      <c r="BY38" s="633" t="str">
        <f>IF('各会計、関係団体の財政状況及び健全化判断比率'!B72="","",'各会計、関係団体の財政状況及び健全化判断比率'!B72)</f>
        <v>人吉球磨広域行政組合（特別養護老人ホーム特別会計）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15</v>
      </c>
      <c r="BX39" s="632"/>
      <c r="BY39" s="633" t="str">
        <f>IF('各会計、関係団体の財政状況及び健全化判断比率'!B73="","",'各会計、関係団体の財政状況及び健全化判断比率'!B73)</f>
        <v>熊本県後期高齢者医療広域連合（一般会計）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16</v>
      </c>
      <c r="BX40" s="632"/>
      <c r="BY40" s="633" t="str">
        <f>IF('各会計、関係団体の財政状況及び健全化判断比率'!B74="","",'各会計、関係団体の財政状況及び健全化判断比率'!B74)</f>
        <v>熊本県後期高齢者医療広域連合（後期高齢者医療特別会計）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17</v>
      </c>
      <c r="BX41" s="632"/>
      <c r="BY41" s="633" t="str">
        <f>IF('各会計、関係団体の財政状況及び健全化判断比率'!B75="","",'各会計、関係団体の財政状況及び健全化判断比率'!B75)</f>
        <v>熊本県市町村総合事務組合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oVXTiSoJVt9za2Bwp7C9Fa0TG6CamaEduaL/ELEzcxq7Elldo2Yim6DzdnMyEqBdtwIVVOOACD1rtvbs6279vw==" saltValue="+tXgAQ1B+SyOgeKsfD3HN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541</v>
      </c>
      <c r="G33" s="29" t="s">
        <v>542</v>
      </c>
      <c r="H33" s="29" t="s">
        <v>543</v>
      </c>
      <c r="I33" s="29" t="s">
        <v>544</v>
      </c>
      <c r="J33" s="30" t="s">
        <v>545</v>
      </c>
      <c r="K33" s="22"/>
      <c r="L33" s="22"/>
      <c r="M33" s="22"/>
      <c r="N33" s="22"/>
      <c r="O33" s="22"/>
      <c r="P33" s="22"/>
    </row>
    <row r="34" spans="1:16" ht="39" customHeight="1">
      <c r="A34" s="22"/>
      <c r="B34" s="31"/>
      <c r="C34" s="1224" t="s">
        <v>547</v>
      </c>
      <c r="D34" s="1224"/>
      <c r="E34" s="1225"/>
      <c r="F34" s="32">
        <v>14.03</v>
      </c>
      <c r="G34" s="33">
        <v>10.11</v>
      </c>
      <c r="H34" s="33">
        <v>11.39</v>
      </c>
      <c r="I34" s="33">
        <v>13.82</v>
      </c>
      <c r="J34" s="34">
        <v>20.46</v>
      </c>
      <c r="K34" s="22"/>
      <c r="L34" s="22"/>
      <c r="M34" s="22"/>
      <c r="N34" s="22"/>
      <c r="O34" s="22"/>
      <c r="P34" s="22"/>
    </row>
    <row r="35" spans="1:16" ht="39" customHeight="1">
      <c r="A35" s="22"/>
      <c r="B35" s="35"/>
      <c r="C35" s="1218" t="s">
        <v>548</v>
      </c>
      <c r="D35" s="1219"/>
      <c r="E35" s="1220"/>
      <c r="F35" s="36">
        <v>1.83</v>
      </c>
      <c r="G35" s="37">
        <v>3.05</v>
      </c>
      <c r="H35" s="37">
        <v>2.3199999999999998</v>
      </c>
      <c r="I35" s="37">
        <v>2.14</v>
      </c>
      <c r="J35" s="38">
        <v>2.77</v>
      </c>
      <c r="K35" s="22"/>
      <c r="L35" s="22"/>
      <c r="M35" s="22"/>
      <c r="N35" s="22"/>
      <c r="O35" s="22"/>
      <c r="P35" s="22"/>
    </row>
    <row r="36" spans="1:16" ht="39" customHeight="1">
      <c r="A36" s="22"/>
      <c r="B36" s="35"/>
      <c r="C36" s="1218" t="s">
        <v>549</v>
      </c>
      <c r="D36" s="1219"/>
      <c r="E36" s="1220"/>
      <c r="F36" s="36">
        <v>1.53</v>
      </c>
      <c r="G36" s="37">
        <v>1.53</v>
      </c>
      <c r="H36" s="37">
        <v>2.2200000000000002</v>
      </c>
      <c r="I36" s="37">
        <v>0.75</v>
      </c>
      <c r="J36" s="38">
        <v>1.1599999999999999</v>
      </c>
      <c r="K36" s="22"/>
      <c r="L36" s="22"/>
      <c r="M36" s="22"/>
      <c r="N36" s="22"/>
      <c r="O36" s="22"/>
      <c r="P36" s="22"/>
    </row>
    <row r="37" spans="1:16" ht="39" customHeight="1">
      <c r="A37" s="22"/>
      <c r="B37" s="35"/>
      <c r="C37" s="1218" t="s">
        <v>550</v>
      </c>
      <c r="D37" s="1219"/>
      <c r="E37" s="1220"/>
      <c r="F37" s="36">
        <v>0.24</v>
      </c>
      <c r="G37" s="37">
        <v>0.27</v>
      </c>
      <c r="H37" s="37">
        <v>0.32</v>
      </c>
      <c r="I37" s="37">
        <v>0.27</v>
      </c>
      <c r="J37" s="38">
        <v>0.28999999999999998</v>
      </c>
      <c r="K37" s="22"/>
      <c r="L37" s="22"/>
      <c r="M37" s="22"/>
      <c r="N37" s="22"/>
      <c r="O37" s="22"/>
      <c r="P37" s="22"/>
    </row>
    <row r="38" spans="1:16" ht="39" customHeight="1">
      <c r="A38" s="22"/>
      <c r="B38" s="35"/>
      <c r="C38" s="1218" t="s">
        <v>551</v>
      </c>
      <c r="D38" s="1219"/>
      <c r="E38" s="1220"/>
      <c r="F38" s="36">
        <v>0.08</v>
      </c>
      <c r="G38" s="37">
        <v>0.05</v>
      </c>
      <c r="H38" s="37">
        <v>0.15</v>
      </c>
      <c r="I38" s="37">
        <v>0.16</v>
      </c>
      <c r="J38" s="38">
        <v>0.13</v>
      </c>
      <c r="K38" s="22"/>
      <c r="L38" s="22"/>
      <c r="M38" s="22"/>
      <c r="N38" s="22"/>
      <c r="O38" s="22"/>
      <c r="P38" s="22"/>
    </row>
    <row r="39" spans="1:16" ht="39" customHeight="1">
      <c r="A39" s="22"/>
      <c r="B39" s="35"/>
      <c r="C39" s="1218" t="s">
        <v>552</v>
      </c>
      <c r="D39" s="1219"/>
      <c r="E39" s="1220"/>
      <c r="F39" s="36">
        <v>0.05</v>
      </c>
      <c r="G39" s="37">
        <v>0.08</v>
      </c>
      <c r="H39" s="37">
        <v>0.09</v>
      </c>
      <c r="I39" s="37">
        <v>0.27</v>
      </c>
      <c r="J39" s="38">
        <v>0.11</v>
      </c>
      <c r="K39" s="22"/>
      <c r="L39" s="22"/>
      <c r="M39" s="22"/>
      <c r="N39" s="22"/>
      <c r="O39" s="22"/>
      <c r="P39" s="22"/>
    </row>
    <row r="40" spans="1:16" ht="39" customHeight="1">
      <c r="A40" s="22"/>
      <c r="B40" s="35"/>
      <c r="C40" s="1218" t="s">
        <v>553</v>
      </c>
      <c r="D40" s="1219"/>
      <c r="E40" s="1220"/>
      <c r="F40" s="36">
        <v>0.02</v>
      </c>
      <c r="G40" s="37">
        <v>0</v>
      </c>
      <c r="H40" s="37">
        <v>0.05</v>
      </c>
      <c r="I40" s="37">
        <v>0.06</v>
      </c>
      <c r="J40" s="38">
        <v>0.06</v>
      </c>
      <c r="K40" s="22"/>
      <c r="L40" s="22"/>
      <c r="M40" s="22"/>
      <c r="N40" s="22"/>
      <c r="O40" s="22"/>
      <c r="P40" s="22"/>
    </row>
    <row r="41" spans="1:16" ht="39" customHeight="1">
      <c r="A41" s="22"/>
      <c r="B41" s="35"/>
      <c r="C41" s="1218" t="s">
        <v>554</v>
      </c>
      <c r="D41" s="1219"/>
      <c r="E41" s="1220"/>
      <c r="F41" s="36">
        <v>0.03</v>
      </c>
      <c r="G41" s="37">
        <v>0.05</v>
      </c>
      <c r="H41" s="37">
        <v>0.06</v>
      </c>
      <c r="I41" s="37">
        <v>0.05</v>
      </c>
      <c r="J41" s="38">
        <v>0.05</v>
      </c>
      <c r="K41" s="22"/>
      <c r="L41" s="22"/>
      <c r="M41" s="22"/>
      <c r="N41" s="22"/>
      <c r="O41" s="22"/>
      <c r="P41" s="22"/>
    </row>
    <row r="42" spans="1:16" ht="39" customHeight="1">
      <c r="A42" s="22"/>
      <c r="B42" s="39"/>
      <c r="C42" s="1218" t="s">
        <v>555</v>
      </c>
      <c r="D42" s="1219"/>
      <c r="E42" s="1220"/>
      <c r="F42" s="36" t="s">
        <v>498</v>
      </c>
      <c r="G42" s="37" t="s">
        <v>498</v>
      </c>
      <c r="H42" s="37" t="s">
        <v>498</v>
      </c>
      <c r="I42" s="37" t="s">
        <v>498</v>
      </c>
      <c r="J42" s="38" t="s">
        <v>498</v>
      </c>
      <c r="K42" s="22"/>
      <c r="L42" s="22"/>
      <c r="M42" s="22"/>
      <c r="N42" s="22"/>
      <c r="O42" s="22"/>
      <c r="P42" s="22"/>
    </row>
    <row r="43" spans="1:16" ht="39" customHeight="1" thickBot="1">
      <c r="A43" s="22"/>
      <c r="B43" s="40"/>
      <c r="C43" s="1221" t="s">
        <v>556</v>
      </c>
      <c r="D43" s="1222"/>
      <c r="E43" s="1223"/>
      <c r="F43" s="41" t="s">
        <v>498</v>
      </c>
      <c r="G43" s="42" t="s">
        <v>498</v>
      </c>
      <c r="H43" s="42">
        <v>0</v>
      </c>
      <c r="I43" s="42">
        <v>0</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bC1G4S02jlko1AvgkzZvqJamdAgJSey+myw50+k45Ka0EAjVM4MiF7BPUqsWPVmzORk3qSelEFT7FCCAuqRQvw==" saltValue="VclBUN74v0Y4XPG3hNK2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541</v>
      </c>
      <c r="L44" s="56" t="s">
        <v>542</v>
      </c>
      <c r="M44" s="56" t="s">
        <v>543</v>
      </c>
      <c r="N44" s="56" t="s">
        <v>544</v>
      </c>
      <c r="O44" s="57" t="s">
        <v>545</v>
      </c>
      <c r="P44" s="48"/>
      <c r="Q44" s="48"/>
      <c r="R44" s="48"/>
      <c r="S44" s="48"/>
      <c r="T44" s="48"/>
      <c r="U44" s="48"/>
    </row>
    <row r="45" spans="1:21" ht="30.75" customHeight="1">
      <c r="A45" s="48"/>
      <c r="B45" s="1234" t="s">
        <v>11</v>
      </c>
      <c r="C45" s="1235"/>
      <c r="D45" s="58"/>
      <c r="E45" s="1240" t="s">
        <v>12</v>
      </c>
      <c r="F45" s="1240"/>
      <c r="G45" s="1240"/>
      <c r="H45" s="1240"/>
      <c r="I45" s="1240"/>
      <c r="J45" s="1241"/>
      <c r="K45" s="59">
        <v>367</v>
      </c>
      <c r="L45" s="60">
        <v>353</v>
      </c>
      <c r="M45" s="60">
        <v>319</v>
      </c>
      <c r="N45" s="60">
        <v>303</v>
      </c>
      <c r="O45" s="61">
        <v>277</v>
      </c>
      <c r="P45" s="48"/>
      <c r="Q45" s="48"/>
      <c r="R45" s="48"/>
      <c r="S45" s="48"/>
      <c r="T45" s="48"/>
      <c r="U45" s="48"/>
    </row>
    <row r="46" spans="1:21" ht="30.75" customHeight="1">
      <c r="A46" s="48"/>
      <c r="B46" s="1236"/>
      <c r="C46" s="1237"/>
      <c r="D46" s="62"/>
      <c r="E46" s="1228" t="s">
        <v>13</v>
      </c>
      <c r="F46" s="1228"/>
      <c r="G46" s="1228"/>
      <c r="H46" s="1228"/>
      <c r="I46" s="1228"/>
      <c r="J46" s="1229"/>
      <c r="K46" s="63" t="s">
        <v>498</v>
      </c>
      <c r="L46" s="64" t="s">
        <v>498</v>
      </c>
      <c r="M46" s="64" t="s">
        <v>498</v>
      </c>
      <c r="N46" s="64" t="s">
        <v>498</v>
      </c>
      <c r="O46" s="65" t="s">
        <v>498</v>
      </c>
      <c r="P46" s="48"/>
      <c r="Q46" s="48"/>
      <c r="R46" s="48"/>
      <c r="S46" s="48"/>
      <c r="T46" s="48"/>
      <c r="U46" s="48"/>
    </row>
    <row r="47" spans="1:21" ht="30.75" customHeight="1">
      <c r="A47" s="48"/>
      <c r="B47" s="1236"/>
      <c r="C47" s="1237"/>
      <c r="D47" s="62"/>
      <c r="E47" s="1228" t="s">
        <v>14</v>
      </c>
      <c r="F47" s="1228"/>
      <c r="G47" s="1228"/>
      <c r="H47" s="1228"/>
      <c r="I47" s="1228"/>
      <c r="J47" s="1229"/>
      <c r="K47" s="63" t="s">
        <v>498</v>
      </c>
      <c r="L47" s="64" t="s">
        <v>498</v>
      </c>
      <c r="M47" s="64" t="s">
        <v>498</v>
      </c>
      <c r="N47" s="64" t="s">
        <v>498</v>
      </c>
      <c r="O47" s="65" t="s">
        <v>498</v>
      </c>
      <c r="P47" s="48"/>
      <c r="Q47" s="48"/>
      <c r="R47" s="48"/>
      <c r="S47" s="48"/>
      <c r="T47" s="48"/>
      <c r="U47" s="48"/>
    </row>
    <row r="48" spans="1:21" ht="30.75" customHeight="1">
      <c r="A48" s="48"/>
      <c r="B48" s="1236"/>
      <c r="C48" s="1237"/>
      <c r="D48" s="62"/>
      <c r="E48" s="1228" t="s">
        <v>15</v>
      </c>
      <c r="F48" s="1228"/>
      <c r="G48" s="1228"/>
      <c r="H48" s="1228"/>
      <c r="I48" s="1228"/>
      <c r="J48" s="1229"/>
      <c r="K48" s="63">
        <v>84</v>
      </c>
      <c r="L48" s="64">
        <v>75</v>
      </c>
      <c r="M48" s="64">
        <v>67</v>
      </c>
      <c r="N48" s="64">
        <v>63</v>
      </c>
      <c r="O48" s="65">
        <v>61</v>
      </c>
      <c r="P48" s="48"/>
      <c r="Q48" s="48"/>
      <c r="R48" s="48"/>
      <c r="S48" s="48"/>
      <c r="T48" s="48"/>
      <c r="U48" s="48"/>
    </row>
    <row r="49" spans="1:21" ht="30.75" customHeight="1">
      <c r="A49" s="48"/>
      <c r="B49" s="1236"/>
      <c r="C49" s="1237"/>
      <c r="D49" s="62"/>
      <c r="E49" s="1228" t="s">
        <v>16</v>
      </c>
      <c r="F49" s="1228"/>
      <c r="G49" s="1228"/>
      <c r="H49" s="1228"/>
      <c r="I49" s="1228"/>
      <c r="J49" s="1229"/>
      <c r="K49" s="63">
        <v>16</v>
      </c>
      <c r="L49" s="64">
        <v>17</v>
      </c>
      <c r="M49" s="64">
        <v>16</v>
      </c>
      <c r="N49" s="64">
        <v>14</v>
      </c>
      <c r="O49" s="65">
        <v>15</v>
      </c>
      <c r="P49" s="48"/>
      <c r="Q49" s="48"/>
      <c r="R49" s="48"/>
      <c r="S49" s="48"/>
      <c r="T49" s="48"/>
      <c r="U49" s="48"/>
    </row>
    <row r="50" spans="1:21" ht="30.75" customHeight="1">
      <c r="A50" s="48"/>
      <c r="B50" s="1236"/>
      <c r="C50" s="1237"/>
      <c r="D50" s="62"/>
      <c r="E50" s="1228" t="s">
        <v>17</v>
      </c>
      <c r="F50" s="1228"/>
      <c r="G50" s="1228"/>
      <c r="H50" s="1228"/>
      <c r="I50" s="1228"/>
      <c r="J50" s="1229"/>
      <c r="K50" s="63" t="s">
        <v>498</v>
      </c>
      <c r="L50" s="64" t="s">
        <v>498</v>
      </c>
      <c r="M50" s="64" t="s">
        <v>498</v>
      </c>
      <c r="N50" s="64" t="s">
        <v>498</v>
      </c>
      <c r="O50" s="65" t="s">
        <v>498</v>
      </c>
      <c r="P50" s="48"/>
      <c r="Q50" s="48"/>
      <c r="R50" s="48"/>
      <c r="S50" s="48"/>
      <c r="T50" s="48"/>
      <c r="U50" s="48"/>
    </row>
    <row r="51" spans="1:21" ht="30.75" customHeight="1">
      <c r="A51" s="48"/>
      <c r="B51" s="1238"/>
      <c r="C51" s="1239"/>
      <c r="D51" s="66"/>
      <c r="E51" s="1228" t="s">
        <v>18</v>
      </c>
      <c r="F51" s="1228"/>
      <c r="G51" s="1228"/>
      <c r="H51" s="1228"/>
      <c r="I51" s="1228"/>
      <c r="J51" s="1229"/>
      <c r="K51" s="63" t="s">
        <v>498</v>
      </c>
      <c r="L51" s="64" t="s">
        <v>498</v>
      </c>
      <c r="M51" s="64" t="s">
        <v>498</v>
      </c>
      <c r="N51" s="64" t="s">
        <v>498</v>
      </c>
      <c r="O51" s="65" t="s">
        <v>498</v>
      </c>
      <c r="P51" s="48"/>
      <c r="Q51" s="48"/>
      <c r="R51" s="48"/>
      <c r="S51" s="48"/>
      <c r="T51" s="48"/>
      <c r="U51" s="48"/>
    </row>
    <row r="52" spans="1:21" ht="30.75" customHeight="1">
      <c r="A52" s="48"/>
      <c r="B52" s="1226" t="s">
        <v>19</v>
      </c>
      <c r="C52" s="1227"/>
      <c r="D52" s="66"/>
      <c r="E52" s="1228" t="s">
        <v>20</v>
      </c>
      <c r="F52" s="1228"/>
      <c r="G52" s="1228"/>
      <c r="H52" s="1228"/>
      <c r="I52" s="1228"/>
      <c r="J52" s="1229"/>
      <c r="K52" s="63">
        <v>332</v>
      </c>
      <c r="L52" s="64">
        <v>308</v>
      </c>
      <c r="M52" s="64">
        <v>284</v>
      </c>
      <c r="N52" s="64">
        <v>272</v>
      </c>
      <c r="O52" s="65">
        <v>263</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135</v>
      </c>
      <c r="L53" s="69">
        <v>137</v>
      </c>
      <c r="M53" s="69">
        <v>118</v>
      </c>
      <c r="N53" s="69">
        <v>108</v>
      </c>
      <c r="O53" s="70">
        <v>90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QWrKaNu8L8kOr8zVjf73QRpydQPK2yV/b+LbeJ/dm0uZmYwlASaKQNKsjTfYk71plL1OJdezoNuKliUPzAh+eg==" saltValue="ONvFh9L4E1Fe8MkEoH1J4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541</v>
      </c>
      <c r="J40" s="79" t="s">
        <v>542</v>
      </c>
      <c r="K40" s="79" t="s">
        <v>543</v>
      </c>
      <c r="L40" s="79" t="s">
        <v>544</v>
      </c>
      <c r="M40" s="80" t="s">
        <v>545</v>
      </c>
    </row>
    <row r="41" spans="2:13" ht="27.75" customHeight="1">
      <c r="B41" s="1242" t="s">
        <v>24</v>
      </c>
      <c r="C41" s="1243"/>
      <c r="D41" s="81"/>
      <c r="E41" s="1248" t="s">
        <v>25</v>
      </c>
      <c r="F41" s="1248"/>
      <c r="G41" s="1248"/>
      <c r="H41" s="1249"/>
      <c r="I41" s="82">
        <v>2599</v>
      </c>
      <c r="J41" s="83">
        <v>2505</v>
      </c>
      <c r="K41" s="83">
        <v>2452</v>
      </c>
      <c r="L41" s="83">
        <v>2993</v>
      </c>
      <c r="M41" s="84">
        <v>3628</v>
      </c>
    </row>
    <row r="42" spans="2:13" ht="27.75" customHeight="1">
      <c r="B42" s="1244"/>
      <c r="C42" s="1245"/>
      <c r="D42" s="85"/>
      <c r="E42" s="1250" t="s">
        <v>26</v>
      </c>
      <c r="F42" s="1250"/>
      <c r="G42" s="1250"/>
      <c r="H42" s="1251"/>
      <c r="I42" s="86" t="s">
        <v>498</v>
      </c>
      <c r="J42" s="87" t="s">
        <v>498</v>
      </c>
      <c r="K42" s="87" t="s">
        <v>498</v>
      </c>
      <c r="L42" s="87" t="s">
        <v>498</v>
      </c>
      <c r="M42" s="88" t="s">
        <v>498</v>
      </c>
    </row>
    <row r="43" spans="2:13" ht="27.75" customHeight="1">
      <c r="B43" s="1244"/>
      <c r="C43" s="1245"/>
      <c r="D43" s="85"/>
      <c r="E43" s="1250" t="s">
        <v>27</v>
      </c>
      <c r="F43" s="1250"/>
      <c r="G43" s="1250"/>
      <c r="H43" s="1251"/>
      <c r="I43" s="86">
        <v>786</v>
      </c>
      <c r="J43" s="87">
        <v>736</v>
      </c>
      <c r="K43" s="87">
        <v>680</v>
      </c>
      <c r="L43" s="87">
        <v>625</v>
      </c>
      <c r="M43" s="88">
        <v>561</v>
      </c>
    </row>
    <row r="44" spans="2:13" ht="27.75" customHeight="1">
      <c r="B44" s="1244"/>
      <c r="C44" s="1245"/>
      <c r="D44" s="85"/>
      <c r="E44" s="1250" t="s">
        <v>28</v>
      </c>
      <c r="F44" s="1250"/>
      <c r="G44" s="1250"/>
      <c r="H44" s="1251"/>
      <c r="I44" s="86">
        <v>74</v>
      </c>
      <c r="J44" s="87">
        <v>58</v>
      </c>
      <c r="K44" s="87">
        <v>85</v>
      </c>
      <c r="L44" s="87">
        <v>86</v>
      </c>
      <c r="M44" s="88">
        <v>78</v>
      </c>
    </row>
    <row r="45" spans="2:13" ht="27.75" customHeight="1">
      <c r="B45" s="1244"/>
      <c r="C45" s="1245"/>
      <c r="D45" s="85"/>
      <c r="E45" s="1250" t="s">
        <v>29</v>
      </c>
      <c r="F45" s="1250"/>
      <c r="G45" s="1250"/>
      <c r="H45" s="1251"/>
      <c r="I45" s="86">
        <v>568</v>
      </c>
      <c r="J45" s="87">
        <v>338</v>
      </c>
      <c r="K45" s="87">
        <v>354</v>
      </c>
      <c r="L45" s="87">
        <v>445</v>
      </c>
      <c r="M45" s="88">
        <v>415</v>
      </c>
    </row>
    <row r="46" spans="2:13" ht="27.75" customHeight="1">
      <c r="B46" s="1244"/>
      <c r="C46" s="1245"/>
      <c r="D46" s="89"/>
      <c r="E46" s="1250" t="s">
        <v>30</v>
      </c>
      <c r="F46" s="1250"/>
      <c r="G46" s="1250"/>
      <c r="H46" s="1251"/>
      <c r="I46" s="86" t="s">
        <v>498</v>
      </c>
      <c r="J46" s="87" t="s">
        <v>498</v>
      </c>
      <c r="K46" s="87" t="s">
        <v>498</v>
      </c>
      <c r="L46" s="87" t="s">
        <v>498</v>
      </c>
      <c r="M46" s="88" t="s">
        <v>498</v>
      </c>
    </row>
    <row r="47" spans="2:13" ht="27.75" customHeight="1">
      <c r="B47" s="1244"/>
      <c r="C47" s="1245"/>
      <c r="D47" s="90"/>
      <c r="E47" s="1252" t="s">
        <v>31</v>
      </c>
      <c r="F47" s="1253"/>
      <c r="G47" s="1253"/>
      <c r="H47" s="1254"/>
      <c r="I47" s="86" t="s">
        <v>498</v>
      </c>
      <c r="J47" s="87" t="s">
        <v>498</v>
      </c>
      <c r="K47" s="87" t="s">
        <v>498</v>
      </c>
      <c r="L47" s="87" t="s">
        <v>498</v>
      </c>
      <c r="M47" s="88" t="s">
        <v>498</v>
      </c>
    </row>
    <row r="48" spans="2:13" ht="27.75" customHeight="1">
      <c r="B48" s="1244"/>
      <c r="C48" s="1245"/>
      <c r="D48" s="85"/>
      <c r="E48" s="1250" t="s">
        <v>32</v>
      </c>
      <c r="F48" s="1250"/>
      <c r="G48" s="1250"/>
      <c r="H48" s="1251"/>
      <c r="I48" s="86" t="s">
        <v>498</v>
      </c>
      <c r="J48" s="87" t="s">
        <v>498</v>
      </c>
      <c r="K48" s="87" t="s">
        <v>498</v>
      </c>
      <c r="L48" s="87" t="s">
        <v>498</v>
      </c>
      <c r="M48" s="88" t="s">
        <v>498</v>
      </c>
    </row>
    <row r="49" spans="2:13" ht="27.75" customHeight="1">
      <c r="B49" s="1246"/>
      <c r="C49" s="1247"/>
      <c r="D49" s="85"/>
      <c r="E49" s="1250" t="s">
        <v>33</v>
      </c>
      <c r="F49" s="1250"/>
      <c r="G49" s="1250"/>
      <c r="H49" s="1251"/>
      <c r="I49" s="86" t="s">
        <v>498</v>
      </c>
      <c r="J49" s="87" t="s">
        <v>498</v>
      </c>
      <c r="K49" s="87" t="s">
        <v>498</v>
      </c>
      <c r="L49" s="87" t="s">
        <v>498</v>
      </c>
      <c r="M49" s="88" t="s">
        <v>498</v>
      </c>
    </row>
    <row r="50" spans="2:13" ht="27.75" customHeight="1">
      <c r="B50" s="1255" t="s">
        <v>34</v>
      </c>
      <c r="C50" s="1256"/>
      <c r="D50" s="91"/>
      <c r="E50" s="1250" t="s">
        <v>35</v>
      </c>
      <c r="F50" s="1250"/>
      <c r="G50" s="1250"/>
      <c r="H50" s="1251"/>
      <c r="I50" s="86">
        <v>3146</v>
      </c>
      <c r="J50" s="87">
        <v>3247</v>
      </c>
      <c r="K50" s="87">
        <v>3471</v>
      </c>
      <c r="L50" s="87">
        <v>3542</v>
      </c>
      <c r="M50" s="88">
        <v>3502</v>
      </c>
    </row>
    <row r="51" spans="2:13" ht="27.75" customHeight="1">
      <c r="B51" s="1244"/>
      <c r="C51" s="1245"/>
      <c r="D51" s="85"/>
      <c r="E51" s="1250" t="s">
        <v>36</v>
      </c>
      <c r="F51" s="1250"/>
      <c r="G51" s="1250"/>
      <c r="H51" s="1251"/>
      <c r="I51" s="86">
        <v>10</v>
      </c>
      <c r="J51" s="87">
        <v>5</v>
      </c>
      <c r="K51" s="87">
        <v>2</v>
      </c>
      <c r="L51" s="87" t="s">
        <v>498</v>
      </c>
      <c r="M51" s="88" t="s">
        <v>498</v>
      </c>
    </row>
    <row r="52" spans="2:13" ht="27.75" customHeight="1">
      <c r="B52" s="1246"/>
      <c r="C52" s="1247"/>
      <c r="D52" s="85"/>
      <c r="E52" s="1250" t="s">
        <v>37</v>
      </c>
      <c r="F52" s="1250"/>
      <c r="G52" s="1250"/>
      <c r="H52" s="1251"/>
      <c r="I52" s="86">
        <v>2459</v>
      </c>
      <c r="J52" s="87">
        <v>2372</v>
      </c>
      <c r="K52" s="87">
        <v>2312</v>
      </c>
      <c r="L52" s="87">
        <v>3587</v>
      </c>
      <c r="M52" s="88">
        <v>3050</v>
      </c>
    </row>
    <row r="53" spans="2:13" ht="27.75" customHeight="1" thickBot="1">
      <c r="B53" s="1257" t="s">
        <v>38</v>
      </c>
      <c r="C53" s="1258"/>
      <c r="D53" s="92"/>
      <c r="E53" s="1259" t="s">
        <v>39</v>
      </c>
      <c r="F53" s="1259"/>
      <c r="G53" s="1259"/>
      <c r="H53" s="1260"/>
      <c r="I53" s="93">
        <v>-1587</v>
      </c>
      <c r="J53" s="94">
        <v>-1987</v>
      </c>
      <c r="K53" s="94">
        <v>-2212</v>
      </c>
      <c r="L53" s="94">
        <v>-2980</v>
      </c>
      <c r="M53" s="95">
        <v>-1871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4Kuk7BsRMYKGALKUmCKJD8pA6TGR5VCThZR3IX6JwvKbuMGCf4VvOEsEkSulwZTA01XhmDpgMwsAcuYCPUDOaQ==" saltValue="5kqnPYZa3imGbbVUz6LB8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C60" sqref="C60:E60"/>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543</v>
      </c>
      <c r="G54" s="104" t="s">
        <v>544</v>
      </c>
      <c r="H54" s="105" t="s">
        <v>545</v>
      </c>
    </row>
    <row r="55" spans="2:8" ht="52.5" customHeight="1">
      <c r="B55" s="106"/>
      <c r="C55" s="1269" t="s">
        <v>42</v>
      </c>
      <c r="D55" s="1269"/>
      <c r="E55" s="1270"/>
      <c r="F55" s="107">
        <v>1324</v>
      </c>
      <c r="G55" s="107">
        <v>1329</v>
      </c>
      <c r="H55" s="108">
        <v>814</v>
      </c>
    </row>
    <row r="56" spans="2:8" ht="52.5" customHeight="1">
      <c r="B56" s="109"/>
      <c r="C56" s="1271" t="s">
        <v>43</v>
      </c>
      <c r="D56" s="1271"/>
      <c r="E56" s="1272"/>
      <c r="F56" s="110">
        <v>804</v>
      </c>
      <c r="G56" s="110">
        <v>809</v>
      </c>
      <c r="H56" s="111">
        <v>814</v>
      </c>
    </row>
    <row r="57" spans="2:8" ht="53.25" customHeight="1">
      <c r="B57" s="109"/>
      <c r="C57" s="1273" t="s">
        <v>44</v>
      </c>
      <c r="D57" s="1273"/>
      <c r="E57" s="1274"/>
      <c r="F57" s="112">
        <v>1114</v>
      </c>
      <c r="G57" s="112">
        <v>1195</v>
      </c>
      <c r="H57" s="113">
        <v>1675</v>
      </c>
    </row>
    <row r="58" spans="2:8" ht="45.75" customHeight="1">
      <c r="B58" s="114"/>
      <c r="C58" s="1261" t="s">
        <v>570</v>
      </c>
      <c r="D58" s="1262"/>
      <c r="E58" s="1263"/>
      <c r="F58" s="115">
        <v>475</v>
      </c>
      <c r="G58" s="115">
        <v>575</v>
      </c>
      <c r="H58" s="116">
        <v>970</v>
      </c>
    </row>
    <row r="59" spans="2:8" ht="45.75" customHeight="1">
      <c r="B59" s="114"/>
      <c r="C59" s="1261" t="s">
        <v>571</v>
      </c>
      <c r="D59" s="1262"/>
      <c r="E59" s="1263"/>
      <c r="F59" s="115">
        <v>187</v>
      </c>
      <c r="G59" s="115">
        <v>187</v>
      </c>
      <c r="H59" s="116">
        <v>238</v>
      </c>
    </row>
    <row r="60" spans="2:8" ht="45.75" customHeight="1">
      <c r="B60" s="114"/>
      <c r="C60" s="1261" t="s">
        <v>572</v>
      </c>
      <c r="D60" s="1262"/>
      <c r="E60" s="1263"/>
      <c r="F60" s="115">
        <v>186</v>
      </c>
      <c r="G60" s="115">
        <v>172</v>
      </c>
      <c r="H60" s="116">
        <v>216</v>
      </c>
    </row>
    <row r="61" spans="2:8" ht="45.75" customHeight="1">
      <c r="B61" s="114"/>
      <c r="C61" s="1261" t="s">
        <v>573</v>
      </c>
      <c r="D61" s="1262"/>
      <c r="E61" s="1263"/>
      <c r="F61" s="115">
        <v>129</v>
      </c>
      <c r="G61" s="115">
        <v>126</v>
      </c>
      <c r="H61" s="116">
        <v>101</v>
      </c>
    </row>
    <row r="62" spans="2:8" ht="45.75" customHeight="1" thickBot="1">
      <c r="B62" s="117"/>
      <c r="C62" s="1264" t="s">
        <v>574</v>
      </c>
      <c r="D62" s="1265"/>
      <c r="E62" s="1266"/>
      <c r="F62" s="118">
        <v>0</v>
      </c>
      <c r="G62" s="118">
        <v>0</v>
      </c>
      <c r="H62" s="119">
        <v>15</v>
      </c>
    </row>
    <row r="63" spans="2:8" ht="52.5" customHeight="1" thickBot="1">
      <c r="B63" s="120"/>
      <c r="C63" s="1267" t="s">
        <v>45</v>
      </c>
      <c r="D63" s="1267"/>
      <c r="E63" s="1268"/>
      <c r="F63" s="121">
        <v>3242</v>
      </c>
      <c r="G63" s="121">
        <v>3333</v>
      </c>
      <c r="H63" s="122">
        <v>3303</v>
      </c>
    </row>
    <row r="64" spans="2:8" ht="15" customHeight="1"/>
    <row r="65" ht="0" hidden="1" customHeight="1"/>
    <row r="66" ht="0" hidden="1" customHeight="1"/>
  </sheetData>
  <sheetProtection algorithmName="SHA-512" hashValue="GBEWBRNWTWfxjmvr+Yb8huq69FnsIcvv5balVFPlEmwQpwMzBWsCESohZr3UKweJAthWNiiB3UpF/w3bXdL7JQ==" saltValue="BmwLXmHVz/1is1/D6Fnf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election activeCell="AN43" sqref="AN43:DC47"/>
    </sheetView>
  </sheetViews>
  <sheetFormatPr defaultColWidth="0" defaultRowHeight="0" customHeight="1" zeroHeight="1"/>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587</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587</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586</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582</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75" t="s">
        <v>588</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5">
      <c r="B44" s="366"/>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5">
      <c r="B45" s="366"/>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5">
      <c r="B46" s="366"/>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5">
      <c r="B47" s="366"/>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580</v>
      </c>
    </row>
    <row r="50" spans="1:109" ht="13.5">
      <c r="B50" s="366"/>
      <c r="G50" s="1287"/>
      <c r="H50" s="1287"/>
      <c r="I50" s="1287"/>
      <c r="J50" s="1287"/>
      <c r="K50" s="375"/>
      <c r="L50" s="375"/>
      <c r="M50" s="374"/>
      <c r="N50" s="374"/>
      <c r="AN50" s="1288"/>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90"/>
      <c r="BP50" s="1286" t="s">
        <v>541</v>
      </c>
      <c r="BQ50" s="1286"/>
      <c r="BR50" s="1286"/>
      <c r="BS50" s="1286"/>
      <c r="BT50" s="1286"/>
      <c r="BU50" s="1286"/>
      <c r="BV50" s="1286"/>
      <c r="BW50" s="1286"/>
      <c r="BX50" s="1286" t="s">
        <v>542</v>
      </c>
      <c r="BY50" s="1286"/>
      <c r="BZ50" s="1286"/>
      <c r="CA50" s="1286"/>
      <c r="CB50" s="1286"/>
      <c r="CC50" s="1286"/>
      <c r="CD50" s="1286"/>
      <c r="CE50" s="1286"/>
      <c r="CF50" s="1286" t="s">
        <v>543</v>
      </c>
      <c r="CG50" s="1286"/>
      <c r="CH50" s="1286"/>
      <c r="CI50" s="1286"/>
      <c r="CJ50" s="1286"/>
      <c r="CK50" s="1286"/>
      <c r="CL50" s="1286"/>
      <c r="CM50" s="1286"/>
      <c r="CN50" s="1286" t="s">
        <v>544</v>
      </c>
      <c r="CO50" s="1286"/>
      <c r="CP50" s="1286"/>
      <c r="CQ50" s="1286"/>
      <c r="CR50" s="1286"/>
      <c r="CS50" s="1286"/>
      <c r="CT50" s="1286"/>
      <c r="CU50" s="1286"/>
      <c r="CV50" s="1286" t="s">
        <v>545</v>
      </c>
      <c r="CW50" s="1286"/>
      <c r="CX50" s="1286"/>
      <c r="CY50" s="1286"/>
      <c r="CZ50" s="1286"/>
      <c r="DA50" s="1286"/>
      <c r="DB50" s="1286"/>
      <c r="DC50" s="1286"/>
    </row>
    <row r="51" spans="1:109" ht="13.5" customHeight="1">
      <c r="B51" s="366"/>
      <c r="G51" s="1291"/>
      <c r="H51" s="1291"/>
      <c r="I51" s="1294"/>
      <c r="J51" s="1294"/>
      <c r="K51" s="1292"/>
      <c r="L51" s="1292"/>
      <c r="M51" s="1292"/>
      <c r="N51" s="1292"/>
      <c r="AM51" s="373"/>
      <c r="AN51" s="1293" t="s">
        <v>579</v>
      </c>
      <c r="AO51" s="1293"/>
      <c r="AP51" s="1293"/>
      <c r="AQ51" s="1293"/>
      <c r="AR51" s="1293"/>
      <c r="AS51" s="1293"/>
      <c r="AT51" s="1293"/>
      <c r="AU51" s="1293"/>
      <c r="AV51" s="1293"/>
      <c r="AW51" s="1293"/>
      <c r="AX51" s="1293"/>
      <c r="AY51" s="1293"/>
      <c r="AZ51" s="1293"/>
      <c r="BA51" s="1293"/>
      <c r="BB51" s="1293" t="s">
        <v>576</v>
      </c>
      <c r="BC51" s="1293"/>
      <c r="BD51" s="1293"/>
      <c r="BE51" s="1293"/>
      <c r="BF51" s="1293"/>
      <c r="BG51" s="1293"/>
      <c r="BH51" s="1293"/>
      <c r="BI51" s="1293"/>
      <c r="BJ51" s="1293"/>
      <c r="BK51" s="1293"/>
      <c r="BL51" s="1293"/>
      <c r="BM51" s="1293"/>
      <c r="BN51" s="1293"/>
      <c r="BO51" s="1293"/>
      <c r="BP51" s="1284"/>
      <c r="BQ51" s="1285"/>
      <c r="BR51" s="1285"/>
      <c r="BS51" s="1285"/>
      <c r="BT51" s="1285"/>
      <c r="BU51" s="1285"/>
      <c r="BV51" s="1285"/>
      <c r="BW51" s="1285"/>
      <c r="BX51" s="1284"/>
      <c r="BY51" s="1285"/>
      <c r="BZ51" s="1285"/>
      <c r="CA51" s="1285"/>
      <c r="CB51" s="1285"/>
      <c r="CC51" s="1285"/>
      <c r="CD51" s="1285"/>
      <c r="CE51" s="1285"/>
      <c r="CF51" s="1285"/>
      <c r="CG51" s="1285"/>
      <c r="CH51" s="1285"/>
      <c r="CI51" s="1285"/>
      <c r="CJ51" s="1285"/>
      <c r="CK51" s="1285"/>
      <c r="CL51" s="1285"/>
      <c r="CM51" s="1285"/>
      <c r="CN51" s="1285"/>
      <c r="CO51" s="1285"/>
      <c r="CP51" s="1285"/>
      <c r="CQ51" s="1285"/>
      <c r="CR51" s="1285"/>
      <c r="CS51" s="1285"/>
      <c r="CT51" s="1285"/>
      <c r="CU51" s="1285"/>
      <c r="CV51" s="1284"/>
      <c r="CW51" s="1285"/>
      <c r="CX51" s="1285"/>
      <c r="CY51" s="1285"/>
      <c r="CZ51" s="1285"/>
      <c r="DA51" s="1285"/>
      <c r="DB51" s="1285"/>
      <c r="DC51" s="1285"/>
    </row>
    <row r="52" spans="1:109" ht="13.5">
      <c r="B52" s="366"/>
      <c r="G52" s="1291"/>
      <c r="H52" s="1291"/>
      <c r="I52" s="1294"/>
      <c r="J52" s="1294"/>
      <c r="K52" s="1292"/>
      <c r="L52" s="1292"/>
      <c r="M52" s="1292"/>
      <c r="N52" s="1292"/>
      <c r="AM52" s="373"/>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85"/>
      <c r="BQ52" s="1285"/>
      <c r="BR52" s="1285"/>
      <c r="BS52" s="1285"/>
      <c r="BT52" s="1285"/>
      <c r="BU52" s="1285"/>
      <c r="BV52" s="1285"/>
      <c r="BW52" s="1285"/>
      <c r="BX52" s="1285"/>
      <c r="BY52" s="1285"/>
      <c r="BZ52" s="1285"/>
      <c r="CA52" s="1285"/>
      <c r="CB52" s="1285"/>
      <c r="CC52" s="1285"/>
      <c r="CD52" s="1285"/>
      <c r="CE52" s="1285"/>
      <c r="CF52" s="1285"/>
      <c r="CG52" s="1285"/>
      <c r="CH52" s="1285"/>
      <c r="CI52" s="1285"/>
      <c r="CJ52" s="1285"/>
      <c r="CK52" s="1285"/>
      <c r="CL52" s="1285"/>
      <c r="CM52" s="1285"/>
      <c r="CN52" s="1285"/>
      <c r="CO52" s="1285"/>
      <c r="CP52" s="1285"/>
      <c r="CQ52" s="1285"/>
      <c r="CR52" s="1285"/>
      <c r="CS52" s="1285"/>
      <c r="CT52" s="1285"/>
      <c r="CU52" s="1285"/>
      <c r="CV52" s="1285"/>
      <c r="CW52" s="1285"/>
      <c r="CX52" s="1285"/>
      <c r="CY52" s="1285"/>
      <c r="CZ52" s="1285"/>
      <c r="DA52" s="1285"/>
      <c r="DB52" s="1285"/>
      <c r="DC52" s="1285"/>
    </row>
    <row r="53" spans="1:109" ht="13.5">
      <c r="A53" s="381"/>
      <c r="B53" s="366"/>
      <c r="G53" s="1291"/>
      <c r="H53" s="1291"/>
      <c r="I53" s="1287"/>
      <c r="J53" s="1287"/>
      <c r="K53" s="1292"/>
      <c r="L53" s="1292"/>
      <c r="M53" s="1292"/>
      <c r="N53" s="1292"/>
      <c r="AM53" s="373"/>
      <c r="AN53" s="1293"/>
      <c r="AO53" s="1293"/>
      <c r="AP53" s="1293"/>
      <c r="AQ53" s="1293"/>
      <c r="AR53" s="1293"/>
      <c r="AS53" s="1293"/>
      <c r="AT53" s="1293"/>
      <c r="AU53" s="1293"/>
      <c r="AV53" s="1293"/>
      <c r="AW53" s="1293"/>
      <c r="AX53" s="1293"/>
      <c r="AY53" s="1293"/>
      <c r="AZ53" s="1293"/>
      <c r="BA53" s="1293"/>
      <c r="BB53" s="1293" t="s">
        <v>584</v>
      </c>
      <c r="BC53" s="1293"/>
      <c r="BD53" s="1293"/>
      <c r="BE53" s="1293"/>
      <c r="BF53" s="1293"/>
      <c r="BG53" s="1293"/>
      <c r="BH53" s="1293"/>
      <c r="BI53" s="1293"/>
      <c r="BJ53" s="1293"/>
      <c r="BK53" s="1293"/>
      <c r="BL53" s="1293"/>
      <c r="BM53" s="1293"/>
      <c r="BN53" s="1293"/>
      <c r="BO53" s="1293"/>
      <c r="BP53" s="1284"/>
      <c r="BQ53" s="1285"/>
      <c r="BR53" s="1285"/>
      <c r="BS53" s="1285"/>
      <c r="BT53" s="1285"/>
      <c r="BU53" s="1285"/>
      <c r="BV53" s="1285"/>
      <c r="BW53" s="1285"/>
      <c r="BX53" s="1284"/>
      <c r="BY53" s="1285"/>
      <c r="BZ53" s="1285"/>
      <c r="CA53" s="1285"/>
      <c r="CB53" s="1285"/>
      <c r="CC53" s="1285"/>
      <c r="CD53" s="1285"/>
      <c r="CE53" s="1285"/>
      <c r="CF53" s="1285">
        <v>54.3</v>
      </c>
      <c r="CG53" s="1285"/>
      <c r="CH53" s="1285"/>
      <c r="CI53" s="1285"/>
      <c r="CJ53" s="1285"/>
      <c r="CK53" s="1285"/>
      <c r="CL53" s="1285"/>
      <c r="CM53" s="1285"/>
      <c r="CN53" s="1285">
        <v>51.2</v>
      </c>
      <c r="CO53" s="1285"/>
      <c r="CP53" s="1285"/>
      <c r="CQ53" s="1285"/>
      <c r="CR53" s="1285"/>
      <c r="CS53" s="1285"/>
      <c r="CT53" s="1285"/>
      <c r="CU53" s="1285"/>
      <c r="CV53" s="1284"/>
      <c r="CW53" s="1285"/>
      <c r="CX53" s="1285"/>
      <c r="CY53" s="1285"/>
      <c r="CZ53" s="1285"/>
      <c r="DA53" s="1285"/>
      <c r="DB53" s="1285"/>
      <c r="DC53" s="1285"/>
    </row>
    <row r="54" spans="1:109" ht="13.5">
      <c r="A54" s="381"/>
      <c r="B54" s="366"/>
      <c r="G54" s="1291"/>
      <c r="H54" s="1291"/>
      <c r="I54" s="1287"/>
      <c r="J54" s="1287"/>
      <c r="K54" s="1292"/>
      <c r="L54" s="1292"/>
      <c r="M54" s="1292"/>
      <c r="N54" s="1292"/>
      <c r="AM54" s="373"/>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85"/>
      <c r="BQ54" s="1285"/>
      <c r="BR54" s="1285"/>
      <c r="BS54" s="1285"/>
      <c r="BT54" s="1285"/>
      <c r="BU54" s="1285"/>
      <c r="BV54" s="1285"/>
      <c r="BW54" s="1285"/>
      <c r="BX54" s="1285"/>
      <c r="BY54" s="1285"/>
      <c r="BZ54" s="1285"/>
      <c r="CA54" s="1285"/>
      <c r="CB54" s="1285"/>
      <c r="CC54" s="1285"/>
      <c r="CD54" s="1285"/>
      <c r="CE54" s="1285"/>
      <c r="CF54" s="1285"/>
      <c r="CG54" s="1285"/>
      <c r="CH54" s="1285"/>
      <c r="CI54" s="1285"/>
      <c r="CJ54" s="1285"/>
      <c r="CK54" s="1285"/>
      <c r="CL54" s="1285"/>
      <c r="CM54" s="1285"/>
      <c r="CN54" s="1285"/>
      <c r="CO54" s="1285"/>
      <c r="CP54" s="1285"/>
      <c r="CQ54" s="1285"/>
      <c r="CR54" s="1285"/>
      <c r="CS54" s="1285"/>
      <c r="CT54" s="1285"/>
      <c r="CU54" s="1285"/>
      <c r="CV54" s="1285"/>
      <c r="CW54" s="1285"/>
      <c r="CX54" s="1285"/>
      <c r="CY54" s="1285"/>
      <c r="CZ54" s="1285"/>
      <c r="DA54" s="1285"/>
      <c r="DB54" s="1285"/>
      <c r="DC54" s="1285"/>
    </row>
    <row r="55" spans="1:109" ht="13.5">
      <c r="A55" s="381"/>
      <c r="B55" s="366"/>
      <c r="G55" s="1287"/>
      <c r="H55" s="1287"/>
      <c r="I55" s="1287"/>
      <c r="J55" s="1287"/>
      <c r="K55" s="1292"/>
      <c r="L55" s="1292"/>
      <c r="M55" s="1292"/>
      <c r="N55" s="1292"/>
      <c r="AN55" s="1286" t="s">
        <v>585</v>
      </c>
      <c r="AO55" s="1286"/>
      <c r="AP55" s="1286"/>
      <c r="AQ55" s="1286"/>
      <c r="AR55" s="1286"/>
      <c r="AS55" s="1286"/>
      <c r="AT55" s="1286"/>
      <c r="AU55" s="1286"/>
      <c r="AV55" s="1286"/>
      <c r="AW55" s="1286"/>
      <c r="AX55" s="1286"/>
      <c r="AY55" s="1286"/>
      <c r="AZ55" s="1286"/>
      <c r="BA55" s="1286"/>
      <c r="BB55" s="1293" t="s">
        <v>576</v>
      </c>
      <c r="BC55" s="1293"/>
      <c r="BD55" s="1293"/>
      <c r="BE55" s="1293"/>
      <c r="BF55" s="1293"/>
      <c r="BG55" s="1293"/>
      <c r="BH55" s="1293"/>
      <c r="BI55" s="1293"/>
      <c r="BJ55" s="1293"/>
      <c r="BK55" s="1293"/>
      <c r="BL55" s="1293"/>
      <c r="BM55" s="1293"/>
      <c r="BN55" s="1293"/>
      <c r="BO55" s="1293"/>
      <c r="BP55" s="1284"/>
      <c r="BQ55" s="1285"/>
      <c r="BR55" s="1285"/>
      <c r="BS55" s="1285"/>
      <c r="BT55" s="1285"/>
      <c r="BU55" s="1285"/>
      <c r="BV55" s="1285"/>
      <c r="BW55" s="1285"/>
      <c r="BX55" s="1284"/>
      <c r="BY55" s="1285"/>
      <c r="BZ55" s="1285"/>
      <c r="CA55" s="1285"/>
      <c r="CB55" s="1285"/>
      <c r="CC55" s="1285"/>
      <c r="CD55" s="1285"/>
      <c r="CE55" s="1285"/>
      <c r="CF55" s="1285">
        <v>0</v>
      </c>
      <c r="CG55" s="1285"/>
      <c r="CH55" s="1285"/>
      <c r="CI55" s="1285"/>
      <c r="CJ55" s="1285"/>
      <c r="CK55" s="1285"/>
      <c r="CL55" s="1285"/>
      <c r="CM55" s="1285"/>
      <c r="CN55" s="1285">
        <v>0</v>
      </c>
      <c r="CO55" s="1285"/>
      <c r="CP55" s="1285"/>
      <c r="CQ55" s="1285"/>
      <c r="CR55" s="1285"/>
      <c r="CS55" s="1285"/>
      <c r="CT55" s="1285"/>
      <c r="CU55" s="1285"/>
      <c r="CV55" s="1284"/>
      <c r="CW55" s="1285"/>
      <c r="CX55" s="1285"/>
      <c r="CY55" s="1285"/>
      <c r="CZ55" s="1285"/>
      <c r="DA55" s="1285"/>
      <c r="DB55" s="1285"/>
      <c r="DC55" s="1285"/>
    </row>
    <row r="56" spans="1:109" ht="13.5">
      <c r="A56" s="381"/>
      <c r="B56" s="366"/>
      <c r="G56" s="1287"/>
      <c r="H56" s="1287"/>
      <c r="I56" s="1287"/>
      <c r="J56" s="1287"/>
      <c r="K56" s="1292"/>
      <c r="L56" s="1292"/>
      <c r="M56" s="1292"/>
      <c r="N56" s="1292"/>
      <c r="AN56" s="1286"/>
      <c r="AO56" s="1286"/>
      <c r="AP56" s="1286"/>
      <c r="AQ56" s="1286"/>
      <c r="AR56" s="1286"/>
      <c r="AS56" s="1286"/>
      <c r="AT56" s="1286"/>
      <c r="AU56" s="1286"/>
      <c r="AV56" s="1286"/>
      <c r="AW56" s="1286"/>
      <c r="AX56" s="1286"/>
      <c r="AY56" s="1286"/>
      <c r="AZ56" s="1286"/>
      <c r="BA56" s="1286"/>
      <c r="BB56" s="1293"/>
      <c r="BC56" s="1293"/>
      <c r="BD56" s="1293"/>
      <c r="BE56" s="1293"/>
      <c r="BF56" s="1293"/>
      <c r="BG56" s="1293"/>
      <c r="BH56" s="1293"/>
      <c r="BI56" s="1293"/>
      <c r="BJ56" s="1293"/>
      <c r="BK56" s="1293"/>
      <c r="BL56" s="1293"/>
      <c r="BM56" s="1293"/>
      <c r="BN56" s="1293"/>
      <c r="BO56" s="1293"/>
      <c r="BP56" s="1285"/>
      <c r="BQ56" s="1285"/>
      <c r="BR56" s="1285"/>
      <c r="BS56" s="1285"/>
      <c r="BT56" s="1285"/>
      <c r="BU56" s="1285"/>
      <c r="BV56" s="1285"/>
      <c r="BW56" s="1285"/>
      <c r="BX56" s="1285"/>
      <c r="BY56" s="1285"/>
      <c r="BZ56" s="1285"/>
      <c r="CA56" s="1285"/>
      <c r="CB56" s="1285"/>
      <c r="CC56" s="1285"/>
      <c r="CD56" s="1285"/>
      <c r="CE56" s="1285"/>
      <c r="CF56" s="1285"/>
      <c r="CG56" s="1285"/>
      <c r="CH56" s="1285"/>
      <c r="CI56" s="1285"/>
      <c r="CJ56" s="1285"/>
      <c r="CK56" s="1285"/>
      <c r="CL56" s="1285"/>
      <c r="CM56" s="1285"/>
      <c r="CN56" s="1285"/>
      <c r="CO56" s="1285"/>
      <c r="CP56" s="1285"/>
      <c r="CQ56" s="1285"/>
      <c r="CR56" s="1285"/>
      <c r="CS56" s="1285"/>
      <c r="CT56" s="1285"/>
      <c r="CU56" s="1285"/>
      <c r="CV56" s="1285"/>
      <c r="CW56" s="1285"/>
      <c r="CX56" s="1285"/>
      <c r="CY56" s="1285"/>
      <c r="CZ56" s="1285"/>
      <c r="DA56" s="1285"/>
      <c r="DB56" s="1285"/>
      <c r="DC56" s="1285"/>
    </row>
    <row r="57" spans="1:109" s="381" customFormat="1" ht="13.5">
      <c r="B57" s="387"/>
      <c r="G57" s="1287"/>
      <c r="H57" s="1287"/>
      <c r="I57" s="1295"/>
      <c r="J57" s="1295"/>
      <c r="K57" s="1292"/>
      <c r="L57" s="1292"/>
      <c r="M57" s="1292"/>
      <c r="N57" s="1292"/>
      <c r="AM57" s="365"/>
      <c r="AN57" s="1286"/>
      <c r="AO57" s="1286"/>
      <c r="AP57" s="1286"/>
      <c r="AQ57" s="1286"/>
      <c r="AR57" s="1286"/>
      <c r="AS57" s="1286"/>
      <c r="AT57" s="1286"/>
      <c r="AU57" s="1286"/>
      <c r="AV57" s="1286"/>
      <c r="AW57" s="1286"/>
      <c r="AX57" s="1286"/>
      <c r="AY57" s="1286"/>
      <c r="AZ57" s="1286"/>
      <c r="BA57" s="1286"/>
      <c r="BB57" s="1293" t="s">
        <v>584</v>
      </c>
      <c r="BC57" s="1293"/>
      <c r="BD57" s="1293"/>
      <c r="BE57" s="1293"/>
      <c r="BF57" s="1293"/>
      <c r="BG57" s="1293"/>
      <c r="BH57" s="1293"/>
      <c r="BI57" s="1293"/>
      <c r="BJ57" s="1293"/>
      <c r="BK57" s="1293"/>
      <c r="BL57" s="1293"/>
      <c r="BM57" s="1293"/>
      <c r="BN57" s="1293"/>
      <c r="BO57" s="1293"/>
      <c r="BP57" s="1284"/>
      <c r="BQ57" s="1285"/>
      <c r="BR57" s="1285"/>
      <c r="BS57" s="1285"/>
      <c r="BT57" s="1285"/>
      <c r="BU57" s="1285"/>
      <c r="BV57" s="1285"/>
      <c r="BW57" s="1285"/>
      <c r="BX57" s="1284"/>
      <c r="BY57" s="1285"/>
      <c r="BZ57" s="1285"/>
      <c r="CA57" s="1285"/>
      <c r="CB57" s="1285"/>
      <c r="CC57" s="1285"/>
      <c r="CD57" s="1285"/>
      <c r="CE57" s="1285"/>
      <c r="CF57" s="1285">
        <v>54.2</v>
      </c>
      <c r="CG57" s="1285"/>
      <c r="CH57" s="1285"/>
      <c r="CI57" s="1285"/>
      <c r="CJ57" s="1285"/>
      <c r="CK57" s="1285"/>
      <c r="CL57" s="1285"/>
      <c r="CM57" s="1285"/>
      <c r="CN57" s="1285">
        <v>56.3</v>
      </c>
      <c r="CO57" s="1285"/>
      <c r="CP57" s="1285"/>
      <c r="CQ57" s="1285"/>
      <c r="CR57" s="1285"/>
      <c r="CS57" s="1285"/>
      <c r="CT57" s="1285"/>
      <c r="CU57" s="1285"/>
      <c r="CV57" s="1284"/>
      <c r="CW57" s="1285"/>
      <c r="CX57" s="1285"/>
      <c r="CY57" s="1285"/>
      <c r="CZ57" s="1285"/>
      <c r="DA57" s="1285"/>
      <c r="DB57" s="1285"/>
      <c r="DC57" s="1285"/>
      <c r="DD57" s="392"/>
      <c r="DE57" s="387"/>
    </row>
    <row r="58" spans="1:109" s="381" customFormat="1" ht="13.5">
      <c r="A58" s="365"/>
      <c r="B58" s="387"/>
      <c r="G58" s="1287"/>
      <c r="H58" s="1287"/>
      <c r="I58" s="1295"/>
      <c r="J58" s="1295"/>
      <c r="K58" s="1292"/>
      <c r="L58" s="1292"/>
      <c r="M58" s="1292"/>
      <c r="N58" s="1292"/>
      <c r="AM58" s="365"/>
      <c r="AN58" s="1286"/>
      <c r="AO58" s="1286"/>
      <c r="AP58" s="1286"/>
      <c r="AQ58" s="1286"/>
      <c r="AR58" s="1286"/>
      <c r="AS58" s="1286"/>
      <c r="AT58" s="1286"/>
      <c r="AU58" s="1286"/>
      <c r="AV58" s="1286"/>
      <c r="AW58" s="1286"/>
      <c r="AX58" s="1286"/>
      <c r="AY58" s="1286"/>
      <c r="AZ58" s="1286"/>
      <c r="BA58" s="1286"/>
      <c r="BB58" s="1293"/>
      <c r="BC58" s="1293"/>
      <c r="BD58" s="1293"/>
      <c r="BE58" s="1293"/>
      <c r="BF58" s="1293"/>
      <c r="BG58" s="1293"/>
      <c r="BH58" s="1293"/>
      <c r="BI58" s="1293"/>
      <c r="BJ58" s="1293"/>
      <c r="BK58" s="1293"/>
      <c r="BL58" s="1293"/>
      <c r="BM58" s="1293"/>
      <c r="BN58" s="1293"/>
      <c r="BO58" s="1293"/>
      <c r="BP58" s="1285"/>
      <c r="BQ58" s="1285"/>
      <c r="BR58" s="1285"/>
      <c r="BS58" s="1285"/>
      <c r="BT58" s="1285"/>
      <c r="BU58" s="1285"/>
      <c r="BV58" s="1285"/>
      <c r="BW58" s="1285"/>
      <c r="BX58" s="1285"/>
      <c r="BY58" s="1285"/>
      <c r="BZ58" s="1285"/>
      <c r="CA58" s="1285"/>
      <c r="CB58" s="1285"/>
      <c r="CC58" s="1285"/>
      <c r="CD58" s="1285"/>
      <c r="CE58" s="1285"/>
      <c r="CF58" s="1285"/>
      <c r="CG58" s="1285"/>
      <c r="CH58" s="1285"/>
      <c r="CI58" s="1285"/>
      <c r="CJ58" s="1285"/>
      <c r="CK58" s="1285"/>
      <c r="CL58" s="1285"/>
      <c r="CM58" s="1285"/>
      <c r="CN58" s="1285"/>
      <c r="CO58" s="1285"/>
      <c r="CP58" s="1285"/>
      <c r="CQ58" s="1285"/>
      <c r="CR58" s="1285"/>
      <c r="CS58" s="1285"/>
      <c r="CT58" s="1285"/>
      <c r="CU58" s="1285"/>
      <c r="CV58" s="1285"/>
      <c r="CW58" s="1285"/>
      <c r="CX58" s="1285"/>
      <c r="CY58" s="1285"/>
      <c r="CZ58" s="1285"/>
      <c r="DA58" s="1285"/>
      <c r="DB58" s="1285"/>
      <c r="DC58" s="1285"/>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583</v>
      </c>
    </row>
    <row r="64" spans="1:109" ht="13.5">
      <c r="B64" s="366"/>
      <c r="G64" s="382"/>
      <c r="I64" s="384"/>
      <c r="J64" s="384"/>
      <c r="K64" s="384"/>
      <c r="L64" s="384"/>
      <c r="M64" s="384"/>
      <c r="N64" s="383"/>
      <c r="AM64" s="382"/>
      <c r="AN64" s="382" t="s">
        <v>582</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75" t="s">
        <v>581</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ht="13.5">
      <c r="B66" s="366"/>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ht="13.5">
      <c r="B67" s="366"/>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ht="13.5">
      <c r="B68" s="366"/>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ht="13.5">
      <c r="B69" s="366"/>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580</v>
      </c>
    </row>
    <row r="72" spans="2:107" ht="13.5">
      <c r="B72" s="366"/>
      <c r="G72" s="1287"/>
      <c r="H72" s="1287"/>
      <c r="I72" s="1287"/>
      <c r="J72" s="1287"/>
      <c r="K72" s="375"/>
      <c r="L72" s="375"/>
      <c r="M72" s="374"/>
      <c r="N72" s="374"/>
      <c r="AN72" s="1288"/>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90"/>
      <c r="BP72" s="1286" t="s">
        <v>541</v>
      </c>
      <c r="BQ72" s="1286"/>
      <c r="BR72" s="1286"/>
      <c r="BS72" s="1286"/>
      <c r="BT72" s="1286"/>
      <c r="BU72" s="1286"/>
      <c r="BV72" s="1286"/>
      <c r="BW72" s="1286"/>
      <c r="BX72" s="1286" t="s">
        <v>542</v>
      </c>
      <c r="BY72" s="1286"/>
      <c r="BZ72" s="1286"/>
      <c r="CA72" s="1286"/>
      <c r="CB72" s="1286"/>
      <c r="CC72" s="1286"/>
      <c r="CD72" s="1286"/>
      <c r="CE72" s="1286"/>
      <c r="CF72" s="1286" t="s">
        <v>543</v>
      </c>
      <c r="CG72" s="1286"/>
      <c r="CH72" s="1286"/>
      <c r="CI72" s="1286"/>
      <c r="CJ72" s="1286"/>
      <c r="CK72" s="1286"/>
      <c r="CL72" s="1286"/>
      <c r="CM72" s="1286"/>
      <c r="CN72" s="1286" t="s">
        <v>544</v>
      </c>
      <c r="CO72" s="1286"/>
      <c r="CP72" s="1286"/>
      <c r="CQ72" s="1286"/>
      <c r="CR72" s="1286"/>
      <c r="CS72" s="1286"/>
      <c r="CT72" s="1286"/>
      <c r="CU72" s="1286"/>
      <c r="CV72" s="1286" t="s">
        <v>545</v>
      </c>
      <c r="CW72" s="1286"/>
      <c r="CX72" s="1286"/>
      <c r="CY72" s="1286"/>
      <c r="CZ72" s="1286"/>
      <c r="DA72" s="1286"/>
      <c r="DB72" s="1286"/>
      <c r="DC72" s="1286"/>
    </row>
    <row r="73" spans="2:107" ht="13.5">
      <c r="B73" s="366"/>
      <c r="G73" s="1291"/>
      <c r="H73" s="1291"/>
      <c r="I73" s="1291"/>
      <c r="J73" s="1291"/>
      <c r="K73" s="1296"/>
      <c r="L73" s="1296"/>
      <c r="M73" s="1296"/>
      <c r="N73" s="1296"/>
      <c r="AM73" s="373"/>
      <c r="AN73" s="1293" t="s">
        <v>579</v>
      </c>
      <c r="AO73" s="1293"/>
      <c r="AP73" s="1293"/>
      <c r="AQ73" s="1293"/>
      <c r="AR73" s="1293"/>
      <c r="AS73" s="1293"/>
      <c r="AT73" s="1293"/>
      <c r="AU73" s="1293"/>
      <c r="AV73" s="1293"/>
      <c r="AW73" s="1293"/>
      <c r="AX73" s="1293"/>
      <c r="AY73" s="1293"/>
      <c r="AZ73" s="1293"/>
      <c r="BA73" s="1293"/>
      <c r="BB73" s="1293" t="s">
        <v>576</v>
      </c>
      <c r="BC73" s="1293"/>
      <c r="BD73" s="1293"/>
      <c r="BE73" s="1293"/>
      <c r="BF73" s="1293"/>
      <c r="BG73" s="1293"/>
      <c r="BH73" s="1293"/>
      <c r="BI73" s="1293"/>
      <c r="BJ73" s="1293"/>
      <c r="BK73" s="1293"/>
      <c r="BL73" s="1293"/>
      <c r="BM73" s="1293"/>
      <c r="BN73" s="1293"/>
      <c r="BO73" s="1293"/>
      <c r="BP73" s="1285"/>
      <c r="BQ73" s="1285"/>
      <c r="BR73" s="1285"/>
      <c r="BS73" s="1285"/>
      <c r="BT73" s="1285"/>
      <c r="BU73" s="1285"/>
      <c r="BV73" s="1285"/>
      <c r="BW73" s="1285"/>
      <c r="BX73" s="1285"/>
      <c r="BY73" s="1285"/>
      <c r="BZ73" s="1285"/>
      <c r="CA73" s="1285"/>
      <c r="CB73" s="1285"/>
      <c r="CC73" s="1285"/>
      <c r="CD73" s="1285"/>
      <c r="CE73" s="1285"/>
      <c r="CF73" s="1285"/>
      <c r="CG73" s="1285"/>
      <c r="CH73" s="1285"/>
      <c r="CI73" s="1285"/>
      <c r="CJ73" s="1285"/>
      <c r="CK73" s="1285"/>
      <c r="CL73" s="1285"/>
      <c r="CM73" s="1285"/>
      <c r="CN73" s="1285"/>
      <c r="CO73" s="1285"/>
      <c r="CP73" s="1285"/>
      <c r="CQ73" s="1285"/>
      <c r="CR73" s="1285"/>
      <c r="CS73" s="1285"/>
      <c r="CT73" s="1285"/>
      <c r="CU73" s="1285"/>
      <c r="CV73" s="1285"/>
      <c r="CW73" s="1285"/>
      <c r="CX73" s="1285"/>
      <c r="CY73" s="1285"/>
      <c r="CZ73" s="1285"/>
      <c r="DA73" s="1285"/>
      <c r="DB73" s="1285"/>
      <c r="DC73" s="1285"/>
    </row>
    <row r="74" spans="2:107" ht="13.5">
      <c r="B74" s="366"/>
      <c r="G74" s="1291"/>
      <c r="H74" s="1291"/>
      <c r="I74" s="1291"/>
      <c r="J74" s="1291"/>
      <c r="K74" s="1296"/>
      <c r="L74" s="1296"/>
      <c r="M74" s="1296"/>
      <c r="N74" s="1296"/>
      <c r="AM74" s="373"/>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85"/>
      <c r="BQ74" s="1285"/>
      <c r="BR74" s="1285"/>
      <c r="BS74" s="1285"/>
      <c r="BT74" s="1285"/>
      <c r="BU74" s="1285"/>
      <c r="BV74" s="1285"/>
      <c r="BW74" s="1285"/>
      <c r="BX74" s="1285"/>
      <c r="BY74" s="1285"/>
      <c r="BZ74" s="1285"/>
      <c r="CA74" s="1285"/>
      <c r="CB74" s="1285"/>
      <c r="CC74" s="1285"/>
      <c r="CD74" s="1285"/>
      <c r="CE74" s="1285"/>
      <c r="CF74" s="1285"/>
      <c r="CG74" s="1285"/>
      <c r="CH74" s="1285"/>
      <c r="CI74" s="1285"/>
      <c r="CJ74" s="1285"/>
      <c r="CK74" s="1285"/>
      <c r="CL74" s="1285"/>
      <c r="CM74" s="1285"/>
      <c r="CN74" s="1285"/>
      <c r="CO74" s="1285"/>
      <c r="CP74" s="1285"/>
      <c r="CQ74" s="1285"/>
      <c r="CR74" s="1285"/>
      <c r="CS74" s="1285"/>
      <c r="CT74" s="1285"/>
      <c r="CU74" s="1285"/>
      <c r="CV74" s="1285"/>
      <c r="CW74" s="1285"/>
      <c r="CX74" s="1285"/>
      <c r="CY74" s="1285"/>
      <c r="CZ74" s="1285"/>
      <c r="DA74" s="1285"/>
      <c r="DB74" s="1285"/>
      <c r="DC74" s="1285"/>
    </row>
    <row r="75" spans="2:107" ht="13.5">
      <c r="B75" s="366"/>
      <c r="G75" s="1291"/>
      <c r="H75" s="1291"/>
      <c r="I75" s="1287"/>
      <c r="J75" s="1287"/>
      <c r="K75" s="1292"/>
      <c r="L75" s="1292"/>
      <c r="M75" s="1292"/>
      <c r="N75" s="1292"/>
      <c r="AM75" s="373"/>
      <c r="AN75" s="1293"/>
      <c r="AO75" s="1293"/>
      <c r="AP75" s="1293"/>
      <c r="AQ75" s="1293"/>
      <c r="AR75" s="1293"/>
      <c r="AS75" s="1293"/>
      <c r="AT75" s="1293"/>
      <c r="AU75" s="1293"/>
      <c r="AV75" s="1293"/>
      <c r="AW75" s="1293"/>
      <c r="AX75" s="1293"/>
      <c r="AY75" s="1293"/>
      <c r="AZ75" s="1293"/>
      <c r="BA75" s="1293"/>
      <c r="BB75" s="1293" t="s">
        <v>578</v>
      </c>
      <c r="BC75" s="1293"/>
      <c r="BD75" s="1293"/>
      <c r="BE75" s="1293"/>
      <c r="BF75" s="1293"/>
      <c r="BG75" s="1293"/>
      <c r="BH75" s="1293"/>
      <c r="BI75" s="1293"/>
      <c r="BJ75" s="1293"/>
      <c r="BK75" s="1293"/>
      <c r="BL75" s="1293"/>
      <c r="BM75" s="1293"/>
      <c r="BN75" s="1293"/>
      <c r="BO75" s="1293"/>
      <c r="BP75" s="1285">
        <v>9.6999999999999993</v>
      </c>
      <c r="BQ75" s="1285"/>
      <c r="BR75" s="1285"/>
      <c r="BS75" s="1285"/>
      <c r="BT75" s="1285"/>
      <c r="BU75" s="1285"/>
      <c r="BV75" s="1285"/>
      <c r="BW75" s="1285"/>
      <c r="BX75" s="1285">
        <v>9.3000000000000007</v>
      </c>
      <c r="BY75" s="1285"/>
      <c r="BZ75" s="1285"/>
      <c r="CA75" s="1285"/>
      <c r="CB75" s="1285"/>
      <c r="CC75" s="1285"/>
      <c r="CD75" s="1285"/>
      <c r="CE75" s="1285"/>
      <c r="CF75" s="1285">
        <v>8.4</v>
      </c>
      <c r="CG75" s="1285"/>
      <c r="CH75" s="1285"/>
      <c r="CI75" s="1285"/>
      <c r="CJ75" s="1285"/>
      <c r="CK75" s="1285"/>
      <c r="CL75" s="1285"/>
      <c r="CM75" s="1285"/>
      <c r="CN75" s="1285">
        <v>7.8</v>
      </c>
      <c r="CO75" s="1285"/>
      <c r="CP75" s="1285"/>
      <c r="CQ75" s="1285"/>
      <c r="CR75" s="1285"/>
      <c r="CS75" s="1285"/>
      <c r="CT75" s="1285"/>
      <c r="CU75" s="1285"/>
      <c r="CV75" s="1285">
        <v>6.8</v>
      </c>
      <c r="CW75" s="1285"/>
      <c r="CX75" s="1285"/>
      <c r="CY75" s="1285"/>
      <c r="CZ75" s="1285"/>
      <c r="DA75" s="1285"/>
      <c r="DB75" s="1285"/>
      <c r="DC75" s="1285"/>
    </row>
    <row r="76" spans="2:107" ht="13.5">
      <c r="B76" s="366"/>
      <c r="G76" s="1291"/>
      <c r="H76" s="1291"/>
      <c r="I76" s="1287"/>
      <c r="J76" s="1287"/>
      <c r="K76" s="1292"/>
      <c r="L76" s="1292"/>
      <c r="M76" s="1292"/>
      <c r="N76" s="1292"/>
      <c r="AM76" s="373"/>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85"/>
      <c r="BQ76" s="1285"/>
      <c r="BR76" s="1285"/>
      <c r="BS76" s="1285"/>
      <c r="BT76" s="1285"/>
      <c r="BU76" s="1285"/>
      <c r="BV76" s="1285"/>
      <c r="BW76" s="1285"/>
      <c r="BX76" s="1285"/>
      <c r="BY76" s="1285"/>
      <c r="BZ76" s="1285"/>
      <c r="CA76" s="1285"/>
      <c r="CB76" s="1285"/>
      <c r="CC76" s="1285"/>
      <c r="CD76" s="1285"/>
      <c r="CE76" s="1285"/>
      <c r="CF76" s="1285"/>
      <c r="CG76" s="1285"/>
      <c r="CH76" s="1285"/>
      <c r="CI76" s="1285"/>
      <c r="CJ76" s="1285"/>
      <c r="CK76" s="1285"/>
      <c r="CL76" s="1285"/>
      <c r="CM76" s="1285"/>
      <c r="CN76" s="1285"/>
      <c r="CO76" s="1285"/>
      <c r="CP76" s="1285"/>
      <c r="CQ76" s="1285"/>
      <c r="CR76" s="1285"/>
      <c r="CS76" s="1285"/>
      <c r="CT76" s="1285"/>
      <c r="CU76" s="1285"/>
      <c r="CV76" s="1285"/>
      <c r="CW76" s="1285"/>
      <c r="CX76" s="1285"/>
      <c r="CY76" s="1285"/>
      <c r="CZ76" s="1285"/>
      <c r="DA76" s="1285"/>
      <c r="DB76" s="1285"/>
      <c r="DC76" s="1285"/>
    </row>
    <row r="77" spans="2:107" ht="13.5">
      <c r="B77" s="366"/>
      <c r="G77" s="1287"/>
      <c r="H77" s="1287"/>
      <c r="I77" s="1287"/>
      <c r="J77" s="1287"/>
      <c r="K77" s="1296"/>
      <c r="L77" s="1296"/>
      <c r="M77" s="1296"/>
      <c r="N77" s="1296"/>
      <c r="AN77" s="1286" t="s">
        <v>577</v>
      </c>
      <c r="AO77" s="1286"/>
      <c r="AP77" s="1286"/>
      <c r="AQ77" s="1286"/>
      <c r="AR77" s="1286"/>
      <c r="AS77" s="1286"/>
      <c r="AT77" s="1286"/>
      <c r="AU77" s="1286"/>
      <c r="AV77" s="1286"/>
      <c r="AW77" s="1286"/>
      <c r="AX77" s="1286"/>
      <c r="AY77" s="1286"/>
      <c r="AZ77" s="1286"/>
      <c r="BA77" s="1286"/>
      <c r="BB77" s="1293" t="s">
        <v>576</v>
      </c>
      <c r="BC77" s="1293"/>
      <c r="BD77" s="1293"/>
      <c r="BE77" s="1293"/>
      <c r="BF77" s="1293"/>
      <c r="BG77" s="1293"/>
      <c r="BH77" s="1293"/>
      <c r="BI77" s="1293"/>
      <c r="BJ77" s="1293"/>
      <c r="BK77" s="1293"/>
      <c r="BL77" s="1293"/>
      <c r="BM77" s="1293"/>
      <c r="BN77" s="1293"/>
      <c r="BO77" s="1293"/>
      <c r="BP77" s="1285">
        <v>0</v>
      </c>
      <c r="BQ77" s="1285"/>
      <c r="BR77" s="1285"/>
      <c r="BS77" s="1285"/>
      <c r="BT77" s="1285"/>
      <c r="BU77" s="1285"/>
      <c r="BV77" s="1285"/>
      <c r="BW77" s="1285"/>
      <c r="BX77" s="1285">
        <v>0</v>
      </c>
      <c r="BY77" s="1285"/>
      <c r="BZ77" s="1285"/>
      <c r="CA77" s="1285"/>
      <c r="CB77" s="1285"/>
      <c r="CC77" s="1285"/>
      <c r="CD77" s="1285"/>
      <c r="CE77" s="1285"/>
      <c r="CF77" s="1285">
        <v>0</v>
      </c>
      <c r="CG77" s="1285"/>
      <c r="CH77" s="1285"/>
      <c r="CI77" s="1285"/>
      <c r="CJ77" s="1285"/>
      <c r="CK77" s="1285"/>
      <c r="CL77" s="1285"/>
      <c r="CM77" s="1285"/>
      <c r="CN77" s="1285">
        <v>0</v>
      </c>
      <c r="CO77" s="1285"/>
      <c r="CP77" s="1285"/>
      <c r="CQ77" s="1285"/>
      <c r="CR77" s="1285"/>
      <c r="CS77" s="1285"/>
      <c r="CT77" s="1285"/>
      <c r="CU77" s="1285"/>
      <c r="CV77" s="1285">
        <v>0</v>
      </c>
      <c r="CW77" s="1285"/>
      <c r="CX77" s="1285"/>
      <c r="CY77" s="1285"/>
      <c r="CZ77" s="1285"/>
      <c r="DA77" s="1285"/>
      <c r="DB77" s="1285"/>
      <c r="DC77" s="1285"/>
    </row>
    <row r="78" spans="2:107" ht="13.5">
      <c r="B78" s="366"/>
      <c r="G78" s="1287"/>
      <c r="H78" s="1287"/>
      <c r="I78" s="1287"/>
      <c r="J78" s="1287"/>
      <c r="K78" s="1296"/>
      <c r="L78" s="1296"/>
      <c r="M78" s="1296"/>
      <c r="N78" s="1296"/>
      <c r="AN78" s="1286"/>
      <c r="AO78" s="1286"/>
      <c r="AP78" s="1286"/>
      <c r="AQ78" s="1286"/>
      <c r="AR78" s="1286"/>
      <c r="AS78" s="1286"/>
      <c r="AT78" s="1286"/>
      <c r="AU78" s="1286"/>
      <c r="AV78" s="1286"/>
      <c r="AW78" s="1286"/>
      <c r="AX78" s="1286"/>
      <c r="AY78" s="1286"/>
      <c r="AZ78" s="1286"/>
      <c r="BA78" s="1286"/>
      <c r="BB78" s="1293"/>
      <c r="BC78" s="1293"/>
      <c r="BD78" s="1293"/>
      <c r="BE78" s="1293"/>
      <c r="BF78" s="1293"/>
      <c r="BG78" s="1293"/>
      <c r="BH78" s="1293"/>
      <c r="BI78" s="1293"/>
      <c r="BJ78" s="1293"/>
      <c r="BK78" s="1293"/>
      <c r="BL78" s="1293"/>
      <c r="BM78" s="1293"/>
      <c r="BN78" s="1293"/>
      <c r="BO78" s="1293"/>
      <c r="BP78" s="1285"/>
      <c r="BQ78" s="1285"/>
      <c r="BR78" s="1285"/>
      <c r="BS78" s="1285"/>
      <c r="BT78" s="1285"/>
      <c r="BU78" s="1285"/>
      <c r="BV78" s="1285"/>
      <c r="BW78" s="1285"/>
      <c r="BX78" s="1285"/>
      <c r="BY78" s="1285"/>
      <c r="BZ78" s="1285"/>
      <c r="CA78" s="1285"/>
      <c r="CB78" s="1285"/>
      <c r="CC78" s="1285"/>
      <c r="CD78" s="1285"/>
      <c r="CE78" s="1285"/>
      <c r="CF78" s="1285"/>
      <c r="CG78" s="1285"/>
      <c r="CH78" s="1285"/>
      <c r="CI78" s="1285"/>
      <c r="CJ78" s="1285"/>
      <c r="CK78" s="1285"/>
      <c r="CL78" s="1285"/>
      <c r="CM78" s="1285"/>
      <c r="CN78" s="1285"/>
      <c r="CO78" s="1285"/>
      <c r="CP78" s="1285"/>
      <c r="CQ78" s="1285"/>
      <c r="CR78" s="1285"/>
      <c r="CS78" s="1285"/>
      <c r="CT78" s="1285"/>
      <c r="CU78" s="1285"/>
      <c r="CV78" s="1285"/>
      <c r="CW78" s="1285"/>
      <c r="CX78" s="1285"/>
      <c r="CY78" s="1285"/>
      <c r="CZ78" s="1285"/>
      <c r="DA78" s="1285"/>
      <c r="DB78" s="1285"/>
      <c r="DC78" s="1285"/>
    </row>
    <row r="79" spans="2:107" ht="13.5">
      <c r="B79" s="366"/>
      <c r="G79" s="1287"/>
      <c r="H79" s="1287"/>
      <c r="I79" s="1295"/>
      <c r="J79" s="1295"/>
      <c r="K79" s="1297"/>
      <c r="L79" s="1297"/>
      <c r="M79" s="1297"/>
      <c r="N79" s="1297"/>
      <c r="AN79" s="1286"/>
      <c r="AO79" s="1286"/>
      <c r="AP79" s="1286"/>
      <c r="AQ79" s="1286"/>
      <c r="AR79" s="1286"/>
      <c r="AS79" s="1286"/>
      <c r="AT79" s="1286"/>
      <c r="AU79" s="1286"/>
      <c r="AV79" s="1286"/>
      <c r="AW79" s="1286"/>
      <c r="AX79" s="1286"/>
      <c r="AY79" s="1286"/>
      <c r="AZ79" s="1286"/>
      <c r="BA79" s="1286"/>
      <c r="BB79" s="1293" t="s">
        <v>575</v>
      </c>
      <c r="BC79" s="1293"/>
      <c r="BD79" s="1293"/>
      <c r="BE79" s="1293"/>
      <c r="BF79" s="1293"/>
      <c r="BG79" s="1293"/>
      <c r="BH79" s="1293"/>
      <c r="BI79" s="1293"/>
      <c r="BJ79" s="1293"/>
      <c r="BK79" s="1293"/>
      <c r="BL79" s="1293"/>
      <c r="BM79" s="1293"/>
      <c r="BN79" s="1293"/>
      <c r="BO79" s="1293"/>
      <c r="BP79" s="1285">
        <v>9.1999999999999993</v>
      </c>
      <c r="BQ79" s="1285"/>
      <c r="BR79" s="1285"/>
      <c r="BS79" s="1285"/>
      <c r="BT79" s="1285"/>
      <c r="BU79" s="1285"/>
      <c r="BV79" s="1285"/>
      <c r="BW79" s="1285"/>
      <c r="BX79" s="1285">
        <v>8.1999999999999993</v>
      </c>
      <c r="BY79" s="1285"/>
      <c r="BZ79" s="1285"/>
      <c r="CA79" s="1285"/>
      <c r="CB79" s="1285"/>
      <c r="CC79" s="1285"/>
      <c r="CD79" s="1285"/>
      <c r="CE79" s="1285"/>
      <c r="CF79" s="1285">
        <v>7.8</v>
      </c>
      <c r="CG79" s="1285"/>
      <c r="CH79" s="1285"/>
      <c r="CI79" s="1285"/>
      <c r="CJ79" s="1285"/>
      <c r="CK79" s="1285"/>
      <c r="CL79" s="1285"/>
      <c r="CM79" s="1285"/>
      <c r="CN79" s="1285">
        <v>7.4</v>
      </c>
      <c r="CO79" s="1285"/>
      <c r="CP79" s="1285"/>
      <c r="CQ79" s="1285"/>
      <c r="CR79" s="1285"/>
      <c r="CS79" s="1285"/>
      <c r="CT79" s="1285"/>
      <c r="CU79" s="1285"/>
      <c r="CV79" s="1285">
        <v>7.1</v>
      </c>
      <c r="CW79" s="1285"/>
      <c r="CX79" s="1285"/>
      <c r="CY79" s="1285"/>
      <c r="CZ79" s="1285"/>
      <c r="DA79" s="1285"/>
      <c r="DB79" s="1285"/>
      <c r="DC79" s="1285"/>
    </row>
    <row r="80" spans="2:107" ht="13.5">
      <c r="B80" s="366"/>
      <c r="G80" s="1287"/>
      <c r="H80" s="1287"/>
      <c r="I80" s="1295"/>
      <c r="J80" s="1295"/>
      <c r="K80" s="1297"/>
      <c r="L80" s="1297"/>
      <c r="M80" s="1297"/>
      <c r="N80" s="1297"/>
      <c r="AN80" s="1286"/>
      <c r="AO80" s="1286"/>
      <c r="AP80" s="1286"/>
      <c r="AQ80" s="1286"/>
      <c r="AR80" s="1286"/>
      <c r="AS80" s="1286"/>
      <c r="AT80" s="1286"/>
      <c r="AU80" s="1286"/>
      <c r="AV80" s="1286"/>
      <c r="AW80" s="1286"/>
      <c r="AX80" s="1286"/>
      <c r="AY80" s="1286"/>
      <c r="AZ80" s="1286"/>
      <c r="BA80" s="1286"/>
      <c r="BB80" s="1293"/>
      <c r="BC80" s="1293"/>
      <c r="BD80" s="1293"/>
      <c r="BE80" s="1293"/>
      <c r="BF80" s="1293"/>
      <c r="BG80" s="1293"/>
      <c r="BH80" s="1293"/>
      <c r="BI80" s="1293"/>
      <c r="BJ80" s="1293"/>
      <c r="BK80" s="1293"/>
      <c r="BL80" s="1293"/>
      <c r="BM80" s="1293"/>
      <c r="BN80" s="1293"/>
      <c r="BO80" s="1293"/>
      <c r="BP80" s="1285"/>
      <c r="BQ80" s="1285"/>
      <c r="BR80" s="1285"/>
      <c r="BS80" s="1285"/>
      <c r="BT80" s="1285"/>
      <c r="BU80" s="1285"/>
      <c r="BV80" s="1285"/>
      <c r="BW80" s="1285"/>
      <c r="BX80" s="1285"/>
      <c r="BY80" s="1285"/>
      <c r="BZ80" s="1285"/>
      <c r="CA80" s="1285"/>
      <c r="CB80" s="1285"/>
      <c r="CC80" s="1285"/>
      <c r="CD80" s="1285"/>
      <c r="CE80" s="1285"/>
      <c r="CF80" s="1285"/>
      <c r="CG80" s="1285"/>
      <c r="CH80" s="1285"/>
      <c r="CI80" s="1285"/>
      <c r="CJ80" s="1285"/>
      <c r="CK80" s="1285"/>
      <c r="CL80" s="1285"/>
      <c r="CM80" s="1285"/>
      <c r="CN80" s="1285"/>
      <c r="CO80" s="1285"/>
      <c r="CP80" s="1285"/>
      <c r="CQ80" s="1285"/>
      <c r="CR80" s="1285"/>
      <c r="CS80" s="1285"/>
      <c r="CT80" s="1285"/>
      <c r="CU80" s="1285"/>
      <c r="CV80" s="1285"/>
      <c r="CW80" s="1285"/>
      <c r="CX80" s="1285"/>
      <c r="CY80" s="1285"/>
      <c r="CZ80" s="1285"/>
      <c r="DA80" s="1285"/>
      <c r="DB80" s="1285"/>
      <c r="DC80" s="1285"/>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2jejVb3LA2Vg6Fo/wh9xEreMt7c8RrAzzExAMWu7FXxgn2bzgW7F03IxELM2PjRXpH8hhZtOgu1+xkxJVWDxAw==" saltValue="lVv/5JqcjVg5HQldNVq8aQ==" spinCount="100000" sheet="1" objects="1" scenarios="1" formatCells="0"/>
  <dataConsolidate/>
  <mergeCells count="112">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4" zoomScaleNormal="100" zoomScaleSheetLayoutView="70" workbookViewId="0">
      <selection activeCell="AE96" sqref="AE96"/>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ojTxfrDvOxIOJe1ugxkG9CKYUTm5e5w0+9lPdinVcyA5DQxxoIiqz1yqx8vCBb55uLJGsYBBUQRNQoqnpSIBZQ==" saltValue="ANhJB9RAGwCuf0F+e/C4N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AN65" sqref="AN65:DC69"/>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Vp4sHelW0aHBWu/Wmry8zss4kry6JJj0XhHlYCeDHfhwHNNoKV9aId/Uy5tuys0f0zAwYKb9JSUzrji9UrWJA==" saltValue="cjAn8RHVhRL/oENeJu8JA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538</v>
      </c>
      <c r="G2" s="136"/>
      <c r="H2" s="137"/>
    </row>
    <row r="3" spans="1:8">
      <c r="A3" s="133" t="s">
        <v>531</v>
      </c>
      <c r="B3" s="138"/>
      <c r="C3" s="139"/>
      <c r="D3" s="140">
        <v>291118</v>
      </c>
      <c r="E3" s="141"/>
      <c r="F3" s="142">
        <v>316331</v>
      </c>
      <c r="G3" s="143"/>
      <c r="H3" s="144"/>
    </row>
    <row r="4" spans="1:8">
      <c r="A4" s="145"/>
      <c r="B4" s="146"/>
      <c r="C4" s="147"/>
      <c r="D4" s="148">
        <v>123232</v>
      </c>
      <c r="E4" s="149"/>
      <c r="F4" s="150">
        <v>106387</v>
      </c>
      <c r="G4" s="151"/>
      <c r="H4" s="152"/>
    </row>
    <row r="5" spans="1:8">
      <c r="A5" s="133" t="s">
        <v>533</v>
      </c>
      <c r="B5" s="138"/>
      <c r="C5" s="139"/>
      <c r="D5" s="140">
        <v>267366</v>
      </c>
      <c r="E5" s="141"/>
      <c r="F5" s="142">
        <v>333013</v>
      </c>
      <c r="G5" s="143"/>
      <c r="H5" s="144"/>
    </row>
    <row r="6" spans="1:8">
      <c r="A6" s="145"/>
      <c r="B6" s="146"/>
      <c r="C6" s="147"/>
      <c r="D6" s="148">
        <v>148877</v>
      </c>
      <c r="E6" s="149"/>
      <c r="F6" s="150">
        <v>126732</v>
      </c>
      <c r="G6" s="151"/>
      <c r="H6" s="152"/>
    </row>
    <row r="7" spans="1:8">
      <c r="A7" s="133" t="s">
        <v>534</v>
      </c>
      <c r="B7" s="138"/>
      <c r="C7" s="139"/>
      <c r="D7" s="140">
        <v>213373</v>
      </c>
      <c r="E7" s="141"/>
      <c r="F7" s="142">
        <v>280458</v>
      </c>
      <c r="G7" s="143"/>
      <c r="H7" s="144"/>
    </row>
    <row r="8" spans="1:8">
      <c r="A8" s="145"/>
      <c r="B8" s="146"/>
      <c r="C8" s="147"/>
      <c r="D8" s="148">
        <v>130415</v>
      </c>
      <c r="E8" s="149"/>
      <c r="F8" s="150">
        <v>127286</v>
      </c>
      <c r="G8" s="151"/>
      <c r="H8" s="152"/>
    </row>
    <row r="9" spans="1:8">
      <c r="A9" s="133" t="s">
        <v>535</v>
      </c>
      <c r="B9" s="138"/>
      <c r="C9" s="139"/>
      <c r="D9" s="140">
        <v>423669</v>
      </c>
      <c r="E9" s="141"/>
      <c r="F9" s="142">
        <v>291945</v>
      </c>
      <c r="G9" s="143"/>
      <c r="H9" s="144"/>
    </row>
    <row r="10" spans="1:8">
      <c r="A10" s="145"/>
      <c r="B10" s="146"/>
      <c r="C10" s="147"/>
      <c r="D10" s="148">
        <v>345879</v>
      </c>
      <c r="E10" s="149"/>
      <c r="F10" s="150">
        <v>127651</v>
      </c>
      <c r="G10" s="151"/>
      <c r="H10" s="152"/>
    </row>
    <row r="11" spans="1:8">
      <c r="A11" s="133" t="s">
        <v>536</v>
      </c>
      <c r="B11" s="138"/>
      <c r="C11" s="139"/>
      <c r="D11" s="140">
        <v>479090</v>
      </c>
      <c r="E11" s="141"/>
      <c r="F11" s="142">
        <v>291173</v>
      </c>
      <c r="G11" s="143"/>
      <c r="H11" s="144"/>
    </row>
    <row r="12" spans="1:8">
      <c r="A12" s="145"/>
      <c r="B12" s="146"/>
      <c r="C12" s="153"/>
      <c r="D12" s="148">
        <v>364806</v>
      </c>
      <c r="E12" s="149"/>
      <c r="F12" s="150">
        <v>119071</v>
      </c>
      <c r="G12" s="151"/>
      <c r="H12" s="152"/>
    </row>
    <row r="13" spans="1:8">
      <c r="A13" s="133"/>
      <c r="B13" s="138"/>
      <c r="C13" s="154"/>
      <c r="D13" s="155">
        <v>334923</v>
      </c>
      <c r="E13" s="156"/>
      <c r="F13" s="157">
        <v>302584</v>
      </c>
      <c r="G13" s="158"/>
      <c r="H13" s="144"/>
    </row>
    <row r="14" spans="1:8">
      <c r="A14" s="145"/>
      <c r="B14" s="146"/>
      <c r="C14" s="147"/>
      <c r="D14" s="148">
        <v>222642</v>
      </c>
      <c r="E14" s="149"/>
      <c r="F14" s="150">
        <v>121425</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14.04</v>
      </c>
      <c r="C19" s="159">
        <f>ROUND(VALUE(SUBSTITUTE(実質収支比率等に係る経年分析!G$48,"▲","-")),2)</f>
        <v>10.11</v>
      </c>
      <c r="D19" s="159">
        <f>ROUND(VALUE(SUBSTITUTE(実質収支比率等に係る経年分析!H$48,"▲","-")),2)</f>
        <v>11.4</v>
      </c>
      <c r="E19" s="159">
        <f>ROUND(VALUE(SUBSTITUTE(実質収支比率等に係る経年分析!I$48,"▲","-")),2)</f>
        <v>13.82</v>
      </c>
      <c r="F19" s="159">
        <f>ROUND(VALUE(SUBSTITUTE(実質収支比率等に係る経年分析!J$48,"▲","-")),2)</f>
        <v>20.46</v>
      </c>
    </row>
    <row r="20" spans="1:11">
      <c r="A20" s="159" t="s">
        <v>49</v>
      </c>
      <c r="B20" s="159">
        <f>ROUND(VALUE(SUBSTITUTE(実質収支比率等に係る経年分析!F$47,"▲","-")),2)</f>
        <v>64.8</v>
      </c>
      <c r="C20" s="159">
        <f>ROUND(VALUE(SUBSTITUTE(実質収支比率等に係る経年分析!G$47,"▲","-")),2)</f>
        <v>73.33</v>
      </c>
      <c r="D20" s="159">
        <f>ROUND(VALUE(SUBSTITUTE(実質収支比率等に係る経年分析!H$47,"▲","-")),2)</f>
        <v>71.739999999999995</v>
      </c>
      <c r="E20" s="159">
        <f>ROUND(VALUE(SUBSTITUTE(実質収支比率等に係る経年分析!I$47,"▲","-")),2)</f>
        <v>73.540000000000006</v>
      </c>
      <c r="F20" s="159">
        <f>ROUND(VALUE(SUBSTITUTE(実質収支比率等に係る経年分析!J$47,"▲","-")),2)</f>
        <v>47.05</v>
      </c>
    </row>
    <row r="21" spans="1:11">
      <c r="A21" s="159" t="s">
        <v>50</v>
      </c>
      <c r="B21" s="159">
        <f>IF(ISNUMBER(VALUE(SUBSTITUTE(実質収支比率等に係る経年分析!F$49,"▲","-"))),ROUND(VALUE(SUBSTITUTE(実質収支比率等に係る経年分析!F$49,"▲","-")),2),NA())</f>
        <v>5.9</v>
      </c>
      <c r="C21" s="159">
        <f>IF(ISNUMBER(VALUE(SUBSTITUTE(実質収支比率等に係る経年分析!G$49,"▲","-"))),ROUND(VALUE(SUBSTITUTE(実質収支比率等に係る経年分析!G$49,"▲","-")),2),NA())</f>
        <v>1.36</v>
      </c>
      <c r="D21" s="159">
        <f>IF(ISNUMBER(VALUE(SUBSTITUTE(実質収支比率等に係る経年分析!H$49,"▲","-"))),ROUND(VALUE(SUBSTITUTE(実質収支比率等に係る経年分析!H$49,"▲","-")),2),NA())</f>
        <v>1.85</v>
      </c>
      <c r="E21" s="159">
        <f>IF(ISNUMBER(VALUE(SUBSTITUTE(実質収支比率等に係る経年分析!I$49,"▲","-"))),ROUND(VALUE(SUBSTITUTE(実質収支比率等に係る経年分析!I$49,"▲","-")),2),NA())</f>
        <v>2.4900000000000002</v>
      </c>
      <c r="F21" s="159">
        <f>IF(ISNUMBER(VALUE(SUBSTITUTE(実質収支比率等に係る経年分析!J$49,"▲","-"))),ROUND(VALUE(SUBSTITUTE(実質収支比率等に係る経年分析!J$49,"▲","-")),2),NA())</f>
        <v>-23.77</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0.01</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後期高齢者医療事業</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0.03</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0.05</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0.06</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0.05</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0.05</v>
      </c>
    </row>
    <row r="30" spans="1:11">
      <c r="A30" s="160" t="str">
        <f>IF(連結実質赤字比率に係る赤字・黒字の構成分析!C$40="",NA(),連結実質赤字比率に係る赤字・黒字の構成分析!C$40)</f>
        <v>林業集落排水事業特別会計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0.06</v>
      </c>
    </row>
    <row r="31" spans="1:11">
      <c r="A31" s="160" t="str">
        <f>IF(連結実質赤字比率に係る赤字・黒字の構成分析!C$39="",NA(),連結実質赤字比率に係る赤字・黒字の構成分析!C$39)</f>
        <v>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0.09</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0.27</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0.11</v>
      </c>
    </row>
    <row r="32" spans="1:11">
      <c r="A32" s="160" t="str">
        <f>IF(連結実質赤字比率に係る赤字・黒字の構成分析!C$38="",NA(),連結実質赤字比率に係る赤字・黒字の構成分析!C$38)</f>
        <v>農業集落排水事業特別会計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0.13</v>
      </c>
    </row>
    <row r="33" spans="1:16">
      <c r="A33" s="160" t="str">
        <f>IF(連結実質赤字比率に係る赤字・黒字の構成分析!C$37="",NA(),連結実質赤字比率に係る赤字・黒字の構成分析!C$37)</f>
        <v>簡易水道事業特別会計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0.32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0.27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0.28999999999999998</v>
      </c>
    </row>
    <row r="34" spans="1:16">
      <c r="A34" s="160" t="str">
        <f>IF(連結実質赤字比率に係る赤字・黒字の構成分析!C$36="",NA(),連結実質赤字比率に係る赤字・黒字の構成分析!C$36)</f>
        <v>介護保険事業</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1.53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1.53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2.2200000000000002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0.75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1.1599999999999999</v>
      </c>
    </row>
    <row r="35" spans="1:16">
      <c r="A35" s="160" t="str">
        <f>IF(連結実質赤字比率に係る赤字・黒字の構成分析!C$35="",NA(),連結実質赤字比率に係る赤字・黒字の構成分析!C$35)</f>
        <v>国民健康保険事業（事業勘定）</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1.83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3.05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2.3199999999999998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2.14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2.77</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14.03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10.11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11.39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13.82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20.46</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332</v>
      </c>
      <c r="E42" s="161"/>
      <c r="F42" s="161"/>
      <c r="G42" s="161">
        <f>'実質公債費比率（分子）の構造'!L$52</f>
        <v>308</v>
      </c>
      <c r="H42" s="161"/>
      <c r="I42" s="161"/>
      <c r="J42" s="161">
        <f>'実質公債費比率（分子）の構造'!M$52</f>
        <v>284</v>
      </c>
      <c r="K42" s="161"/>
      <c r="L42" s="161"/>
      <c r="M42" s="161">
        <f>'実質公債費比率（分子）の構造'!N$52</f>
        <v>272</v>
      </c>
      <c r="N42" s="161"/>
      <c r="O42" s="161"/>
      <c r="P42" s="161">
        <f>'実質公債費比率（分子）の構造'!O$52</f>
        <v>263</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16</v>
      </c>
      <c r="C45" s="161"/>
      <c r="D45" s="161"/>
      <c r="E45" s="161">
        <f>'実質公債費比率（分子）の構造'!L$49</f>
        <v>17</v>
      </c>
      <c r="F45" s="161"/>
      <c r="G45" s="161"/>
      <c r="H45" s="161">
        <f>'実質公債費比率（分子）の構造'!M$49</f>
        <v>16</v>
      </c>
      <c r="I45" s="161"/>
      <c r="J45" s="161"/>
      <c r="K45" s="161">
        <f>'実質公債費比率（分子）の構造'!N$49</f>
        <v>14</v>
      </c>
      <c r="L45" s="161"/>
      <c r="M45" s="161"/>
      <c r="N45" s="161">
        <f>'実質公債費比率（分子）の構造'!O$49</f>
        <v>15</v>
      </c>
      <c r="O45" s="161"/>
      <c r="P45" s="161"/>
    </row>
    <row r="46" spans="1:16">
      <c r="A46" s="161" t="s">
        <v>61</v>
      </c>
      <c r="B46" s="161">
        <f>'実質公債費比率（分子）の構造'!K$48</f>
        <v>84</v>
      </c>
      <c r="C46" s="161"/>
      <c r="D46" s="161"/>
      <c r="E46" s="161">
        <f>'実質公債費比率（分子）の構造'!L$48</f>
        <v>75</v>
      </c>
      <c r="F46" s="161"/>
      <c r="G46" s="161"/>
      <c r="H46" s="161">
        <f>'実質公債費比率（分子）の構造'!M$48</f>
        <v>67</v>
      </c>
      <c r="I46" s="161"/>
      <c r="J46" s="161"/>
      <c r="K46" s="161">
        <f>'実質公債費比率（分子）の構造'!N$48</f>
        <v>63</v>
      </c>
      <c r="L46" s="161"/>
      <c r="M46" s="161"/>
      <c r="N46" s="161">
        <f>'実質公債費比率（分子）の構造'!O$48</f>
        <v>61</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367</v>
      </c>
      <c r="C49" s="161"/>
      <c r="D49" s="161"/>
      <c r="E49" s="161">
        <f>'実質公債費比率（分子）の構造'!L$45</f>
        <v>353</v>
      </c>
      <c r="F49" s="161"/>
      <c r="G49" s="161"/>
      <c r="H49" s="161">
        <f>'実質公債費比率（分子）の構造'!M$45</f>
        <v>319</v>
      </c>
      <c r="I49" s="161"/>
      <c r="J49" s="161"/>
      <c r="K49" s="161">
        <f>'実質公債費比率（分子）の構造'!N$45</f>
        <v>303</v>
      </c>
      <c r="L49" s="161"/>
      <c r="M49" s="161"/>
      <c r="N49" s="161">
        <f>'実質公債費比率（分子）の構造'!O$45</f>
        <v>277</v>
      </c>
      <c r="O49" s="161"/>
      <c r="P49" s="161"/>
    </row>
    <row r="50" spans="1:16">
      <c r="A50" s="161" t="s">
        <v>65</v>
      </c>
      <c r="B50" s="161" t="e">
        <f>NA()</f>
        <v>#N/A</v>
      </c>
      <c r="C50" s="161">
        <f>IF(ISNUMBER('実質公債費比率（分子）の構造'!K$53),'実質公債費比率（分子）の構造'!K$53,NA())</f>
        <v>135</v>
      </c>
      <c r="D50" s="161" t="e">
        <f>NA()</f>
        <v>#N/A</v>
      </c>
      <c r="E50" s="161" t="e">
        <f>NA()</f>
        <v>#N/A</v>
      </c>
      <c r="F50" s="161">
        <f>IF(ISNUMBER('実質公債費比率（分子）の構造'!L$53),'実質公債費比率（分子）の構造'!L$53,NA())</f>
        <v>137</v>
      </c>
      <c r="G50" s="161" t="e">
        <f>NA()</f>
        <v>#N/A</v>
      </c>
      <c r="H50" s="161" t="e">
        <f>NA()</f>
        <v>#N/A</v>
      </c>
      <c r="I50" s="161">
        <f>IF(ISNUMBER('実質公債費比率（分子）の構造'!M$53),'実質公債費比率（分子）の構造'!M$53,NA())</f>
        <v>118</v>
      </c>
      <c r="J50" s="161" t="e">
        <f>NA()</f>
        <v>#N/A</v>
      </c>
      <c r="K50" s="161" t="e">
        <f>NA()</f>
        <v>#N/A</v>
      </c>
      <c r="L50" s="161">
        <f>IF(ISNUMBER('実質公債費比率（分子）の構造'!N$53),'実質公債費比率（分子）の構造'!N$53,NA())</f>
        <v>108</v>
      </c>
      <c r="M50" s="161" t="e">
        <f>NA()</f>
        <v>#N/A</v>
      </c>
      <c r="N50" s="161" t="e">
        <f>NA()</f>
        <v>#N/A</v>
      </c>
      <c r="O50" s="161">
        <f>IF(ISNUMBER('実質公債費比率（分子）の構造'!O$53),'実質公債費比率（分子）の構造'!O$53,NA())</f>
        <v>90</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2459</v>
      </c>
      <c r="E56" s="160"/>
      <c r="F56" s="160"/>
      <c r="G56" s="160">
        <f>'将来負担比率（分子）の構造'!J$52</f>
        <v>2372</v>
      </c>
      <c r="H56" s="160"/>
      <c r="I56" s="160"/>
      <c r="J56" s="160">
        <f>'将来負担比率（分子）の構造'!K$52</f>
        <v>2312</v>
      </c>
      <c r="K56" s="160"/>
      <c r="L56" s="160"/>
      <c r="M56" s="160">
        <f>'将来負担比率（分子）の構造'!L$52</f>
        <v>3587</v>
      </c>
      <c r="N56" s="160"/>
      <c r="O56" s="160"/>
      <c r="P56" s="160">
        <f>'将来負担比率（分子）の構造'!M$52</f>
        <v>3050</v>
      </c>
    </row>
    <row r="57" spans="1:16">
      <c r="A57" s="160" t="s">
        <v>36</v>
      </c>
      <c r="B57" s="160"/>
      <c r="C57" s="160"/>
      <c r="D57" s="160">
        <f>'将来負担比率（分子）の構造'!I$51</f>
        <v>10</v>
      </c>
      <c r="E57" s="160"/>
      <c r="F57" s="160"/>
      <c r="G57" s="160">
        <f>'将来負担比率（分子）の構造'!J$51</f>
        <v>5</v>
      </c>
      <c r="H57" s="160"/>
      <c r="I57" s="160"/>
      <c r="J57" s="160">
        <f>'将来負担比率（分子）の構造'!K$51</f>
        <v>2</v>
      </c>
      <c r="K57" s="160"/>
      <c r="L57" s="160"/>
      <c r="M57" s="160" t="str">
        <f>'将来負担比率（分子）の構造'!L$51</f>
        <v>-</v>
      </c>
      <c r="N57" s="160"/>
      <c r="O57" s="160"/>
      <c r="P57" s="160" t="str">
        <f>'将来負担比率（分子）の構造'!M$51</f>
        <v>-</v>
      </c>
    </row>
    <row r="58" spans="1:16">
      <c r="A58" s="160" t="s">
        <v>35</v>
      </c>
      <c r="B58" s="160"/>
      <c r="C58" s="160"/>
      <c r="D58" s="160">
        <f>'将来負担比率（分子）の構造'!I$50</f>
        <v>3146</v>
      </c>
      <c r="E58" s="160"/>
      <c r="F58" s="160"/>
      <c r="G58" s="160">
        <f>'将来負担比率（分子）の構造'!J$50</f>
        <v>3247</v>
      </c>
      <c r="H58" s="160"/>
      <c r="I58" s="160"/>
      <c r="J58" s="160">
        <f>'将来負担比率（分子）の構造'!K$50</f>
        <v>3471</v>
      </c>
      <c r="K58" s="160"/>
      <c r="L58" s="160"/>
      <c r="M58" s="160">
        <f>'将来負担比率（分子）の構造'!L$50</f>
        <v>3542</v>
      </c>
      <c r="N58" s="160"/>
      <c r="O58" s="160"/>
      <c r="P58" s="160">
        <f>'将来負担比率（分子）の構造'!M$50</f>
        <v>3502</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568</v>
      </c>
      <c r="C62" s="160"/>
      <c r="D62" s="160"/>
      <c r="E62" s="160">
        <f>'将来負担比率（分子）の構造'!J$45</f>
        <v>338</v>
      </c>
      <c r="F62" s="160"/>
      <c r="G62" s="160"/>
      <c r="H62" s="160">
        <f>'将来負担比率（分子）の構造'!K$45</f>
        <v>354</v>
      </c>
      <c r="I62" s="160"/>
      <c r="J62" s="160"/>
      <c r="K62" s="160">
        <f>'将来負担比率（分子）の構造'!L$45</f>
        <v>445</v>
      </c>
      <c r="L62" s="160"/>
      <c r="M62" s="160"/>
      <c r="N62" s="160">
        <f>'将来負担比率（分子）の構造'!M$45</f>
        <v>415</v>
      </c>
      <c r="O62" s="160"/>
      <c r="P62" s="160"/>
    </row>
    <row r="63" spans="1:16">
      <c r="A63" s="160" t="s">
        <v>28</v>
      </c>
      <c r="B63" s="160">
        <f>'将来負担比率（分子）の構造'!I$44</f>
        <v>74</v>
      </c>
      <c r="C63" s="160"/>
      <c r="D63" s="160"/>
      <c r="E63" s="160">
        <f>'将来負担比率（分子）の構造'!J$44</f>
        <v>58</v>
      </c>
      <c r="F63" s="160"/>
      <c r="G63" s="160"/>
      <c r="H63" s="160">
        <f>'将来負担比率（分子）の構造'!K$44</f>
        <v>85</v>
      </c>
      <c r="I63" s="160"/>
      <c r="J63" s="160"/>
      <c r="K63" s="160">
        <f>'将来負担比率（分子）の構造'!L$44</f>
        <v>86</v>
      </c>
      <c r="L63" s="160"/>
      <c r="M63" s="160"/>
      <c r="N63" s="160">
        <f>'将来負担比率（分子）の構造'!M$44</f>
        <v>78</v>
      </c>
      <c r="O63" s="160"/>
      <c r="P63" s="160"/>
    </row>
    <row r="64" spans="1:16">
      <c r="A64" s="160" t="s">
        <v>27</v>
      </c>
      <c r="B64" s="160">
        <f>'将来負担比率（分子）の構造'!I$43</f>
        <v>786</v>
      </c>
      <c r="C64" s="160"/>
      <c r="D64" s="160"/>
      <c r="E64" s="160">
        <f>'将来負担比率（分子）の構造'!J$43</f>
        <v>736</v>
      </c>
      <c r="F64" s="160"/>
      <c r="G64" s="160"/>
      <c r="H64" s="160">
        <f>'将来負担比率（分子）の構造'!K$43</f>
        <v>680</v>
      </c>
      <c r="I64" s="160"/>
      <c r="J64" s="160"/>
      <c r="K64" s="160">
        <f>'将来負担比率（分子）の構造'!L$43</f>
        <v>625</v>
      </c>
      <c r="L64" s="160"/>
      <c r="M64" s="160"/>
      <c r="N64" s="160">
        <f>'将来負担比率（分子）の構造'!M$43</f>
        <v>561</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2599</v>
      </c>
      <c r="C66" s="160"/>
      <c r="D66" s="160"/>
      <c r="E66" s="160">
        <f>'将来負担比率（分子）の構造'!J$41</f>
        <v>2505</v>
      </c>
      <c r="F66" s="160"/>
      <c r="G66" s="160"/>
      <c r="H66" s="160">
        <f>'将来負担比率（分子）の構造'!K$41</f>
        <v>2452</v>
      </c>
      <c r="I66" s="160"/>
      <c r="J66" s="160"/>
      <c r="K66" s="160">
        <f>'将来負担比率（分子）の構造'!L$41</f>
        <v>2993</v>
      </c>
      <c r="L66" s="160"/>
      <c r="M66" s="160"/>
      <c r="N66" s="160">
        <f>'将来負担比率（分子）の構造'!M$41</f>
        <v>3628</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1324</v>
      </c>
      <c r="C72" s="164">
        <f>基金残高に係る経年分析!G55</f>
        <v>1329</v>
      </c>
      <c r="D72" s="164">
        <f>基金残高に係る経年分析!H55</f>
        <v>814</v>
      </c>
    </row>
    <row r="73" spans="1:16">
      <c r="A73" s="163" t="s">
        <v>72</v>
      </c>
      <c r="B73" s="164">
        <f>基金残高に係る経年分析!F56</f>
        <v>804</v>
      </c>
      <c r="C73" s="164">
        <f>基金残高に係る経年分析!G56</f>
        <v>809</v>
      </c>
      <c r="D73" s="164">
        <f>基金残高に係る経年分析!H56</f>
        <v>814</v>
      </c>
    </row>
    <row r="74" spans="1:16">
      <c r="A74" s="163" t="s">
        <v>73</v>
      </c>
      <c r="B74" s="164">
        <f>基金残高に係る経年分析!F57</f>
        <v>1114</v>
      </c>
      <c r="C74" s="164">
        <f>基金残高に係る経年分析!G57</f>
        <v>1195</v>
      </c>
      <c r="D74" s="164">
        <f>基金残高に係る経年分析!H57</f>
        <v>1675</v>
      </c>
    </row>
  </sheetData>
  <sheetProtection algorithmName="SHA-512" hashValue="uctiyDzE2hM8Mg8M4/t6Du641k0BsqOnugIsq6HQJecAFdmvNgKxOUtrvt5JoBq2P4pMAHL3sbcLs+tE5OfrsA==" saltValue="0TjreLyr2URoqdmr4+0C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207</v>
      </c>
      <c r="DI1" s="636"/>
      <c r="DJ1" s="636"/>
      <c r="DK1" s="636"/>
      <c r="DL1" s="636"/>
      <c r="DM1" s="636"/>
      <c r="DN1" s="637"/>
      <c r="DO1" s="205"/>
      <c r="DP1" s="635" t="s">
        <v>208</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210</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211</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213</v>
      </c>
      <c r="S4" s="639"/>
      <c r="T4" s="639"/>
      <c r="U4" s="639"/>
      <c r="V4" s="639"/>
      <c r="W4" s="639"/>
      <c r="X4" s="639"/>
      <c r="Y4" s="640"/>
      <c r="Z4" s="638" t="s">
        <v>214</v>
      </c>
      <c r="AA4" s="639"/>
      <c r="AB4" s="639"/>
      <c r="AC4" s="640"/>
      <c r="AD4" s="638" t="s">
        <v>215</v>
      </c>
      <c r="AE4" s="639"/>
      <c r="AF4" s="639"/>
      <c r="AG4" s="639"/>
      <c r="AH4" s="639"/>
      <c r="AI4" s="639"/>
      <c r="AJ4" s="639"/>
      <c r="AK4" s="640"/>
      <c r="AL4" s="638" t="s">
        <v>214</v>
      </c>
      <c r="AM4" s="639"/>
      <c r="AN4" s="639"/>
      <c r="AO4" s="640"/>
      <c r="AP4" s="644" t="s">
        <v>216</v>
      </c>
      <c r="AQ4" s="644"/>
      <c r="AR4" s="644"/>
      <c r="AS4" s="644"/>
      <c r="AT4" s="644"/>
      <c r="AU4" s="644"/>
      <c r="AV4" s="644"/>
      <c r="AW4" s="644"/>
      <c r="AX4" s="644"/>
      <c r="AY4" s="644"/>
      <c r="AZ4" s="644"/>
      <c r="BA4" s="644"/>
      <c r="BB4" s="644"/>
      <c r="BC4" s="644"/>
      <c r="BD4" s="644"/>
      <c r="BE4" s="644"/>
      <c r="BF4" s="644"/>
      <c r="BG4" s="644" t="s">
        <v>217</v>
      </c>
      <c r="BH4" s="644"/>
      <c r="BI4" s="644"/>
      <c r="BJ4" s="644"/>
      <c r="BK4" s="644"/>
      <c r="BL4" s="644"/>
      <c r="BM4" s="644"/>
      <c r="BN4" s="644"/>
      <c r="BO4" s="644" t="s">
        <v>214</v>
      </c>
      <c r="BP4" s="644"/>
      <c r="BQ4" s="644"/>
      <c r="BR4" s="644"/>
      <c r="BS4" s="644" t="s">
        <v>218</v>
      </c>
      <c r="BT4" s="644"/>
      <c r="BU4" s="644"/>
      <c r="BV4" s="644"/>
      <c r="BW4" s="644"/>
      <c r="BX4" s="644"/>
      <c r="BY4" s="644"/>
      <c r="BZ4" s="644"/>
      <c r="CA4" s="644"/>
      <c r="CB4" s="644"/>
      <c r="CD4" s="641" t="s">
        <v>219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220</v>
      </c>
      <c r="C5" s="646"/>
      <c r="D5" s="646"/>
      <c r="E5" s="646"/>
      <c r="F5" s="646"/>
      <c r="G5" s="646"/>
      <c r="H5" s="646"/>
      <c r="I5" s="646"/>
      <c r="J5" s="646"/>
      <c r="K5" s="646"/>
      <c r="L5" s="646"/>
      <c r="M5" s="646"/>
      <c r="N5" s="646"/>
      <c r="O5" s="646"/>
      <c r="P5" s="646"/>
      <c r="Q5" s="647"/>
      <c r="R5" s="648">
        <v>215696</v>
      </c>
      <c r="S5" s="649"/>
      <c r="T5" s="649"/>
      <c r="U5" s="649"/>
      <c r="V5" s="649"/>
      <c r="W5" s="649"/>
      <c r="X5" s="649"/>
      <c r="Y5" s="650"/>
      <c r="Z5" s="651">
        <v>5.2</v>
      </c>
      <c r="AA5" s="651"/>
      <c r="AB5" s="651"/>
      <c r="AC5" s="651"/>
      <c r="AD5" s="652">
        <v>215696</v>
      </c>
      <c r="AE5" s="652"/>
      <c r="AF5" s="652"/>
      <c r="AG5" s="652"/>
      <c r="AH5" s="652"/>
      <c r="AI5" s="652"/>
      <c r="AJ5" s="652"/>
      <c r="AK5" s="652"/>
      <c r="AL5" s="653">
        <v>12.8</v>
      </c>
      <c r="AM5" s="654"/>
      <c r="AN5" s="654"/>
      <c r="AO5" s="655"/>
      <c r="AP5" s="645" t="s">
        <v>221</v>
      </c>
      <c r="AQ5" s="646"/>
      <c r="AR5" s="646"/>
      <c r="AS5" s="646"/>
      <c r="AT5" s="646"/>
      <c r="AU5" s="646"/>
      <c r="AV5" s="646"/>
      <c r="AW5" s="646"/>
      <c r="AX5" s="646"/>
      <c r="AY5" s="646"/>
      <c r="AZ5" s="646"/>
      <c r="BA5" s="646"/>
      <c r="BB5" s="646"/>
      <c r="BC5" s="646"/>
      <c r="BD5" s="646"/>
      <c r="BE5" s="646"/>
      <c r="BF5" s="647"/>
      <c r="BG5" s="659">
        <v>214718</v>
      </c>
      <c r="BH5" s="660"/>
      <c r="BI5" s="660"/>
      <c r="BJ5" s="660"/>
      <c r="BK5" s="660"/>
      <c r="BL5" s="660"/>
      <c r="BM5" s="660"/>
      <c r="BN5" s="661"/>
      <c r="BO5" s="662">
        <v>99.5</v>
      </c>
      <c r="BP5" s="662"/>
      <c r="BQ5" s="662"/>
      <c r="BR5" s="662"/>
      <c r="BS5" s="663" t="s">
        <v>131</v>
      </c>
      <c r="BT5" s="663"/>
      <c r="BU5" s="663"/>
      <c r="BV5" s="663"/>
      <c r="BW5" s="663"/>
      <c r="BX5" s="663"/>
      <c r="BY5" s="663"/>
      <c r="BZ5" s="663"/>
      <c r="CA5" s="663"/>
      <c r="CB5" s="667"/>
      <c r="CD5" s="641" t="s">
        <v>216</v>
      </c>
      <c r="CE5" s="642"/>
      <c r="CF5" s="642"/>
      <c r="CG5" s="642"/>
      <c r="CH5" s="642"/>
      <c r="CI5" s="642"/>
      <c r="CJ5" s="642"/>
      <c r="CK5" s="642"/>
      <c r="CL5" s="642"/>
      <c r="CM5" s="642"/>
      <c r="CN5" s="642"/>
      <c r="CO5" s="642"/>
      <c r="CP5" s="642"/>
      <c r="CQ5" s="643"/>
      <c r="CR5" s="641" t="s">
        <v>222</v>
      </c>
      <c r="CS5" s="642"/>
      <c r="CT5" s="642"/>
      <c r="CU5" s="642"/>
      <c r="CV5" s="642"/>
      <c r="CW5" s="642"/>
      <c r="CX5" s="642"/>
      <c r="CY5" s="643"/>
      <c r="CZ5" s="641" t="s">
        <v>214</v>
      </c>
      <c r="DA5" s="642"/>
      <c r="DB5" s="642"/>
      <c r="DC5" s="643"/>
      <c r="DD5" s="641" t="s">
        <v>223</v>
      </c>
      <c r="DE5" s="642"/>
      <c r="DF5" s="642"/>
      <c r="DG5" s="642"/>
      <c r="DH5" s="642"/>
      <c r="DI5" s="642"/>
      <c r="DJ5" s="642"/>
      <c r="DK5" s="642"/>
      <c r="DL5" s="642"/>
      <c r="DM5" s="642"/>
      <c r="DN5" s="642"/>
      <c r="DO5" s="642"/>
      <c r="DP5" s="643"/>
      <c r="DQ5" s="641" t="s">
        <v>224</v>
      </c>
      <c r="DR5" s="642"/>
      <c r="DS5" s="642"/>
      <c r="DT5" s="642"/>
      <c r="DU5" s="642"/>
      <c r="DV5" s="642"/>
      <c r="DW5" s="642"/>
      <c r="DX5" s="642"/>
      <c r="DY5" s="642"/>
      <c r="DZ5" s="642"/>
      <c r="EA5" s="642"/>
      <c r="EB5" s="642"/>
      <c r="EC5" s="643"/>
    </row>
    <row r="6" spans="2:143" ht="11.25" customHeight="1">
      <c r="B6" s="656" t="s">
        <v>225</v>
      </c>
      <c r="C6" s="657"/>
      <c r="D6" s="657"/>
      <c r="E6" s="657"/>
      <c r="F6" s="657"/>
      <c r="G6" s="657"/>
      <c r="H6" s="657"/>
      <c r="I6" s="657"/>
      <c r="J6" s="657"/>
      <c r="K6" s="657"/>
      <c r="L6" s="657"/>
      <c r="M6" s="657"/>
      <c r="N6" s="657"/>
      <c r="O6" s="657"/>
      <c r="P6" s="657"/>
      <c r="Q6" s="658"/>
      <c r="R6" s="659">
        <v>37645</v>
      </c>
      <c r="S6" s="660"/>
      <c r="T6" s="660"/>
      <c r="U6" s="660"/>
      <c r="V6" s="660"/>
      <c r="W6" s="660"/>
      <c r="X6" s="660"/>
      <c r="Y6" s="661"/>
      <c r="Z6" s="662">
        <v>0.9</v>
      </c>
      <c r="AA6" s="662"/>
      <c r="AB6" s="662"/>
      <c r="AC6" s="662"/>
      <c r="AD6" s="663">
        <v>37645</v>
      </c>
      <c r="AE6" s="663"/>
      <c r="AF6" s="663"/>
      <c r="AG6" s="663"/>
      <c r="AH6" s="663"/>
      <c r="AI6" s="663"/>
      <c r="AJ6" s="663"/>
      <c r="AK6" s="663"/>
      <c r="AL6" s="664">
        <v>2.2000000000000002</v>
      </c>
      <c r="AM6" s="665"/>
      <c r="AN6" s="665"/>
      <c r="AO6" s="666"/>
      <c r="AP6" s="656" t="s">
        <v>226</v>
      </c>
      <c r="AQ6" s="657"/>
      <c r="AR6" s="657"/>
      <c r="AS6" s="657"/>
      <c r="AT6" s="657"/>
      <c r="AU6" s="657"/>
      <c r="AV6" s="657"/>
      <c r="AW6" s="657"/>
      <c r="AX6" s="657"/>
      <c r="AY6" s="657"/>
      <c r="AZ6" s="657"/>
      <c r="BA6" s="657"/>
      <c r="BB6" s="657"/>
      <c r="BC6" s="657"/>
      <c r="BD6" s="657"/>
      <c r="BE6" s="657"/>
      <c r="BF6" s="658"/>
      <c r="BG6" s="659">
        <v>214718</v>
      </c>
      <c r="BH6" s="660"/>
      <c r="BI6" s="660"/>
      <c r="BJ6" s="660"/>
      <c r="BK6" s="660"/>
      <c r="BL6" s="660"/>
      <c r="BM6" s="660"/>
      <c r="BN6" s="661"/>
      <c r="BO6" s="662">
        <v>99.5</v>
      </c>
      <c r="BP6" s="662"/>
      <c r="BQ6" s="662"/>
      <c r="BR6" s="662"/>
      <c r="BS6" s="663" t="s">
        <v>227</v>
      </c>
      <c r="BT6" s="663"/>
      <c r="BU6" s="663"/>
      <c r="BV6" s="663"/>
      <c r="BW6" s="663"/>
      <c r="BX6" s="663"/>
      <c r="BY6" s="663"/>
      <c r="BZ6" s="663"/>
      <c r="CA6" s="663"/>
      <c r="CB6" s="667"/>
      <c r="CD6" s="670" t="s">
        <v>228</v>
      </c>
      <c r="CE6" s="671"/>
      <c r="CF6" s="671"/>
      <c r="CG6" s="671"/>
      <c r="CH6" s="671"/>
      <c r="CI6" s="671"/>
      <c r="CJ6" s="671"/>
      <c r="CK6" s="671"/>
      <c r="CL6" s="671"/>
      <c r="CM6" s="671"/>
      <c r="CN6" s="671"/>
      <c r="CO6" s="671"/>
      <c r="CP6" s="671"/>
      <c r="CQ6" s="672"/>
      <c r="CR6" s="659">
        <v>58411</v>
      </c>
      <c r="CS6" s="660"/>
      <c r="CT6" s="660"/>
      <c r="CU6" s="660"/>
      <c r="CV6" s="660"/>
      <c r="CW6" s="660"/>
      <c r="CX6" s="660"/>
      <c r="CY6" s="661"/>
      <c r="CZ6" s="653">
        <v>1.5</v>
      </c>
      <c r="DA6" s="654"/>
      <c r="DB6" s="654"/>
      <c r="DC6" s="673"/>
      <c r="DD6" s="668" t="s">
        <v>131</v>
      </c>
      <c r="DE6" s="660"/>
      <c r="DF6" s="660"/>
      <c r="DG6" s="660"/>
      <c r="DH6" s="660"/>
      <c r="DI6" s="660"/>
      <c r="DJ6" s="660"/>
      <c r="DK6" s="660"/>
      <c r="DL6" s="660"/>
      <c r="DM6" s="660"/>
      <c r="DN6" s="660"/>
      <c r="DO6" s="660"/>
      <c r="DP6" s="661"/>
      <c r="DQ6" s="668">
        <v>58411</v>
      </c>
      <c r="DR6" s="660"/>
      <c r="DS6" s="660"/>
      <c r="DT6" s="660"/>
      <c r="DU6" s="660"/>
      <c r="DV6" s="660"/>
      <c r="DW6" s="660"/>
      <c r="DX6" s="660"/>
      <c r="DY6" s="660"/>
      <c r="DZ6" s="660"/>
      <c r="EA6" s="660"/>
      <c r="EB6" s="660"/>
      <c r="EC6" s="669"/>
    </row>
    <row r="7" spans="2:143" ht="11.25" customHeight="1">
      <c r="B7" s="656" t="s">
        <v>229</v>
      </c>
      <c r="C7" s="657"/>
      <c r="D7" s="657"/>
      <c r="E7" s="657"/>
      <c r="F7" s="657"/>
      <c r="G7" s="657"/>
      <c r="H7" s="657"/>
      <c r="I7" s="657"/>
      <c r="J7" s="657"/>
      <c r="K7" s="657"/>
      <c r="L7" s="657"/>
      <c r="M7" s="657"/>
      <c r="N7" s="657"/>
      <c r="O7" s="657"/>
      <c r="P7" s="657"/>
      <c r="Q7" s="658"/>
      <c r="R7" s="659">
        <v>214</v>
      </c>
      <c r="S7" s="660"/>
      <c r="T7" s="660"/>
      <c r="U7" s="660"/>
      <c r="V7" s="660"/>
      <c r="W7" s="660"/>
      <c r="X7" s="660"/>
      <c r="Y7" s="661"/>
      <c r="Z7" s="662">
        <v>0</v>
      </c>
      <c r="AA7" s="662"/>
      <c r="AB7" s="662"/>
      <c r="AC7" s="662"/>
      <c r="AD7" s="663">
        <v>214</v>
      </c>
      <c r="AE7" s="663"/>
      <c r="AF7" s="663"/>
      <c r="AG7" s="663"/>
      <c r="AH7" s="663"/>
      <c r="AI7" s="663"/>
      <c r="AJ7" s="663"/>
      <c r="AK7" s="663"/>
      <c r="AL7" s="664">
        <v>0</v>
      </c>
      <c r="AM7" s="665"/>
      <c r="AN7" s="665"/>
      <c r="AO7" s="666"/>
      <c r="AP7" s="656" t="s">
        <v>230</v>
      </c>
      <c r="AQ7" s="657"/>
      <c r="AR7" s="657"/>
      <c r="AS7" s="657"/>
      <c r="AT7" s="657"/>
      <c r="AU7" s="657"/>
      <c r="AV7" s="657"/>
      <c r="AW7" s="657"/>
      <c r="AX7" s="657"/>
      <c r="AY7" s="657"/>
      <c r="AZ7" s="657"/>
      <c r="BA7" s="657"/>
      <c r="BB7" s="657"/>
      <c r="BC7" s="657"/>
      <c r="BD7" s="657"/>
      <c r="BE7" s="657"/>
      <c r="BF7" s="658"/>
      <c r="BG7" s="659">
        <v>54329</v>
      </c>
      <c r="BH7" s="660"/>
      <c r="BI7" s="660"/>
      <c r="BJ7" s="660"/>
      <c r="BK7" s="660"/>
      <c r="BL7" s="660"/>
      <c r="BM7" s="660"/>
      <c r="BN7" s="661"/>
      <c r="BO7" s="662">
        <v>25.2</v>
      </c>
      <c r="BP7" s="662"/>
      <c r="BQ7" s="662"/>
      <c r="BR7" s="662"/>
      <c r="BS7" s="663" t="s">
        <v>131</v>
      </c>
      <c r="BT7" s="663"/>
      <c r="BU7" s="663"/>
      <c r="BV7" s="663"/>
      <c r="BW7" s="663"/>
      <c r="BX7" s="663"/>
      <c r="BY7" s="663"/>
      <c r="BZ7" s="663"/>
      <c r="CA7" s="663"/>
      <c r="CB7" s="667"/>
      <c r="CD7" s="674" t="s">
        <v>231</v>
      </c>
      <c r="CE7" s="675"/>
      <c r="CF7" s="675"/>
      <c r="CG7" s="675"/>
      <c r="CH7" s="675"/>
      <c r="CI7" s="675"/>
      <c r="CJ7" s="675"/>
      <c r="CK7" s="675"/>
      <c r="CL7" s="675"/>
      <c r="CM7" s="675"/>
      <c r="CN7" s="675"/>
      <c r="CO7" s="675"/>
      <c r="CP7" s="675"/>
      <c r="CQ7" s="676"/>
      <c r="CR7" s="659">
        <v>1240072</v>
      </c>
      <c r="CS7" s="660"/>
      <c r="CT7" s="660"/>
      <c r="CU7" s="660"/>
      <c r="CV7" s="660"/>
      <c r="CW7" s="660"/>
      <c r="CX7" s="660"/>
      <c r="CY7" s="661"/>
      <c r="CZ7" s="662">
        <v>32.6</v>
      </c>
      <c r="DA7" s="662"/>
      <c r="DB7" s="662"/>
      <c r="DC7" s="662"/>
      <c r="DD7" s="668">
        <v>436266</v>
      </c>
      <c r="DE7" s="660"/>
      <c r="DF7" s="660"/>
      <c r="DG7" s="660"/>
      <c r="DH7" s="660"/>
      <c r="DI7" s="660"/>
      <c r="DJ7" s="660"/>
      <c r="DK7" s="660"/>
      <c r="DL7" s="660"/>
      <c r="DM7" s="660"/>
      <c r="DN7" s="660"/>
      <c r="DO7" s="660"/>
      <c r="DP7" s="661"/>
      <c r="DQ7" s="668">
        <v>742072</v>
      </c>
      <c r="DR7" s="660"/>
      <c r="DS7" s="660"/>
      <c r="DT7" s="660"/>
      <c r="DU7" s="660"/>
      <c r="DV7" s="660"/>
      <c r="DW7" s="660"/>
      <c r="DX7" s="660"/>
      <c r="DY7" s="660"/>
      <c r="DZ7" s="660"/>
      <c r="EA7" s="660"/>
      <c r="EB7" s="660"/>
      <c r="EC7" s="669"/>
    </row>
    <row r="8" spans="2:143" ht="11.25" customHeight="1">
      <c r="B8" s="656" t="s">
        <v>232</v>
      </c>
      <c r="C8" s="657"/>
      <c r="D8" s="657"/>
      <c r="E8" s="657"/>
      <c r="F8" s="657"/>
      <c r="G8" s="657"/>
      <c r="H8" s="657"/>
      <c r="I8" s="657"/>
      <c r="J8" s="657"/>
      <c r="K8" s="657"/>
      <c r="L8" s="657"/>
      <c r="M8" s="657"/>
      <c r="N8" s="657"/>
      <c r="O8" s="657"/>
      <c r="P8" s="657"/>
      <c r="Q8" s="658"/>
      <c r="R8" s="659">
        <v>301</v>
      </c>
      <c r="S8" s="660"/>
      <c r="T8" s="660"/>
      <c r="U8" s="660"/>
      <c r="V8" s="660"/>
      <c r="W8" s="660"/>
      <c r="X8" s="660"/>
      <c r="Y8" s="661"/>
      <c r="Z8" s="662">
        <v>0</v>
      </c>
      <c r="AA8" s="662"/>
      <c r="AB8" s="662"/>
      <c r="AC8" s="662"/>
      <c r="AD8" s="663">
        <v>301</v>
      </c>
      <c r="AE8" s="663"/>
      <c r="AF8" s="663"/>
      <c r="AG8" s="663"/>
      <c r="AH8" s="663"/>
      <c r="AI8" s="663"/>
      <c r="AJ8" s="663"/>
      <c r="AK8" s="663"/>
      <c r="AL8" s="664">
        <v>0</v>
      </c>
      <c r="AM8" s="665"/>
      <c r="AN8" s="665"/>
      <c r="AO8" s="666"/>
      <c r="AP8" s="656" t="s">
        <v>233</v>
      </c>
      <c r="AQ8" s="657"/>
      <c r="AR8" s="657"/>
      <c r="AS8" s="657"/>
      <c r="AT8" s="657"/>
      <c r="AU8" s="657"/>
      <c r="AV8" s="657"/>
      <c r="AW8" s="657"/>
      <c r="AX8" s="657"/>
      <c r="AY8" s="657"/>
      <c r="AZ8" s="657"/>
      <c r="BA8" s="657"/>
      <c r="BB8" s="657"/>
      <c r="BC8" s="657"/>
      <c r="BD8" s="657"/>
      <c r="BE8" s="657"/>
      <c r="BF8" s="658"/>
      <c r="BG8" s="659">
        <v>2999</v>
      </c>
      <c r="BH8" s="660"/>
      <c r="BI8" s="660"/>
      <c r="BJ8" s="660"/>
      <c r="BK8" s="660"/>
      <c r="BL8" s="660"/>
      <c r="BM8" s="660"/>
      <c r="BN8" s="661"/>
      <c r="BO8" s="662">
        <v>1.4</v>
      </c>
      <c r="BP8" s="662"/>
      <c r="BQ8" s="662"/>
      <c r="BR8" s="662"/>
      <c r="BS8" s="668" t="s">
        <v>227</v>
      </c>
      <c r="BT8" s="660"/>
      <c r="BU8" s="660"/>
      <c r="BV8" s="660"/>
      <c r="BW8" s="660"/>
      <c r="BX8" s="660"/>
      <c r="BY8" s="660"/>
      <c r="BZ8" s="660"/>
      <c r="CA8" s="660"/>
      <c r="CB8" s="669"/>
      <c r="CD8" s="674" t="s">
        <v>234</v>
      </c>
      <c r="CE8" s="675"/>
      <c r="CF8" s="675"/>
      <c r="CG8" s="675"/>
      <c r="CH8" s="675"/>
      <c r="CI8" s="675"/>
      <c r="CJ8" s="675"/>
      <c r="CK8" s="675"/>
      <c r="CL8" s="675"/>
      <c r="CM8" s="675"/>
      <c r="CN8" s="675"/>
      <c r="CO8" s="675"/>
      <c r="CP8" s="675"/>
      <c r="CQ8" s="676"/>
      <c r="CR8" s="659">
        <v>555136</v>
      </c>
      <c r="CS8" s="660"/>
      <c r="CT8" s="660"/>
      <c r="CU8" s="660"/>
      <c r="CV8" s="660"/>
      <c r="CW8" s="660"/>
      <c r="CX8" s="660"/>
      <c r="CY8" s="661"/>
      <c r="CZ8" s="662">
        <v>14.6</v>
      </c>
      <c r="DA8" s="662"/>
      <c r="DB8" s="662"/>
      <c r="DC8" s="662"/>
      <c r="DD8" s="668">
        <v>1153</v>
      </c>
      <c r="DE8" s="660"/>
      <c r="DF8" s="660"/>
      <c r="DG8" s="660"/>
      <c r="DH8" s="660"/>
      <c r="DI8" s="660"/>
      <c r="DJ8" s="660"/>
      <c r="DK8" s="660"/>
      <c r="DL8" s="660"/>
      <c r="DM8" s="660"/>
      <c r="DN8" s="660"/>
      <c r="DO8" s="660"/>
      <c r="DP8" s="661"/>
      <c r="DQ8" s="668">
        <v>415474</v>
      </c>
      <c r="DR8" s="660"/>
      <c r="DS8" s="660"/>
      <c r="DT8" s="660"/>
      <c r="DU8" s="660"/>
      <c r="DV8" s="660"/>
      <c r="DW8" s="660"/>
      <c r="DX8" s="660"/>
      <c r="DY8" s="660"/>
      <c r="DZ8" s="660"/>
      <c r="EA8" s="660"/>
      <c r="EB8" s="660"/>
      <c r="EC8" s="669"/>
    </row>
    <row r="9" spans="2:143" ht="11.25" customHeight="1">
      <c r="B9" s="656" t="s">
        <v>235</v>
      </c>
      <c r="C9" s="657"/>
      <c r="D9" s="657"/>
      <c r="E9" s="657"/>
      <c r="F9" s="657"/>
      <c r="G9" s="657"/>
      <c r="H9" s="657"/>
      <c r="I9" s="657"/>
      <c r="J9" s="657"/>
      <c r="K9" s="657"/>
      <c r="L9" s="657"/>
      <c r="M9" s="657"/>
      <c r="N9" s="657"/>
      <c r="O9" s="657"/>
      <c r="P9" s="657"/>
      <c r="Q9" s="658"/>
      <c r="R9" s="659">
        <v>437</v>
      </c>
      <c r="S9" s="660"/>
      <c r="T9" s="660"/>
      <c r="U9" s="660"/>
      <c r="V9" s="660"/>
      <c r="W9" s="660"/>
      <c r="X9" s="660"/>
      <c r="Y9" s="661"/>
      <c r="Z9" s="662">
        <v>0</v>
      </c>
      <c r="AA9" s="662"/>
      <c r="AB9" s="662"/>
      <c r="AC9" s="662"/>
      <c r="AD9" s="663">
        <v>437</v>
      </c>
      <c r="AE9" s="663"/>
      <c r="AF9" s="663"/>
      <c r="AG9" s="663"/>
      <c r="AH9" s="663"/>
      <c r="AI9" s="663"/>
      <c r="AJ9" s="663"/>
      <c r="AK9" s="663"/>
      <c r="AL9" s="664">
        <v>0</v>
      </c>
      <c r="AM9" s="665"/>
      <c r="AN9" s="665"/>
      <c r="AO9" s="666"/>
      <c r="AP9" s="656" t="s">
        <v>236</v>
      </c>
      <c r="AQ9" s="657"/>
      <c r="AR9" s="657"/>
      <c r="AS9" s="657"/>
      <c r="AT9" s="657"/>
      <c r="AU9" s="657"/>
      <c r="AV9" s="657"/>
      <c r="AW9" s="657"/>
      <c r="AX9" s="657"/>
      <c r="AY9" s="657"/>
      <c r="AZ9" s="657"/>
      <c r="BA9" s="657"/>
      <c r="BB9" s="657"/>
      <c r="BC9" s="657"/>
      <c r="BD9" s="657"/>
      <c r="BE9" s="657"/>
      <c r="BF9" s="658"/>
      <c r="BG9" s="659">
        <v>45333</v>
      </c>
      <c r="BH9" s="660"/>
      <c r="BI9" s="660"/>
      <c r="BJ9" s="660"/>
      <c r="BK9" s="660"/>
      <c r="BL9" s="660"/>
      <c r="BM9" s="660"/>
      <c r="BN9" s="661"/>
      <c r="BO9" s="662">
        <v>21</v>
      </c>
      <c r="BP9" s="662"/>
      <c r="BQ9" s="662"/>
      <c r="BR9" s="662"/>
      <c r="BS9" s="668" t="s">
        <v>131</v>
      </c>
      <c r="BT9" s="660"/>
      <c r="BU9" s="660"/>
      <c r="BV9" s="660"/>
      <c r="BW9" s="660"/>
      <c r="BX9" s="660"/>
      <c r="BY9" s="660"/>
      <c r="BZ9" s="660"/>
      <c r="CA9" s="660"/>
      <c r="CB9" s="669"/>
      <c r="CD9" s="674" t="s">
        <v>237</v>
      </c>
      <c r="CE9" s="675"/>
      <c r="CF9" s="675"/>
      <c r="CG9" s="675"/>
      <c r="CH9" s="675"/>
      <c r="CI9" s="675"/>
      <c r="CJ9" s="675"/>
      <c r="CK9" s="675"/>
      <c r="CL9" s="675"/>
      <c r="CM9" s="675"/>
      <c r="CN9" s="675"/>
      <c r="CO9" s="675"/>
      <c r="CP9" s="675"/>
      <c r="CQ9" s="676"/>
      <c r="CR9" s="659">
        <v>129058</v>
      </c>
      <c r="CS9" s="660"/>
      <c r="CT9" s="660"/>
      <c r="CU9" s="660"/>
      <c r="CV9" s="660"/>
      <c r="CW9" s="660"/>
      <c r="CX9" s="660"/>
      <c r="CY9" s="661"/>
      <c r="CZ9" s="662">
        <v>3.4</v>
      </c>
      <c r="DA9" s="662"/>
      <c r="DB9" s="662"/>
      <c r="DC9" s="662"/>
      <c r="DD9" s="668">
        <v>13726</v>
      </c>
      <c r="DE9" s="660"/>
      <c r="DF9" s="660"/>
      <c r="DG9" s="660"/>
      <c r="DH9" s="660"/>
      <c r="DI9" s="660"/>
      <c r="DJ9" s="660"/>
      <c r="DK9" s="660"/>
      <c r="DL9" s="660"/>
      <c r="DM9" s="660"/>
      <c r="DN9" s="660"/>
      <c r="DO9" s="660"/>
      <c r="DP9" s="661"/>
      <c r="DQ9" s="668">
        <v>113943</v>
      </c>
      <c r="DR9" s="660"/>
      <c r="DS9" s="660"/>
      <c r="DT9" s="660"/>
      <c r="DU9" s="660"/>
      <c r="DV9" s="660"/>
      <c r="DW9" s="660"/>
      <c r="DX9" s="660"/>
      <c r="DY9" s="660"/>
      <c r="DZ9" s="660"/>
      <c r="EA9" s="660"/>
      <c r="EB9" s="660"/>
      <c r="EC9" s="669"/>
    </row>
    <row r="10" spans="2:143" ht="11.25" customHeight="1">
      <c r="B10" s="656" t="s">
        <v>238</v>
      </c>
      <c r="C10" s="657"/>
      <c r="D10" s="657"/>
      <c r="E10" s="657"/>
      <c r="F10" s="657"/>
      <c r="G10" s="657"/>
      <c r="H10" s="657"/>
      <c r="I10" s="657"/>
      <c r="J10" s="657"/>
      <c r="K10" s="657"/>
      <c r="L10" s="657"/>
      <c r="M10" s="657"/>
      <c r="N10" s="657"/>
      <c r="O10" s="657"/>
      <c r="P10" s="657"/>
      <c r="Q10" s="658"/>
      <c r="R10" s="659" t="s">
        <v>239</v>
      </c>
      <c r="S10" s="660"/>
      <c r="T10" s="660"/>
      <c r="U10" s="660"/>
      <c r="V10" s="660"/>
      <c r="W10" s="660"/>
      <c r="X10" s="660"/>
      <c r="Y10" s="661"/>
      <c r="Z10" s="662" t="s">
        <v>239</v>
      </c>
      <c r="AA10" s="662"/>
      <c r="AB10" s="662"/>
      <c r="AC10" s="662"/>
      <c r="AD10" s="663" t="s">
        <v>239</v>
      </c>
      <c r="AE10" s="663"/>
      <c r="AF10" s="663"/>
      <c r="AG10" s="663"/>
      <c r="AH10" s="663"/>
      <c r="AI10" s="663"/>
      <c r="AJ10" s="663"/>
      <c r="AK10" s="663"/>
      <c r="AL10" s="664" t="s">
        <v>131</v>
      </c>
      <c r="AM10" s="665"/>
      <c r="AN10" s="665"/>
      <c r="AO10" s="666"/>
      <c r="AP10" s="656" t="s">
        <v>240</v>
      </c>
      <c r="AQ10" s="657"/>
      <c r="AR10" s="657"/>
      <c r="AS10" s="657"/>
      <c r="AT10" s="657"/>
      <c r="AU10" s="657"/>
      <c r="AV10" s="657"/>
      <c r="AW10" s="657"/>
      <c r="AX10" s="657"/>
      <c r="AY10" s="657"/>
      <c r="AZ10" s="657"/>
      <c r="BA10" s="657"/>
      <c r="BB10" s="657"/>
      <c r="BC10" s="657"/>
      <c r="BD10" s="657"/>
      <c r="BE10" s="657"/>
      <c r="BF10" s="658"/>
      <c r="BG10" s="659">
        <v>3131</v>
      </c>
      <c r="BH10" s="660"/>
      <c r="BI10" s="660"/>
      <c r="BJ10" s="660"/>
      <c r="BK10" s="660"/>
      <c r="BL10" s="660"/>
      <c r="BM10" s="660"/>
      <c r="BN10" s="661"/>
      <c r="BO10" s="662">
        <v>1.5</v>
      </c>
      <c r="BP10" s="662"/>
      <c r="BQ10" s="662"/>
      <c r="BR10" s="662"/>
      <c r="BS10" s="668" t="s">
        <v>131</v>
      </c>
      <c r="BT10" s="660"/>
      <c r="BU10" s="660"/>
      <c r="BV10" s="660"/>
      <c r="BW10" s="660"/>
      <c r="BX10" s="660"/>
      <c r="BY10" s="660"/>
      <c r="BZ10" s="660"/>
      <c r="CA10" s="660"/>
      <c r="CB10" s="669"/>
      <c r="CD10" s="674" t="s">
        <v>241</v>
      </c>
      <c r="CE10" s="675"/>
      <c r="CF10" s="675"/>
      <c r="CG10" s="675"/>
      <c r="CH10" s="675"/>
      <c r="CI10" s="675"/>
      <c r="CJ10" s="675"/>
      <c r="CK10" s="675"/>
      <c r="CL10" s="675"/>
      <c r="CM10" s="675"/>
      <c r="CN10" s="675"/>
      <c r="CO10" s="675"/>
      <c r="CP10" s="675"/>
      <c r="CQ10" s="676"/>
      <c r="CR10" s="659" t="s">
        <v>130</v>
      </c>
      <c r="CS10" s="660"/>
      <c r="CT10" s="660"/>
      <c r="CU10" s="660"/>
      <c r="CV10" s="660"/>
      <c r="CW10" s="660"/>
      <c r="CX10" s="660"/>
      <c r="CY10" s="661"/>
      <c r="CZ10" s="662" t="s">
        <v>227</v>
      </c>
      <c r="DA10" s="662"/>
      <c r="DB10" s="662"/>
      <c r="DC10" s="662"/>
      <c r="DD10" s="668" t="s">
        <v>239</v>
      </c>
      <c r="DE10" s="660"/>
      <c r="DF10" s="660"/>
      <c r="DG10" s="660"/>
      <c r="DH10" s="660"/>
      <c r="DI10" s="660"/>
      <c r="DJ10" s="660"/>
      <c r="DK10" s="660"/>
      <c r="DL10" s="660"/>
      <c r="DM10" s="660"/>
      <c r="DN10" s="660"/>
      <c r="DO10" s="660"/>
      <c r="DP10" s="661"/>
      <c r="DQ10" s="668" t="s">
        <v>239</v>
      </c>
      <c r="DR10" s="660"/>
      <c r="DS10" s="660"/>
      <c r="DT10" s="660"/>
      <c r="DU10" s="660"/>
      <c r="DV10" s="660"/>
      <c r="DW10" s="660"/>
      <c r="DX10" s="660"/>
      <c r="DY10" s="660"/>
      <c r="DZ10" s="660"/>
      <c r="EA10" s="660"/>
      <c r="EB10" s="660"/>
      <c r="EC10" s="669"/>
    </row>
    <row r="11" spans="2:143" ht="11.25" customHeight="1">
      <c r="B11" s="656" t="s">
        <v>242</v>
      </c>
      <c r="C11" s="657"/>
      <c r="D11" s="657"/>
      <c r="E11" s="657"/>
      <c r="F11" s="657"/>
      <c r="G11" s="657"/>
      <c r="H11" s="657"/>
      <c r="I11" s="657"/>
      <c r="J11" s="657"/>
      <c r="K11" s="657"/>
      <c r="L11" s="657"/>
      <c r="M11" s="657"/>
      <c r="N11" s="657"/>
      <c r="O11" s="657"/>
      <c r="P11" s="657"/>
      <c r="Q11" s="658"/>
      <c r="R11" s="659" t="s">
        <v>227</v>
      </c>
      <c r="S11" s="660"/>
      <c r="T11" s="660"/>
      <c r="U11" s="660"/>
      <c r="V11" s="660"/>
      <c r="W11" s="660"/>
      <c r="X11" s="660"/>
      <c r="Y11" s="661"/>
      <c r="Z11" s="662" t="s">
        <v>227</v>
      </c>
      <c r="AA11" s="662"/>
      <c r="AB11" s="662"/>
      <c r="AC11" s="662"/>
      <c r="AD11" s="663" t="s">
        <v>131</v>
      </c>
      <c r="AE11" s="663"/>
      <c r="AF11" s="663"/>
      <c r="AG11" s="663"/>
      <c r="AH11" s="663"/>
      <c r="AI11" s="663"/>
      <c r="AJ11" s="663"/>
      <c r="AK11" s="663"/>
      <c r="AL11" s="664" t="s">
        <v>227</v>
      </c>
      <c r="AM11" s="665"/>
      <c r="AN11" s="665"/>
      <c r="AO11" s="666"/>
      <c r="AP11" s="656" t="s">
        <v>243</v>
      </c>
      <c r="AQ11" s="657"/>
      <c r="AR11" s="657"/>
      <c r="AS11" s="657"/>
      <c r="AT11" s="657"/>
      <c r="AU11" s="657"/>
      <c r="AV11" s="657"/>
      <c r="AW11" s="657"/>
      <c r="AX11" s="657"/>
      <c r="AY11" s="657"/>
      <c r="AZ11" s="657"/>
      <c r="BA11" s="657"/>
      <c r="BB11" s="657"/>
      <c r="BC11" s="657"/>
      <c r="BD11" s="657"/>
      <c r="BE11" s="657"/>
      <c r="BF11" s="658"/>
      <c r="BG11" s="659">
        <v>2866</v>
      </c>
      <c r="BH11" s="660"/>
      <c r="BI11" s="660"/>
      <c r="BJ11" s="660"/>
      <c r="BK11" s="660"/>
      <c r="BL11" s="660"/>
      <c r="BM11" s="660"/>
      <c r="BN11" s="661"/>
      <c r="BO11" s="662">
        <v>1.3</v>
      </c>
      <c r="BP11" s="662"/>
      <c r="BQ11" s="662"/>
      <c r="BR11" s="662"/>
      <c r="BS11" s="668" t="s">
        <v>131</v>
      </c>
      <c r="BT11" s="660"/>
      <c r="BU11" s="660"/>
      <c r="BV11" s="660"/>
      <c r="BW11" s="660"/>
      <c r="BX11" s="660"/>
      <c r="BY11" s="660"/>
      <c r="BZ11" s="660"/>
      <c r="CA11" s="660"/>
      <c r="CB11" s="669"/>
      <c r="CD11" s="674" t="s">
        <v>244</v>
      </c>
      <c r="CE11" s="675"/>
      <c r="CF11" s="675"/>
      <c r="CG11" s="675"/>
      <c r="CH11" s="675"/>
      <c r="CI11" s="675"/>
      <c r="CJ11" s="675"/>
      <c r="CK11" s="675"/>
      <c r="CL11" s="675"/>
      <c r="CM11" s="675"/>
      <c r="CN11" s="675"/>
      <c r="CO11" s="675"/>
      <c r="CP11" s="675"/>
      <c r="CQ11" s="676"/>
      <c r="CR11" s="659">
        <v>352605</v>
      </c>
      <c r="CS11" s="660"/>
      <c r="CT11" s="660"/>
      <c r="CU11" s="660"/>
      <c r="CV11" s="660"/>
      <c r="CW11" s="660"/>
      <c r="CX11" s="660"/>
      <c r="CY11" s="661"/>
      <c r="CZ11" s="662">
        <v>9.3000000000000007</v>
      </c>
      <c r="DA11" s="662"/>
      <c r="DB11" s="662"/>
      <c r="DC11" s="662"/>
      <c r="DD11" s="668">
        <v>53716</v>
      </c>
      <c r="DE11" s="660"/>
      <c r="DF11" s="660"/>
      <c r="DG11" s="660"/>
      <c r="DH11" s="660"/>
      <c r="DI11" s="660"/>
      <c r="DJ11" s="660"/>
      <c r="DK11" s="660"/>
      <c r="DL11" s="660"/>
      <c r="DM11" s="660"/>
      <c r="DN11" s="660"/>
      <c r="DO11" s="660"/>
      <c r="DP11" s="661"/>
      <c r="DQ11" s="668">
        <v>188755</v>
      </c>
      <c r="DR11" s="660"/>
      <c r="DS11" s="660"/>
      <c r="DT11" s="660"/>
      <c r="DU11" s="660"/>
      <c r="DV11" s="660"/>
      <c r="DW11" s="660"/>
      <c r="DX11" s="660"/>
      <c r="DY11" s="660"/>
      <c r="DZ11" s="660"/>
      <c r="EA11" s="660"/>
      <c r="EB11" s="660"/>
      <c r="EC11" s="669"/>
    </row>
    <row r="12" spans="2:143" ht="11.25" customHeight="1">
      <c r="B12" s="656" t="s">
        <v>245</v>
      </c>
      <c r="C12" s="657"/>
      <c r="D12" s="657"/>
      <c r="E12" s="657"/>
      <c r="F12" s="657"/>
      <c r="G12" s="657"/>
      <c r="H12" s="657"/>
      <c r="I12" s="657"/>
      <c r="J12" s="657"/>
      <c r="K12" s="657"/>
      <c r="L12" s="657"/>
      <c r="M12" s="657"/>
      <c r="N12" s="657"/>
      <c r="O12" s="657"/>
      <c r="P12" s="657"/>
      <c r="Q12" s="658"/>
      <c r="R12" s="659">
        <v>38492</v>
      </c>
      <c r="S12" s="660"/>
      <c r="T12" s="660"/>
      <c r="U12" s="660"/>
      <c r="V12" s="660"/>
      <c r="W12" s="660"/>
      <c r="X12" s="660"/>
      <c r="Y12" s="661"/>
      <c r="Z12" s="662">
        <v>0.9</v>
      </c>
      <c r="AA12" s="662"/>
      <c r="AB12" s="662"/>
      <c r="AC12" s="662"/>
      <c r="AD12" s="663">
        <v>38492</v>
      </c>
      <c r="AE12" s="663"/>
      <c r="AF12" s="663"/>
      <c r="AG12" s="663"/>
      <c r="AH12" s="663"/>
      <c r="AI12" s="663"/>
      <c r="AJ12" s="663"/>
      <c r="AK12" s="663"/>
      <c r="AL12" s="664">
        <v>2.2999999999999998</v>
      </c>
      <c r="AM12" s="665"/>
      <c r="AN12" s="665"/>
      <c r="AO12" s="666"/>
      <c r="AP12" s="656" t="s">
        <v>246</v>
      </c>
      <c r="AQ12" s="657"/>
      <c r="AR12" s="657"/>
      <c r="AS12" s="657"/>
      <c r="AT12" s="657"/>
      <c r="AU12" s="657"/>
      <c r="AV12" s="657"/>
      <c r="AW12" s="657"/>
      <c r="AX12" s="657"/>
      <c r="AY12" s="657"/>
      <c r="AZ12" s="657"/>
      <c r="BA12" s="657"/>
      <c r="BB12" s="657"/>
      <c r="BC12" s="657"/>
      <c r="BD12" s="657"/>
      <c r="BE12" s="657"/>
      <c r="BF12" s="658"/>
      <c r="BG12" s="659">
        <v>147615</v>
      </c>
      <c r="BH12" s="660"/>
      <c r="BI12" s="660"/>
      <c r="BJ12" s="660"/>
      <c r="BK12" s="660"/>
      <c r="BL12" s="660"/>
      <c r="BM12" s="660"/>
      <c r="BN12" s="661"/>
      <c r="BO12" s="662">
        <v>68.400000000000006</v>
      </c>
      <c r="BP12" s="662"/>
      <c r="BQ12" s="662"/>
      <c r="BR12" s="662"/>
      <c r="BS12" s="668" t="s">
        <v>131</v>
      </c>
      <c r="BT12" s="660"/>
      <c r="BU12" s="660"/>
      <c r="BV12" s="660"/>
      <c r="BW12" s="660"/>
      <c r="BX12" s="660"/>
      <c r="BY12" s="660"/>
      <c r="BZ12" s="660"/>
      <c r="CA12" s="660"/>
      <c r="CB12" s="669"/>
      <c r="CD12" s="674" t="s">
        <v>247</v>
      </c>
      <c r="CE12" s="675"/>
      <c r="CF12" s="675"/>
      <c r="CG12" s="675"/>
      <c r="CH12" s="675"/>
      <c r="CI12" s="675"/>
      <c r="CJ12" s="675"/>
      <c r="CK12" s="675"/>
      <c r="CL12" s="675"/>
      <c r="CM12" s="675"/>
      <c r="CN12" s="675"/>
      <c r="CO12" s="675"/>
      <c r="CP12" s="675"/>
      <c r="CQ12" s="676"/>
      <c r="CR12" s="659">
        <v>130068</v>
      </c>
      <c r="CS12" s="660"/>
      <c r="CT12" s="660"/>
      <c r="CU12" s="660"/>
      <c r="CV12" s="660"/>
      <c r="CW12" s="660"/>
      <c r="CX12" s="660"/>
      <c r="CY12" s="661"/>
      <c r="CZ12" s="662">
        <v>3.4</v>
      </c>
      <c r="DA12" s="662"/>
      <c r="DB12" s="662"/>
      <c r="DC12" s="662"/>
      <c r="DD12" s="668">
        <v>26484</v>
      </c>
      <c r="DE12" s="660"/>
      <c r="DF12" s="660"/>
      <c r="DG12" s="660"/>
      <c r="DH12" s="660"/>
      <c r="DI12" s="660"/>
      <c r="DJ12" s="660"/>
      <c r="DK12" s="660"/>
      <c r="DL12" s="660"/>
      <c r="DM12" s="660"/>
      <c r="DN12" s="660"/>
      <c r="DO12" s="660"/>
      <c r="DP12" s="661"/>
      <c r="DQ12" s="668">
        <v>82439</v>
      </c>
      <c r="DR12" s="660"/>
      <c r="DS12" s="660"/>
      <c r="DT12" s="660"/>
      <c r="DU12" s="660"/>
      <c r="DV12" s="660"/>
      <c r="DW12" s="660"/>
      <c r="DX12" s="660"/>
      <c r="DY12" s="660"/>
      <c r="DZ12" s="660"/>
      <c r="EA12" s="660"/>
      <c r="EB12" s="660"/>
      <c r="EC12" s="669"/>
    </row>
    <row r="13" spans="2:143" ht="11.25" customHeight="1">
      <c r="B13" s="656" t="s">
        <v>248</v>
      </c>
      <c r="C13" s="657"/>
      <c r="D13" s="657"/>
      <c r="E13" s="657"/>
      <c r="F13" s="657"/>
      <c r="G13" s="657"/>
      <c r="H13" s="657"/>
      <c r="I13" s="657"/>
      <c r="J13" s="657"/>
      <c r="K13" s="657"/>
      <c r="L13" s="657"/>
      <c r="M13" s="657"/>
      <c r="N13" s="657"/>
      <c r="O13" s="657"/>
      <c r="P13" s="657"/>
      <c r="Q13" s="658"/>
      <c r="R13" s="659" t="s">
        <v>227</v>
      </c>
      <c r="S13" s="660"/>
      <c r="T13" s="660"/>
      <c r="U13" s="660"/>
      <c r="V13" s="660"/>
      <c r="W13" s="660"/>
      <c r="X13" s="660"/>
      <c r="Y13" s="661"/>
      <c r="Z13" s="662" t="s">
        <v>131</v>
      </c>
      <c r="AA13" s="662"/>
      <c r="AB13" s="662"/>
      <c r="AC13" s="662"/>
      <c r="AD13" s="663" t="s">
        <v>239</v>
      </c>
      <c r="AE13" s="663"/>
      <c r="AF13" s="663"/>
      <c r="AG13" s="663"/>
      <c r="AH13" s="663"/>
      <c r="AI13" s="663"/>
      <c r="AJ13" s="663"/>
      <c r="AK13" s="663"/>
      <c r="AL13" s="664" t="s">
        <v>239</v>
      </c>
      <c r="AM13" s="665"/>
      <c r="AN13" s="665"/>
      <c r="AO13" s="666"/>
      <c r="AP13" s="656" t="s">
        <v>249</v>
      </c>
      <c r="AQ13" s="657"/>
      <c r="AR13" s="657"/>
      <c r="AS13" s="657"/>
      <c r="AT13" s="657"/>
      <c r="AU13" s="657"/>
      <c r="AV13" s="657"/>
      <c r="AW13" s="657"/>
      <c r="AX13" s="657"/>
      <c r="AY13" s="657"/>
      <c r="AZ13" s="657"/>
      <c r="BA13" s="657"/>
      <c r="BB13" s="657"/>
      <c r="BC13" s="657"/>
      <c r="BD13" s="657"/>
      <c r="BE13" s="657"/>
      <c r="BF13" s="658"/>
      <c r="BG13" s="659">
        <v>122394</v>
      </c>
      <c r="BH13" s="660"/>
      <c r="BI13" s="660"/>
      <c r="BJ13" s="660"/>
      <c r="BK13" s="660"/>
      <c r="BL13" s="660"/>
      <c r="BM13" s="660"/>
      <c r="BN13" s="661"/>
      <c r="BO13" s="662">
        <v>56.7</v>
      </c>
      <c r="BP13" s="662"/>
      <c r="BQ13" s="662"/>
      <c r="BR13" s="662"/>
      <c r="BS13" s="668" t="s">
        <v>239</v>
      </c>
      <c r="BT13" s="660"/>
      <c r="BU13" s="660"/>
      <c r="BV13" s="660"/>
      <c r="BW13" s="660"/>
      <c r="BX13" s="660"/>
      <c r="BY13" s="660"/>
      <c r="BZ13" s="660"/>
      <c r="CA13" s="660"/>
      <c r="CB13" s="669"/>
      <c r="CD13" s="674" t="s">
        <v>250</v>
      </c>
      <c r="CE13" s="675"/>
      <c r="CF13" s="675"/>
      <c r="CG13" s="675"/>
      <c r="CH13" s="675"/>
      <c r="CI13" s="675"/>
      <c r="CJ13" s="675"/>
      <c r="CK13" s="675"/>
      <c r="CL13" s="675"/>
      <c r="CM13" s="675"/>
      <c r="CN13" s="675"/>
      <c r="CO13" s="675"/>
      <c r="CP13" s="675"/>
      <c r="CQ13" s="676"/>
      <c r="CR13" s="659">
        <v>416726</v>
      </c>
      <c r="CS13" s="660"/>
      <c r="CT13" s="660"/>
      <c r="CU13" s="660"/>
      <c r="CV13" s="660"/>
      <c r="CW13" s="660"/>
      <c r="CX13" s="660"/>
      <c r="CY13" s="661"/>
      <c r="CZ13" s="662">
        <v>11</v>
      </c>
      <c r="DA13" s="662"/>
      <c r="DB13" s="662"/>
      <c r="DC13" s="662"/>
      <c r="DD13" s="668">
        <v>333314</v>
      </c>
      <c r="DE13" s="660"/>
      <c r="DF13" s="660"/>
      <c r="DG13" s="660"/>
      <c r="DH13" s="660"/>
      <c r="DI13" s="660"/>
      <c r="DJ13" s="660"/>
      <c r="DK13" s="660"/>
      <c r="DL13" s="660"/>
      <c r="DM13" s="660"/>
      <c r="DN13" s="660"/>
      <c r="DO13" s="660"/>
      <c r="DP13" s="661"/>
      <c r="DQ13" s="668">
        <v>88130</v>
      </c>
      <c r="DR13" s="660"/>
      <c r="DS13" s="660"/>
      <c r="DT13" s="660"/>
      <c r="DU13" s="660"/>
      <c r="DV13" s="660"/>
      <c r="DW13" s="660"/>
      <c r="DX13" s="660"/>
      <c r="DY13" s="660"/>
      <c r="DZ13" s="660"/>
      <c r="EA13" s="660"/>
      <c r="EB13" s="660"/>
      <c r="EC13" s="669"/>
    </row>
    <row r="14" spans="2:143" ht="11.25" customHeight="1">
      <c r="B14" s="656" t="s">
        <v>251</v>
      </c>
      <c r="C14" s="657"/>
      <c r="D14" s="657"/>
      <c r="E14" s="657"/>
      <c r="F14" s="657"/>
      <c r="G14" s="657"/>
      <c r="H14" s="657"/>
      <c r="I14" s="657"/>
      <c r="J14" s="657"/>
      <c r="K14" s="657"/>
      <c r="L14" s="657"/>
      <c r="M14" s="657"/>
      <c r="N14" s="657"/>
      <c r="O14" s="657"/>
      <c r="P14" s="657"/>
      <c r="Q14" s="658"/>
      <c r="R14" s="659" t="s">
        <v>131</v>
      </c>
      <c r="S14" s="660"/>
      <c r="T14" s="660"/>
      <c r="U14" s="660"/>
      <c r="V14" s="660"/>
      <c r="W14" s="660"/>
      <c r="X14" s="660"/>
      <c r="Y14" s="661"/>
      <c r="Z14" s="662" t="s">
        <v>131</v>
      </c>
      <c r="AA14" s="662"/>
      <c r="AB14" s="662"/>
      <c r="AC14" s="662"/>
      <c r="AD14" s="663" t="s">
        <v>131</v>
      </c>
      <c r="AE14" s="663"/>
      <c r="AF14" s="663"/>
      <c r="AG14" s="663"/>
      <c r="AH14" s="663"/>
      <c r="AI14" s="663"/>
      <c r="AJ14" s="663"/>
      <c r="AK14" s="663"/>
      <c r="AL14" s="664" t="s">
        <v>227</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8422</v>
      </c>
      <c r="BH14" s="660"/>
      <c r="BI14" s="660"/>
      <c r="BJ14" s="660"/>
      <c r="BK14" s="660"/>
      <c r="BL14" s="660"/>
      <c r="BM14" s="660"/>
      <c r="BN14" s="661"/>
      <c r="BO14" s="662">
        <v>3.9</v>
      </c>
      <c r="BP14" s="662"/>
      <c r="BQ14" s="662"/>
      <c r="BR14" s="662"/>
      <c r="BS14" s="668" t="s">
        <v>131</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99890</v>
      </c>
      <c r="CS14" s="660"/>
      <c r="CT14" s="660"/>
      <c r="CU14" s="660"/>
      <c r="CV14" s="660"/>
      <c r="CW14" s="660"/>
      <c r="CX14" s="660"/>
      <c r="CY14" s="661"/>
      <c r="CZ14" s="662">
        <v>2.6</v>
      </c>
      <c r="DA14" s="662"/>
      <c r="DB14" s="662"/>
      <c r="DC14" s="662"/>
      <c r="DD14" s="668">
        <v>26584</v>
      </c>
      <c r="DE14" s="660"/>
      <c r="DF14" s="660"/>
      <c r="DG14" s="660"/>
      <c r="DH14" s="660"/>
      <c r="DI14" s="660"/>
      <c r="DJ14" s="660"/>
      <c r="DK14" s="660"/>
      <c r="DL14" s="660"/>
      <c r="DM14" s="660"/>
      <c r="DN14" s="660"/>
      <c r="DO14" s="660"/>
      <c r="DP14" s="661"/>
      <c r="DQ14" s="668">
        <v>72563</v>
      </c>
      <c r="DR14" s="660"/>
      <c r="DS14" s="660"/>
      <c r="DT14" s="660"/>
      <c r="DU14" s="660"/>
      <c r="DV14" s="660"/>
      <c r="DW14" s="660"/>
      <c r="DX14" s="660"/>
      <c r="DY14" s="660"/>
      <c r="DZ14" s="660"/>
      <c r="EA14" s="660"/>
      <c r="EB14" s="660"/>
      <c r="EC14" s="669"/>
    </row>
    <row r="15" spans="2:143" ht="11.25" customHeight="1">
      <c r="B15" s="656" t="s">
        <v>254</v>
      </c>
      <c r="C15" s="657"/>
      <c r="D15" s="657"/>
      <c r="E15" s="657"/>
      <c r="F15" s="657"/>
      <c r="G15" s="657"/>
      <c r="H15" s="657"/>
      <c r="I15" s="657"/>
      <c r="J15" s="657"/>
      <c r="K15" s="657"/>
      <c r="L15" s="657"/>
      <c r="M15" s="657"/>
      <c r="N15" s="657"/>
      <c r="O15" s="657"/>
      <c r="P15" s="657"/>
      <c r="Q15" s="658"/>
      <c r="R15" s="659">
        <v>9198</v>
      </c>
      <c r="S15" s="660"/>
      <c r="T15" s="660"/>
      <c r="U15" s="660"/>
      <c r="V15" s="660"/>
      <c r="W15" s="660"/>
      <c r="X15" s="660"/>
      <c r="Y15" s="661"/>
      <c r="Z15" s="662">
        <v>0.2</v>
      </c>
      <c r="AA15" s="662"/>
      <c r="AB15" s="662"/>
      <c r="AC15" s="662"/>
      <c r="AD15" s="663">
        <v>9198</v>
      </c>
      <c r="AE15" s="663"/>
      <c r="AF15" s="663"/>
      <c r="AG15" s="663"/>
      <c r="AH15" s="663"/>
      <c r="AI15" s="663"/>
      <c r="AJ15" s="663"/>
      <c r="AK15" s="663"/>
      <c r="AL15" s="664">
        <v>0.5</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4352</v>
      </c>
      <c r="BH15" s="660"/>
      <c r="BI15" s="660"/>
      <c r="BJ15" s="660"/>
      <c r="BK15" s="660"/>
      <c r="BL15" s="660"/>
      <c r="BM15" s="660"/>
      <c r="BN15" s="661"/>
      <c r="BO15" s="662">
        <v>2</v>
      </c>
      <c r="BP15" s="662"/>
      <c r="BQ15" s="662"/>
      <c r="BR15" s="662"/>
      <c r="BS15" s="668" t="s">
        <v>239</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449975</v>
      </c>
      <c r="CS15" s="660"/>
      <c r="CT15" s="660"/>
      <c r="CU15" s="660"/>
      <c r="CV15" s="660"/>
      <c r="CW15" s="660"/>
      <c r="CX15" s="660"/>
      <c r="CY15" s="661"/>
      <c r="CZ15" s="662">
        <v>11.8</v>
      </c>
      <c r="DA15" s="662"/>
      <c r="DB15" s="662"/>
      <c r="DC15" s="662"/>
      <c r="DD15" s="668">
        <v>190542</v>
      </c>
      <c r="DE15" s="660"/>
      <c r="DF15" s="660"/>
      <c r="DG15" s="660"/>
      <c r="DH15" s="660"/>
      <c r="DI15" s="660"/>
      <c r="DJ15" s="660"/>
      <c r="DK15" s="660"/>
      <c r="DL15" s="660"/>
      <c r="DM15" s="660"/>
      <c r="DN15" s="660"/>
      <c r="DO15" s="660"/>
      <c r="DP15" s="661"/>
      <c r="DQ15" s="668">
        <v>288081</v>
      </c>
      <c r="DR15" s="660"/>
      <c r="DS15" s="660"/>
      <c r="DT15" s="660"/>
      <c r="DU15" s="660"/>
      <c r="DV15" s="660"/>
      <c r="DW15" s="660"/>
      <c r="DX15" s="660"/>
      <c r="DY15" s="660"/>
      <c r="DZ15" s="660"/>
      <c r="EA15" s="660"/>
      <c r="EB15" s="660"/>
      <c r="EC15" s="669"/>
    </row>
    <row r="16" spans="2:143" ht="11.25" customHeight="1">
      <c r="B16" s="656" t="s">
        <v>257</v>
      </c>
      <c r="C16" s="657"/>
      <c r="D16" s="657"/>
      <c r="E16" s="657"/>
      <c r="F16" s="657"/>
      <c r="G16" s="657"/>
      <c r="H16" s="657"/>
      <c r="I16" s="657"/>
      <c r="J16" s="657"/>
      <c r="K16" s="657"/>
      <c r="L16" s="657"/>
      <c r="M16" s="657"/>
      <c r="N16" s="657"/>
      <c r="O16" s="657"/>
      <c r="P16" s="657"/>
      <c r="Q16" s="658"/>
      <c r="R16" s="659" t="s">
        <v>131</v>
      </c>
      <c r="S16" s="660"/>
      <c r="T16" s="660"/>
      <c r="U16" s="660"/>
      <c r="V16" s="660"/>
      <c r="W16" s="660"/>
      <c r="X16" s="660"/>
      <c r="Y16" s="661"/>
      <c r="Z16" s="662" t="s">
        <v>227</v>
      </c>
      <c r="AA16" s="662"/>
      <c r="AB16" s="662"/>
      <c r="AC16" s="662"/>
      <c r="AD16" s="663" t="s">
        <v>239</v>
      </c>
      <c r="AE16" s="663"/>
      <c r="AF16" s="663"/>
      <c r="AG16" s="663"/>
      <c r="AH16" s="663"/>
      <c r="AI16" s="663"/>
      <c r="AJ16" s="663"/>
      <c r="AK16" s="663"/>
      <c r="AL16" s="664" t="s">
        <v>131</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t="s">
        <v>227</v>
      </c>
      <c r="BH16" s="660"/>
      <c r="BI16" s="660"/>
      <c r="BJ16" s="660"/>
      <c r="BK16" s="660"/>
      <c r="BL16" s="660"/>
      <c r="BM16" s="660"/>
      <c r="BN16" s="661"/>
      <c r="BO16" s="662" t="s">
        <v>131</v>
      </c>
      <c r="BP16" s="662"/>
      <c r="BQ16" s="662"/>
      <c r="BR16" s="662"/>
      <c r="BS16" s="668" t="s">
        <v>131</v>
      </c>
      <c r="BT16" s="660"/>
      <c r="BU16" s="660"/>
      <c r="BV16" s="660"/>
      <c r="BW16" s="660"/>
      <c r="BX16" s="660"/>
      <c r="BY16" s="660"/>
      <c r="BZ16" s="660"/>
      <c r="CA16" s="660"/>
      <c r="CB16" s="669"/>
      <c r="CD16" s="674" t="s">
        <v>259</v>
      </c>
      <c r="CE16" s="675"/>
      <c r="CF16" s="675"/>
      <c r="CG16" s="675"/>
      <c r="CH16" s="675"/>
      <c r="CI16" s="675"/>
      <c r="CJ16" s="675"/>
      <c r="CK16" s="675"/>
      <c r="CL16" s="675"/>
      <c r="CM16" s="675"/>
      <c r="CN16" s="675"/>
      <c r="CO16" s="675"/>
      <c r="CP16" s="675"/>
      <c r="CQ16" s="676"/>
      <c r="CR16" s="659">
        <v>91485</v>
      </c>
      <c r="CS16" s="660"/>
      <c r="CT16" s="660"/>
      <c r="CU16" s="660"/>
      <c r="CV16" s="660"/>
      <c r="CW16" s="660"/>
      <c r="CX16" s="660"/>
      <c r="CY16" s="661"/>
      <c r="CZ16" s="662">
        <v>2.4</v>
      </c>
      <c r="DA16" s="662"/>
      <c r="DB16" s="662"/>
      <c r="DC16" s="662"/>
      <c r="DD16" s="668" t="s">
        <v>227</v>
      </c>
      <c r="DE16" s="660"/>
      <c r="DF16" s="660"/>
      <c r="DG16" s="660"/>
      <c r="DH16" s="660"/>
      <c r="DI16" s="660"/>
      <c r="DJ16" s="660"/>
      <c r="DK16" s="660"/>
      <c r="DL16" s="660"/>
      <c r="DM16" s="660"/>
      <c r="DN16" s="660"/>
      <c r="DO16" s="660"/>
      <c r="DP16" s="661"/>
      <c r="DQ16" s="668">
        <v>20335</v>
      </c>
      <c r="DR16" s="660"/>
      <c r="DS16" s="660"/>
      <c r="DT16" s="660"/>
      <c r="DU16" s="660"/>
      <c r="DV16" s="660"/>
      <c r="DW16" s="660"/>
      <c r="DX16" s="660"/>
      <c r="DY16" s="660"/>
      <c r="DZ16" s="660"/>
      <c r="EA16" s="660"/>
      <c r="EB16" s="660"/>
      <c r="EC16" s="669"/>
    </row>
    <row r="17" spans="2:133" ht="11.25" customHeight="1">
      <c r="B17" s="656" t="s">
        <v>260</v>
      </c>
      <c r="C17" s="657"/>
      <c r="D17" s="657"/>
      <c r="E17" s="657"/>
      <c r="F17" s="657"/>
      <c r="G17" s="657"/>
      <c r="H17" s="657"/>
      <c r="I17" s="657"/>
      <c r="J17" s="657"/>
      <c r="K17" s="657"/>
      <c r="L17" s="657"/>
      <c r="M17" s="657"/>
      <c r="N17" s="657"/>
      <c r="O17" s="657"/>
      <c r="P17" s="657"/>
      <c r="Q17" s="658"/>
      <c r="R17" s="659">
        <v>512</v>
      </c>
      <c r="S17" s="660"/>
      <c r="T17" s="660"/>
      <c r="U17" s="660"/>
      <c r="V17" s="660"/>
      <c r="W17" s="660"/>
      <c r="X17" s="660"/>
      <c r="Y17" s="661"/>
      <c r="Z17" s="662">
        <v>0</v>
      </c>
      <c r="AA17" s="662"/>
      <c r="AB17" s="662"/>
      <c r="AC17" s="662"/>
      <c r="AD17" s="663">
        <v>512</v>
      </c>
      <c r="AE17" s="663"/>
      <c r="AF17" s="663"/>
      <c r="AG17" s="663"/>
      <c r="AH17" s="663"/>
      <c r="AI17" s="663"/>
      <c r="AJ17" s="663"/>
      <c r="AK17" s="663"/>
      <c r="AL17" s="664">
        <v>0</v>
      </c>
      <c r="AM17" s="665"/>
      <c r="AN17" s="665"/>
      <c r="AO17" s="666"/>
      <c r="AP17" s="656" t="s">
        <v>261</v>
      </c>
      <c r="AQ17" s="657"/>
      <c r="AR17" s="657"/>
      <c r="AS17" s="657"/>
      <c r="AT17" s="657"/>
      <c r="AU17" s="657"/>
      <c r="AV17" s="657"/>
      <c r="AW17" s="657"/>
      <c r="AX17" s="657"/>
      <c r="AY17" s="657"/>
      <c r="AZ17" s="657"/>
      <c r="BA17" s="657"/>
      <c r="BB17" s="657"/>
      <c r="BC17" s="657"/>
      <c r="BD17" s="657"/>
      <c r="BE17" s="657"/>
      <c r="BF17" s="658"/>
      <c r="BG17" s="659" t="s">
        <v>131</v>
      </c>
      <c r="BH17" s="660"/>
      <c r="BI17" s="660"/>
      <c r="BJ17" s="660"/>
      <c r="BK17" s="660"/>
      <c r="BL17" s="660"/>
      <c r="BM17" s="660"/>
      <c r="BN17" s="661"/>
      <c r="BO17" s="662" t="s">
        <v>131</v>
      </c>
      <c r="BP17" s="662"/>
      <c r="BQ17" s="662"/>
      <c r="BR17" s="662"/>
      <c r="BS17" s="668" t="s">
        <v>227</v>
      </c>
      <c r="BT17" s="660"/>
      <c r="BU17" s="660"/>
      <c r="BV17" s="660"/>
      <c r="BW17" s="660"/>
      <c r="BX17" s="660"/>
      <c r="BY17" s="660"/>
      <c r="BZ17" s="660"/>
      <c r="CA17" s="660"/>
      <c r="CB17" s="669"/>
      <c r="CD17" s="674" t="s">
        <v>262</v>
      </c>
      <c r="CE17" s="675"/>
      <c r="CF17" s="675"/>
      <c r="CG17" s="675"/>
      <c r="CH17" s="675"/>
      <c r="CI17" s="675"/>
      <c r="CJ17" s="675"/>
      <c r="CK17" s="675"/>
      <c r="CL17" s="675"/>
      <c r="CM17" s="675"/>
      <c r="CN17" s="675"/>
      <c r="CO17" s="675"/>
      <c r="CP17" s="675"/>
      <c r="CQ17" s="676"/>
      <c r="CR17" s="659">
        <v>277250</v>
      </c>
      <c r="CS17" s="660"/>
      <c r="CT17" s="660"/>
      <c r="CU17" s="660"/>
      <c r="CV17" s="660"/>
      <c r="CW17" s="660"/>
      <c r="CX17" s="660"/>
      <c r="CY17" s="661"/>
      <c r="CZ17" s="662">
        <v>7.3</v>
      </c>
      <c r="DA17" s="662"/>
      <c r="DB17" s="662"/>
      <c r="DC17" s="662"/>
      <c r="DD17" s="668" t="s">
        <v>131</v>
      </c>
      <c r="DE17" s="660"/>
      <c r="DF17" s="660"/>
      <c r="DG17" s="660"/>
      <c r="DH17" s="660"/>
      <c r="DI17" s="660"/>
      <c r="DJ17" s="660"/>
      <c r="DK17" s="660"/>
      <c r="DL17" s="660"/>
      <c r="DM17" s="660"/>
      <c r="DN17" s="660"/>
      <c r="DO17" s="660"/>
      <c r="DP17" s="661"/>
      <c r="DQ17" s="668">
        <v>277250</v>
      </c>
      <c r="DR17" s="660"/>
      <c r="DS17" s="660"/>
      <c r="DT17" s="660"/>
      <c r="DU17" s="660"/>
      <c r="DV17" s="660"/>
      <c r="DW17" s="660"/>
      <c r="DX17" s="660"/>
      <c r="DY17" s="660"/>
      <c r="DZ17" s="660"/>
      <c r="EA17" s="660"/>
      <c r="EB17" s="660"/>
      <c r="EC17" s="669"/>
    </row>
    <row r="18" spans="2:133" ht="11.25" customHeight="1">
      <c r="B18" s="656" t="s">
        <v>263</v>
      </c>
      <c r="C18" s="657"/>
      <c r="D18" s="657"/>
      <c r="E18" s="657"/>
      <c r="F18" s="657"/>
      <c r="G18" s="657"/>
      <c r="H18" s="657"/>
      <c r="I18" s="657"/>
      <c r="J18" s="657"/>
      <c r="K18" s="657"/>
      <c r="L18" s="657"/>
      <c r="M18" s="657"/>
      <c r="N18" s="657"/>
      <c r="O18" s="657"/>
      <c r="P18" s="657"/>
      <c r="Q18" s="658"/>
      <c r="R18" s="659">
        <v>1473067</v>
      </c>
      <c r="S18" s="660"/>
      <c r="T18" s="660"/>
      <c r="U18" s="660"/>
      <c r="V18" s="660"/>
      <c r="W18" s="660"/>
      <c r="X18" s="660"/>
      <c r="Y18" s="661"/>
      <c r="Z18" s="662">
        <v>35.299999999999997</v>
      </c>
      <c r="AA18" s="662"/>
      <c r="AB18" s="662"/>
      <c r="AC18" s="662"/>
      <c r="AD18" s="663">
        <v>1373377</v>
      </c>
      <c r="AE18" s="663"/>
      <c r="AF18" s="663"/>
      <c r="AG18" s="663"/>
      <c r="AH18" s="663"/>
      <c r="AI18" s="663"/>
      <c r="AJ18" s="663"/>
      <c r="AK18" s="663"/>
      <c r="AL18" s="664">
        <v>81.7</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239</v>
      </c>
      <c r="BH18" s="660"/>
      <c r="BI18" s="660"/>
      <c r="BJ18" s="660"/>
      <c r="BK18" s="660"/>
      <c r="BL18" s="660"/>
      <c r="BM18" s="660"/>
      <c r="BN18" s="661"/>
      <c r="BO18" s="662" t="s">
        <v>130</v>
      </c>
      <c r="BP18" s="662"/>
      <c r="BQ18" s="662"/>
      <c r="BR18" s="662"/>
      <c r="BS18" s="668" t="s">
        <v>239</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t="s">
        <v>227</v>
      </c>
      <c r="CS18" s="660"/>
      <c r="CT18" s="660"/>
      <c r="CU18" s="660"/>
      <c r="CV18" s="660"/>
      <c r="CW18" s="660"/>
      <c r="CX18" s="660"/>
      <c r="CY18" s="661"/>
      <c r="CZ18" s="662" t="s">
        <v>131</v>
      </c>
      <c r="DA18" s="662"/>
      <c r="DB18" s="662"/>
      <c r="DC18" s="662"/>
      <c r="DD18" s="668" t="s">
        <v>131</v>
      </c>
      <c r="DE18" s="660"/>
      <c r="DF18" s="660"/>
      <c r="DG18" s="660"/>
      <c r="DH18" s="660"/>
      <c r="DI18" s="660"/>
      <c r="DJ18" s="660"/>
      <c r="DK18" s="660"/>
      <c r="DL18" s="660"/>
      <c r="DM18" s="660"/>
      <c r="DN18" s="660"/>
      <c r="DO18" s="660"/>
      <c r="DP18" s="661"/>
      <c r="DQ18" s="668" t="s">
        <v>131</v>
      </c>
      <c r="DR18" s="660"/>
      <c r="DS18" s="660"/>
      <c r="DT18" s="660"/>
      <c r="DU18" s="660"/>
      <c r="DV18" s="660"/>
      <c r="DW18" s="660"/>
      <c r="DX18" s="660"/>
      <c r="DY18" s="660"/>
      <c r="DZ18" s="660"/>
      <c r="EA18" s="660"/>
      <c r="EB18" s="660"/>
      <c r="EC18" s="669"/>
    </row>
    <row r="19" spans="2:133" ht="11.25" customHeight="1">
      <c r="B19" s="656" t="s">
        <v>266</v>
      </c>
      <c r="C19" s="657"/>
      <c r="D19" s="657"/>
      <c r="E19" s="657"/>
      <c r="F19" s="657"/>
      <c r="G19" s="657"/>
      <c r="H19" s="657"/>
      <c r="I19" s="657"/>
      <c r="J19" s="657"/>
      <c r="K19" s="657"/>
      <c r="L19" s="657"/>
      <c r="M19" s="657"/>
      <c r="N19" s="657"/>
      <c r="O19" s="657"/>
      <c r="P19" s="657"/>
      <c r="Q19" s="658"/>
      <c r="R19" s="659">
        <v>1373377</v>
      </c>
      <c r="S19" s="660"/>
      <c r="T19" s="660"/>
      <c r="U19" s="660"/>
      <c r="V19" s="660"/>
      <c r="W19" s="660"/>
      <c r="X19" s="660"/>
      <c r="Y19" s="661"/>
      <c r="Z19" s="662">
        <v>32.9</v>
      </c>
      <c r="AA19" s="662"/>
      <c r="AB19" s="662"/>
      <c r="AC19" s="662"/>
      <c r="AD19" s="663">
        <v>1373377</v>
      </c>
      <c r="AE19" s="663"/>
      <c r="AF19" s="663"/>
      <c r="AG19" s="663"/>
      <c r="AH19" s="663"/>
      <c r="AI19" s="663"/>
      <c r="AJ19" s="663"/>
      <c r="AK19" s="663"/>
      <c r="AL19" s="664">
        <v>81.7</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v>978</v>
      </c>
      <c r="BH19" s="660"/>
      <c r="BI19" s="660"/>
      <c r="BJ19" s="660"/>
      <c r="BK19" s="660"/>
      <c r="BL19" s="660"/>
      <c r="BM19" s="660"/>
      <c r="BN19" s="661"/>
      <c r="BO19" s="662">
        <v>0.5</v>
      </c>
      <c r="BP19" s="662"/>
      <c r="BQ19" s="662"/>
      <c r="BR19" s="662"/>
      <c r="BS19" s="668" t="s">
        <v>131</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131</v>
      </c>
      <c r="CS19" s="660"/>
      <c r="CT19" s="660"/>
      <c r="CU19" s="660"/>
      <c r="CV19" s="660"/>
      <c r="CW19" s="660"/>
      <c r="CX19" s="660"/>
      <c r="CY19" s="661"/>
      <c r="CZ19" s="662" t="s">
        <v>130</v>
      </c>
      <c r="DA19" s="662"/>
      <c r="DB19" s="662"/>
      <c r="DC19" s="662"/>
      <c r="DD19" s="668" t="s">
        <v>227</v>
      </c>
      <c r="DE19" s="660"/>
      <c r="DF19" s="660"/>
      <c r="DG19" s="660"/>
      <c r="DH19" s="660"/>
      <c r="DI19" s="660"/>
      <c r="DJ19" s="660"/>
      <c r="DK19" s="660"/>
      <c r="DL19" s="660"/>
      <c r="DM19" s="660"/>
      <c r="DN19" s="660"/>
      <c r="DO19" s="660"/>
      <c r="DP19" s="661"/>
      <c r="DQ19" s="668" t="s">
        <v>131</v>
      </c>
      <c r="DR19" s="660"/>
      <c r="DS19" s="660"/>
      <c r="DT19" s="660"/>
      <c r="DU19" s="660"/>
      <c r="DV19" s="660"/>
      <c r="DW19" s="660"/>
      <c r="DX19" s="660"/>
      <c r="DY19" s="660"/>
      <c r="DZ19" s="660"/>
      <c r="EA19" s="660"/>
      <c r="EB19" s="660"/>
      <c r="EC19" s="669"/>
    </row>
    <row r="20" spans="2:133" ht="11.25" customHeight="1">
      <c r="B20" s="656" t="s">
        <v>269</v>
      </c>
      <c r="C20" s="657"/>
      <c r="D20" s="657"/>
      <c r="E20" s="657"/>
      <c r="F20" s="657"/>
      <c r="G20" s="657"/>
      <c r="H20" s="657"/>
      <c r="I20" s="657"/>
      <c r="J20" s="657"/>
      <c r="K20" s="657"/>
      <c r="L20" s="657"/>
      <c r="M20" s="657"/>
      <c r="N20" s="657"/>
      <c r="O20" s="657"/>
      <c r="P20" s="657"/>
      <c r="Q20" s="658"/>
      <c r="R20" s="659">
        <v>99690</v>
      </c>
      <c r="S20" s="660"/>
      <c r="T20" s="660"/>
      <c r="U20" s="660"/>
      <c r="V20" s="660"/>
      <c r="W20" s="660"/>
      <c r="X20" s="660"/>
      <c r="Y20" s="661"/>
      <c r="Z20" s="662">
        <v>2.4</v>
      </c>
      <c r="AA20" s="662"/>
      <c r="AB20" s="662"/>
      <c r="AC20" s="662"/>
      <c r="AD20" s="663" t="s">
        <v>227</v>
      </c>
      <c r="AE20" s="663"/>
      <c r="AF20" s="663"/>
      <c r="AG20" s="663"/>
      <c r="AH20" s="663"/>
      <c r="AI20" s="663"/>
      <c r="AJ20" s="663"/>
      <c r="AK20" s="663"/>
      <c r="AL20" s="664" t="s">
        <v>227</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v>978</v>
      </c>
      <c r="BH20" s="660"/>
      <c r="BI20" s="660"/>
      <c r="BJ20" s="660"/>
      <c r="BK20" s="660"/>
      <c r="BL20" s="660"/>
      <c r="BM20" s="660"/>
      <c r="BN20" s="661"/>
      <c r="BO20" s="662">
        <v>0.5</v>
      </c>
      <c r="BP20" s="662"/>
      <c r="BQ20" s="662"/>
      <c r="BR20" s="662"/>
      <c r="BS20" s="668" t="s">
        <v>239</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3800676</v>
      </c>
      <c r="CS20" s="660"/>
      <c r="CT20" s="660"/>
      <c r="CU20" s="660"/>
      <c r="CV20" s="660"/>
      <c r="CW20" s="660"/>
      <c r="CX20" s="660"/>
      <c r="CY20" s="661"/>
      <c r="CZ20" s="662">
        <v>100</v>
      </c>
      <c r="DA20" s="662"/>
      <c r="DB20" s="662"/>
      <c r="DC20" s="662"/>
      <c r="DD20" s="668">
        <v>1081785</v>
      </c>
      <c r="DE20" s="660"/>
      <c r="DF20" s="660"/>
      <c r="DG20" s="660"/>
      <c r="DH20" s="660"/>
      <c r="DI20" s="660"/>
      <c r="DJ20" s="660"/>
      <c r="DK20" s="660"/>
      <c r="DL20" s="660"/>
      <c r="DM20" s="660"/>
      <c r="DN20" s="660"/>
      <c r="DO20" s="660"/>
      <c r="DP20" s="661"/>
      <c r="DQ20" s="668">
        <v>2347453</v>
      </c>
      <c r="DR20" s="660"/>
      <c r="DS20" s="660"/>
      <c r="DT20" s="660"/>
      <c r="DU20" s="660"/>
      <c r="DV20" s="660"/>
      <c r="DW20" s="660"/>
      <c r="DX20" s="660"/>
      <c r="DY20" s="660"/>
      <c r="DZ20" s="660"/>
      <c r="EA20" s="660"/>
      <c r="EB20" s="660"/>
      <c r="EC20" s="669"/>
    </row>
    <row r="21" spans="2:133" ht="11.25" customHeight="1">
      <c r="B21" s="656" t="s">
        <v>272</v>
      </c>
      <c r="C21" s="657"/>
      <c r="D21" s="657"/>
      <c r="E21" s="657"/>
      <c r="F21" s="657"/>
      <c r="G21" s="657"/>
      <c r="H21" s="657"/>
      <c r="I21" s="657"/>
      <c r="J21" s="657"/>
      <c r="K21" s="657"/>
      <c r="L21" s="657"/>
      <c r="M21" s="657"/>
      <c r="N21" s="657"/>
      <c r="O21" s="657"/>
      <c r="P21" s="657"/>
      <c r="Q21" s="658"/>
      <c r="R21" s="659" t="s">
        <v>227</v>
      </c>
      <c r="S21" s="660"/>
      <c r="T21" s="660"/>
      <c r="U21" s="660"/>
      <c r="V21" s="660"/>
      <c r="W21" s="660"/>
      <c r="X21" s="660"/>
      <c r="Y21" s="661"/>
      <c r="Z21" s="662" t="s">
        <v>227</v>
      </c>
      <c r="AA21" s="662"/>
      <c r="AB21" s="662"/>
      <c r="AC21" s="662"/>
      <c r="AD21" s="663" t="s">
        <v>131</v>
      </c>
      <c r="AE21" s="663"/>
      <c r="AF21" s="663"/>
      <c r="AG21" s="663"/>
      <c r="AH21" s="663"/>
      <c r="AI21" s="663"/>
      <c r="AJ21" s="663"/>
      <c r="AK21" s="663"/>
      <c r="AL21" s="664" t="s">
        <v>227</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v>978</v>
      </c>
      <c r="BH21" s="660"/>
      <c r="BI21" s="660"/>
      <c r="BJ21" s="660"/>
      <c r="BK21" s="660"/>
      <c r="BL21" s="660"/>
      <c r="BM21" s="660"/>
      <c r="BN21" s="661"/>
      <c r="BO21" s="662">
        <v>0.5</v>
      </c>
      <c r="BP21" s="662"/>
      <c r="BQ21" s="662"/>
      <c r="BR21" s="662"/>
      <c r="BS21" s="668" t="s">
        <v>131</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274</v>
      </c>
      <c r="C22" s="657"/>
      <c r="D22" s="657"/>
      <c r="E22" s="657"/>
      <c r="F22" s="657"/>
      <c r="G22" s="657"/>
      <c r="H22" s="657"/>
      <c r="I22" s="657"/>
      <c r="J22" s="657"/>
      <c r="K22" s="657"/>
      <c r="L22" s="657"/>
      <c r="M22" s="657"/>
      <c r="N22" s="657"/>
      <c r="O22" s="657"/>
      <c r="P22" s="657"/>
      <c r="Q22" s="658"/>
      <c r="R22" s="659">
        <v>1775562</v>
      </c>
      <c r="S22" s="660"/>
      <c r="T22" s="660"/>
      <c r="U22" s="660"/>
      <c r="V22" s="660"/>
      <c r="W22" s="660"/>
      <c r="X22" s="660"/>
      <c r="Y22" s="661"/>
      <c r="Z22" s="662">
        <v>42.6</v>
      </c>
      <c r="AA22" s="662"/>
      <c r="AB22" s="662"/>
      <c r="AC22" s="662"/>
      <c r="AD22" s="663">
        <v>1675872</v>
      </c>
      <c r="AE22" s="663"/>
      <c r="AF22" s="663"/>
      <c r="AG22" s="663"/>
      <c r="AH22" s="663"/>
      <c r="AI22" s="663"/>
      <c r="AJ22" s="663"/>
      <c r="AK22" s="663"/>
      <c r="AL22" s="664">
        <v>99.7</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239</v>
      </c>
      <c r="BH22" s="660"/>
      <c r="BI22" s="660"/>
      <c r="BJ22" s="660"/>
      <c r="BK22" s="660"/>
      <c r="BL22" s="660"/>
      <c r="BM22" s="660"/>
      <c r="BN22" s="661"/>
      <c r="BO22" s="662" t="s">
        <v>131</v>
      </c>
      <c r="BP22" s="662"/>
      <c r="BQ22" s="662"/>
      <c r="BR22" s="662"/>
      <c r="BS22" s="668" t="s">
        <v>239</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277</v>
      </c>
      <c r="C23" s="657"/>
      <c r="D23" s="657"/>
      <c r="E23" s="657"/>
      <c r="F23" s="657"/>
      <c r="G23" s="657"/>
      <c r="H23" s="657"/>
      <c r="I23" s="657"/>
      <c r="J23" s="657"/>
      <c r="K23" s="657"/>
      <c r="L23" s="657"/>
      <c r="M23" s="657"/>
      <c r="N23" s="657"/>
      <c r="O23" s="657"/>
      <c r="P23" s="657"/>
      <c r="Q23" s="658"/>
      <c r="R23" s="659" t="s">
        <v>131</v>
      </c>
      <c r="S23" s="660"/>
      <c r="T23" s="660"/>
      <c r="U23" s="660"/>
      <c r="V23" s="660"/>
      <c r="W23" s="660"/>
      <c r="X23" s="660"/>
      <c r="Y23" s="661"/>
      <c r="Z23" s="662" t="s">
        <v>131</v>
      </c>
      <c r="AA23" s="662"/>
      <c r="AB23" s="662"/>
      <c r="AC23" s="662"/>
      <c r="AD23" s="663" t="s">
        <v>131</v>
      </c>
      <c r="AE23" s="663"/>
      <c r="AF23" s="663"/>
      <c r="AG23" s="663"/>
      <c r="AH23" s="663"/>
      <c r="AI23" s="663"/>
      <c r="AJ23" s="663"/>
      <c r="AK23" s="663"/>
      <c r="AL23" s="664" t="s">
        <v>227</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t="s">
        <v>131</v>
      </c>
      <c r="BH23" s="660"/>
      <c r="BI23" s="660"/>
      <c r="BJ23" s="660"/>
      <c r="BK23" s="660"/>
      <c r="BL23" s="660"/>
      <c r="BM23" s="660"/>
      <c r="BN23" s="661"/>
      <c r="BO23" s="662" t="s">
        <v>131</v>
      </c>
      <c r="BP23" s="662"/>
      <c r="BQ23" s="662"/>
      <c r="BR23" s="662"/>
      <c r="BS23" s="668" t="s">
        <v>227</v>
      </c>
      <c r="BT23" s="660"/>
      <c r="BU23" s="660"/>
      <c r="BV23" s="660"/>
      <c r="BW23" s="660"/>
      <c r="BX23" s="660"/>
      <c r="BY23" s="660"/>
      <c r="BZ23" s="660"/>
      <c r="CA23" s="660"/>
      <c r="CB23" s="669"/>
      <c r="CD23" s="641" t="s">
        <v>216</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c r="B24" s="656" t="s">
        <v>284</v>
      </c>
      <c r="C24" s="657"/>
      <c r="D24" s="657"/>
      <c r="E24" s="657"/>
      <c r="F24" s="657"/>
      <c r="G24" s="657"/>
      <c r="H24" s="657"/>
      <c r="I24" s="657"/>
      <c r="J24" s="657"/>
      <c r="K24" s="657"/>
      <c r="L24" s="657"/>
      <c r="M24" s="657"/>
      <c r="N24" s="657"/>
      <c r="O24" s="657"/>
      <c r="P24" s="657"/>
      <c r="Q24" s="658"/>
      <c r="R24" s="659">
        <v>3692</v>
      </c>
      <c r="S24" s="660"/>
      <c r="T24" s="660"/>
      <c r="U24" s="660"/>
      <c r="V24" s="660"/>
      <c r="W24" s="660"/>
      <c r="X24" s="660"/>
      <c r="Y24" s="661"/>
      <c r="Z24" s="662">
        <v>0.1</v>
      </c>
      <c r="AA24" s="662"/>
      <c r="AB24" s="662"/>
      <c r="AC24" s="662"/>
      <c r="AD24" s="663" t="s">
        <v>239</v>
      </c>
      <c r="AE24" s="663"/>
      <c r="AF24" s="663"/>
      <c r="AG24" s="663"/>
      <c r="AH24" s="663"/>
      <c r="AI24" s="663"/>
      <c r="AJ24" s="663"/>
      <c r="AK24" s="663"/>
      <c r="AL24" s="664" t="s">
        <v>131</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131</v>
      </c>
      <c r="BH24" s="660"/>
      <c r="BI24" s="660"/>
      <c r="BJ24" s="660"/>
      <c r="BK24" s="660"/>
      <c r="BL24" s="660"/>
      <c r="BM24" s="660"/>
      <c r="BN24" s="661"/>
      <c r="BO24" s="662" t="s">
        <v>131</v>
      </c>
      <c r="BP24" s="662"/>
      <c r="BQ24" s="662"/>
      <c r="BR24" s="662"/>
      <c r="BS24" s="668" t="s">
        <v>130</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909828</v>
      </c>
      <c r="CS24" s="649"/>
      <c r="CT24" s="649"/>
      <c r="CU24" s="649"/>
      <c r="CV24" s="649"/>
      <c r="CW24" s="649"/>
      <c r="CX24" s="649"/>
      <c r="CY24" s="650"/>
      <c r="CZ24" s="653">
        <v>23.9</v>
      </c>
      <c r="DA24" s="654"/>
      <c r="DB24" s="654"/>
      <c r="DC24" s="673"/>
      <c r="DD24" s="692">
        <v>786358</v>
      </c>
      <c r="DE24" s="649"/>
      <c r="DF24" s="649"/>
      <c r="DG24" s="649"/>
      <c r="DH24" s="649"/>
      <c r="DI24" s="649"/>
      <c r="DJ24" s="649"/>
      <c r="DK24" s="650"/>
      <c r="DL24" s="692">
        <v>770828</v>
      </c>
      <c r="DM24" s="649"/>
      <c r="DN24" s="649"/>
      <c r="DO24" s="649"/>
      <c r="DP24" s="649"/>
      <c r="DQ24" s="649"/>
      <c r="DR24" s="649"/>
      <c r="DS24" s="649"/>
      <c r="DT24" s="649"/>
      <c r="DU24" s="649"/>
      <c r="DV24" s="650"/>
      <c r="DW24" s="653">
        <v>44.2</v>
      </c>
      <c r="DX24" s="654"/>
      <c r="DY24" s="654"/>
      <c r="DZ24" s="654"/>
      <c r="EA24" s="654"/>
      <c r="EB24" s="654"/>
      <c r="EC24" s="655"/>
    </row>
    <row r="25" spans="2:133" ht="11.25" customHeight="1">
      <c r="B25" s="656" t="s">
        <v>287</v>
      </c>
      <c r="C25" s="657"/>
      <c r="D25" s="657"/>
      <c r="E25" s="657"/>
      <c r="F25" s="657"/>
      <c r="G25" s="657"/>
      <c r="H25" s="657"/>
      <c r="I25" s="657"/>
      <c r="J25" s="657"/>
      <c r="K25" s="657"/>
      <c r="L25" s="657"/>
      <c r="M25" s="657"/>
      <c r="N25" s="657"/>
      <c r="O25" s="657"/>
      <c r="P25" s="657"/>
      <c r="Q25" s="658"/>
      <c r="R25" s="659">
        <v>33961</v>
      </c>
      <c r="S25" s="660"/>
      <c r="T25" s="660"/>
      <c r="U25" s="660"/>
      <c r="V25" s="660"/>
      <c r="W25" s="660"/>
      <c r="X25" s="660"/>
      <c r="Y25" s="661"/>
      <c r="Z25" s="662">
        <v>0.8</v>
      </c>
      <c r="AA25" s="662"/>
      <c r="AB25" s="662"/>
      <c r="AC25" s="662"/>
      <c r="AD25" s="663" t="s">
        <v>131</v>
      </c>
      <c r="AE25" s="663"/>
      <c r="AF25" s="663"/>
      <c r="AG25" s="663"/>
      <c r="AH25" s="663"/>
      <c r="AI25" s="663"/>
      <c r="AJ25" s="663"/>
      <c r="AK25" s="663"/>
      <c r="AL25" s="664" t="s">
        <v>227</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227</v>
      </c>
      <c r="BH25" s="660"/>
      <c r="BI25" s="660"/>
      <c r="BJ25" s="660"/>
      <c r="BK25" s="660"/>
      <c r="BL25" s="660"/>
      <c r="BM25" s="660"/>
      <c r="BN25" s="661"/>
      <c r="BO25" s="662" t="s">
        <v>131</v>
      </c>
      <c r="BP25" s="662"/>
      <c r="BQ25" s="662"/>
      <c r="BR25" s="662"/>
      <c r="BS25" s="668" t="s">
        <v>227</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462223</v>
      </c>
      <c r="CS25" s="695"/>
      <c r="CT25" s="695"/>
      <c r="CU25" s="695"/>
      <c r="CV25" s="695"/>
      <c r="CW25" s="695"/>
      <c r="CX25" s="695"/>
      <c r="CY25" s="696"/>
      <c r="CZ25" s="664">
        <v>12.2</v>
      </c>
      <c r="DA25" s="693"/>
      <c r="DB25" s="693"/>
      <c r="DC25" s="697"/>
      <c r="DD25" s="668">
        <v>435142</v>
      </c>
      <c r="DE25" s="695"/>
      <c r="DF25" s="695"/>
      <c r="DG25" s="695"/>
      <c r="DH25" s="695"/>
      <c r="DI25" s="695"/>
      <c r="DJ25" s="695"/>
      <c r="DK25" s="696"/>
      <c r="DL25" s="668">
        <v>426456</v>
      </c>
      <c r="DM25" s="695"/>
      <c r="DN25" s="695"/>
      <c r="DO25" s="695"/>
      <c r="DP25" s="695"/>
      <c r="DQ25" s="695"/>
      <c r="DR25" s="695"/>
      <c r="DS25" s="695"/>
      <c r="DT25" s="695"/>
      <c r="DU25" s="695"/>
      <c r="DV25" s="696"/>
      <c r="DW25" s="664">
        <v>24.4</v>
      </c>
      <c r="DX25" s="693"/>
      <c r="DY25" s="693"/>
      <c r="DZ25" s="693"/>
      <c r="EA25" s="693"/>
      <c r="EB25" s="693"/>
      <c r="EC25" s="694"/>
    </row>
    <row r="26" spans="2:133" ht="11.25" customHeight="1">
      <c r="B26" s="656" t="s">
        <v>290</v>
      </c>
      <c r="C26" s="657"/>
      <c r="D26" s="657"/>
      <c r="E26" s="657"/>
      <c r="F26" s="657"/>
      <c r="G26" s="657"/>
      <c r="H26" s="657"/>
      <c r="I26" s="657"/>
      <c r="J26" s="657"/>
      <c r="K26" s="657"/>
      <c r="L26" s="657"/>
      <c r="M26" s="657"/>
      <c r="N26" s="657"/>
      <c r="O26" s="657"/>
      <c r="P26" s="657"/>
      <c r="Q26" s="658"/>
      <c r="R26" s="659">
        <v>1712</v>
      </c>
      <c r="S26" s="660"/>
      <c r="T26" s="660"/>
      <c r="U26" s="660"/>
      <c r="V26" s="660"/>
      <c r="W26" s="660"/>
      <c r="X26" s="660"/>
      <c r="Y26" s="661"/>
      <c r="Z26" s="662">
        <v>0</v>
      </c>
      <c r="AA26" s="662"/>
      <c r="AB26" s="662"/>
      <c r="AC26" s="662"/>
      <c r="AD26" s="663" t="s">
        <v>130</v>
      </c>
      <c r="AE26" s="663"/>
      <c r="AF26" s="663"/>
      <c r="AG26" s="663"/>
      <c r="AH26" s="663"/>
      <c r="AI26" s="663"/>
      <c r="AJ26" s="663"/>
      <c r="AK26" s="663"/>
      <c r="AL26" s="664" t="s">
        <v>239</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131</v>
      </c>
      <c r="BH26" s="660"/>
      <c r="BI26" s="660"/>
      <c r="BJ26" s="660"/>
      <c r="BK26" s="660"/>
      <c r="BL26" s="660"/>
      <c r="BM26" s="660"/>
      <c r="BN26" s="661"/>
      <c r="BO26" s="662" t="s">
        <v>239</v>
      </c>
      <c r="BP26" s="662"/>
      <c r="BQ26" s="662"/>
      <c r="BR26" s="662"/>
      <c r="BS26" s="668" t="s">
        <v>239</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229282</v>
      </c>
      <c r="CS26" s="660"/>
      <c r="CT26" s="660"/>
      <c r="CU26" s="660"/>
      <c r="CV26" s="660"/>
      <c r="CW26" s="660"/>
      <c r="CX26" s="660"/>
      <c r="CY26" s="661"/>
      <c r="CZ26" s="664">
        <v>6</v>
      </c>
      <c r="DA26" s="693"/>
      <c r="DB26" s="693"/>
      <c r="DC26" s="697"/>
      <c r="DD26" s="668">
        <v>222747</v>
      </c>
      <c r="DE26" s="660"/>
      <c r="DF26" s="660"/>
      <c r="DG26" s="660"/>
      <c r="DH26" s="660"/>
      <c r="DI26" s="660"/>
      <c r="DJ26" s="660"/>
      <c r="DK26" s="661"/>
      <c r="DL26" s="668" t="s">
        <v>131</v>
      </c>
      <c r="DM26" s="660"/>
      <c r="DN26" s="660"/>
      <c r="DO26" s="660"/>
      <c r="DP26" s="660"/>
      <c r="DQ26" s="660"/>
      <c r="DR26" s="660"/>
      <c r="DS26" s="660"/>
      <c r="DT26" s="660"/>
      <c r="DU26" s="660"/>
      <c r="DV26" s="661"/>
      <c r="DW26" s="664" t="s">
        <v>131</v>
      </c>
      <c r="DX26" s="693"/>
      <c r="DY26" s="693"/>
      <c r="DZ26" s="693"/>
      <c r="EA26" s="693"/>
      <c r="EB26" s="693"/>
      <c r="EC26" s="694"/>
    </row>
    <row r="27" spans="2:133" ht="11.25" customHeight="1">
      <c r="B27" s="656" t="s">
        <v>293</v>
      </c>
      <c r="C27" s="657"/>
      <c r="D27" s="657"/>
      <c r="E27" s="657"/>
      <c r="F27" s="657"/>
      <c r="G27" s="657"/>
      <c r="H27" s="657"/>
      <c r="I27" s="657"/>
      <c r="J27" s="657"/>
      <c r="K27" s="657"/>
      <c r="L27" s="657"/>
      <c r="M27" s="657"/>
      <c r="N27" s="657"/>
      <c r="O27" s="657"/>
      <c r="P27" s="657"/>
      <c r="Q27" s="658"/>
      <c r="R27" s="659">
        <v>283433</v>
      </c>
      <c r="S27" s="660"/>
      <c r="T27" s="660"/>
      <c r="U27" s="660"/>
      <c r="V27" s="660"/>
      <c r="W27" s="660"/>
      <c r="X27" s="660"/>
      <c r="Y27" s="661"/>
      <c r="Z27" s="662">
        <v>6.8</v>
      </c>
      <c r="AA27" s="662"/>
      <c r="AB27" s="662"/>
      <c r="AC27" s="662"/>
      <c r="AD27" s="663" t="s">
        <v>131</v>
      </c>
      <c r="AE27" s="663"/>
      <c r="AF27" s="663"/>
      <c r="AG27" s="663"/>
      <c r="AH27" s="663"/>
      <c r="AI27" s="663"/>
      <c r="AJ27" s="663"/>
      <c r="AK27" s="663"/>
      <c r="AL27" s="664" t="s">
        <v>239</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215696</v>
      </c>
      <c r="BH27" s="660"/>
      <c r="BI27" s="660"/>
      <c r="BJ27" s="660"/>
      <c r="BK27" s="660"/>
      <c r="BL27" s="660"/>
      <c r="BM27" s="660"/>
      <c r="BN27" s="661"/>
      <c r="BO27" s="662">
        <v>100</v>
      </c>
      <c r="BP27" s="662"/>
      <c r="BQ27" s="662"/>
      <c r="BR27" s="662"/>
      <c r="BS27" s="668" t="s">
        <v>130</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170355</v>
      </c>
      <c r="CS27" s="695"/>
      <c r="CT27" s="695"/>
      <c r="CU27" s="695"/>
      <c r="CV27" s="695"/>
      <c r="CW27" s="695"/>
      <c r="CX27" s="695"/>
      <c r="CY27" s="696"/>
      <c r="CZ27" s="664">
        <v>4.5</v>
      </c>
      <c r="DA27" s="693"/>
      <c r="DB27" s="693"/>
      <c r="DC27" s="697"/>
      <c r="DD27" s="668">
        <v>73966</v>
      </c>
      <c r="DE27" s="695"/>
      <c r="DF27" s="695"/>
      <c r="DG27" s="695"/>
      <c r="DH27" s="695"/>
      <c r="DI27" s="695"/>
      <c r="DJ27" s="695"/>
      <c r="DK27" s="696"/>
      <c r="DL27" s="668">
        <v>67122</v>
      </c>
      <c r="DM27" s="695"/>
      <c r="DN27" s="695"/>
      <c r="DO27" s="695"/>
      <c r="DP27" s="695"/>
      <c r="DQ27" s="695"/>
      <c r="DR27" s="695"/>
      <c r="DS27" s="695"/>
      <c r="DT27" s="695"/>
      <c r="DU27" s="695"/>
      <c r="DV27" s="696"/>
      <c r="DW27" s="664">
        <v>3.8</v>
      </c>
      <c r="DX27" s="693"/>
      <c r="DY27" s="693"/>
      <c r="DZ27" s="693"/>
      <c r="EA27" s="693"/>
      <c r="EB27" s="693"/>
      <c r="EC27" s="694"/>
    </row>
    <row r="28" spans="2:133" ht="11.25" customHeight="1">
      <c r="B28" s="701" t="s">
        <v>296</v>
      </c>
      <c r="C28" s="702"/>
      <c r="D28" s="702"/>
      <c r="E28" s="702"/>
      <c r="F28" s="702"/>
      <c r="G28" s="702"/>
      <c r="H28" s="702"/>
      <c r="I28" s="702"/>
      <c r="J28" s="702"/>
      <c r="K28" s="702"/>
      <c r="L28" s="702"/>
      <c r="M28" s="702"/>
      <c r="N28" s="702"/>
      <c r="O28" s="702"/>
      <c r="P28" s="702"/>
      <c r="Q28" s="703"/>
      <c r="R28" s="659" t="s">
        <v>131</v>
      </c>
      <c r="S28" s="660"/>
      <c r="T28" s="660"/>
      <c r="U28" s="660"/>
      <c r="V28" s="660"/>
      <c r="W28" s="660"/>
      <c r="X28" s="660"/>
      <c r="Y28" s="661"/>
      <c r="Z28" s="662" t="s">
        <v>227</v>
      </c>
      <c r="AA28" s="662"/>
      <c r="AB28" s="662"/>
      <c r="AC28" s="662"/>
      <c r="AD28" s="663" t="s">
        <v>227</v>
      </c>
      <c r="AE28" s="663"/>
      <c r="AF28" s="663"/>
      <c r="AG28" s="663"/>
      <c r="AH28" s="663"/>
      <c r="AI28" s="663"/>
      <c r="AJ28" s="663"/>
      <c r="AK28" s="663"/>
      <c r="AL28" s="664" t="s">
        <v>227</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277250</v>
      </c>
      <c r="CS28" s="660"/>
      <c r="CT28" s="660"/>
      <c r="CU28" s="660"/>
      <c r="CV28" s="660"/>
      <c r="CW28" s="660"/>
      <c r="CX28" s="660"/>
      <c r="CY28" s="661"/>
      <c r="CZ28" s="664">
        <v>7.3</v>
      </c>
      <c r="DA28" s="693"/>
      <c r="DB28" s="693"/>
      <c r="DC28" s="697"/>
      <c r="DD28" s="668">
        <v>277250</v>
      </c>
      <c r="DE28" s="660"/>
      <c r="DF28" s="660"/>
      <c r="DG28" s="660"/>
      <c r="DH28" s="660"/>
      <c r="DI28" s="660"/>
      <c r="DJ28" s="660"/>
      <c r="DK28" s="661"/>
      <c r="DL28" s="668">
        <v>277250</v>
      </c>
      <c r="DM28" s="660"/>
      <c r="DN28" s="660"/>
      <c r="DO28" s="660"/>
      <c r="DP28" s="660"/>
      <c r="DQ28" s="660"/>
      <c r="DR28" s="660"/>
      <c r="DS28" s="660"/>
      <c r="DT28" s="660"/>
      <c r="DU28" s="660"/>
      <c r="DV28" s="661"/>
      <c r="DW28" s="664">
        <v>15.9</v>
      </c>
      <c r="DX28" s="693"/>
      <c r="DY28" s="693"/>
      <c r="DZ28" s="693"/>
      <c r="EA28" s="693"/>
      <c r="EB28" s="693"/>
      <c r="EC28" s="694"/>
    </row>
    <row r="29" spans="2:133" ht="11.25" customHeight="1">
      <c r="B29" s="656" t="s">
        <v>298</v>
      </c>
      <c r="C29" s="657"/>
      <c r="D29" s="657"/>
      <c r="E29" s="657"/>
      <c r="F29" s="657"/>
      <c r="G29" s="657"/>
      <c r="H29" s="657"/>
      <c r="I29" s="657"/>
      <c r="J29" s="657"/>
      <c r="K29" s="657"/>
      <c r="L29" s="657"/>
      <c r="M29" s="657"/>
      <c r="N29" s="657"/>
      <c r="O29" s="657"/>
      <c r="P29" s="657"/>
      <c r="Q29" s="658"/>
      <c r="R29" s="659">
        <v>207922</v>
      </c>
      <c r="S29" s="660"/>
      <c r="T29" s="660"/>
      <c r="U29" s="660"/>
      <c r="V29" s="660"/>
      <c r="W29" s="660"/>
      <c r="X29" s="660"/>
      <c r="Y29" s="661"/>
      <c r="Z29" s="662">
        <v>5</v>
      </c>
      <c r="AA29" s="662"/>
      <c r="AB29" s="662"/>
      <c r="AC29" s="662"/>
      <c r="AD29" s="663" t="s">
        <v>239</v>
      </c>
      <c r="AE29" s="663"/>
      <c r="AF29" s="663"/>
      <c r="AG29" s="663"/>
      <c r="AH29" s="663"/>
      <c r="AI29" s="663"/>
      <c r="AJ29" s="663"/>
      <c r="AK29" s="663"/>
      <c r="AL29" s="664" t="s">
        <v>131</v>
      </c>
      <c r="AM29" s="665"/>
      <c r="AN29" s="665"/>
      <c r="AO29" s="666"/>
      <c r="AP29" s="638" t="s">
        <v>216</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302</v>
      </c>
      <c r="CG29" s="675"/>
      <c r="CH29" s="675"/>
      <c r="CI29" s="675"/>
      <c r="CJ29" s="675"/>
      <c r="CK29" s="675"/>
      <c r="CL29" s="675"/>
      <c r="CM29" s="675"/>
      <c r="CN29" s="675"/>
      <c r="CO29" s="675"/>
      <c r="CP29" s="675"/>
      <c r="CQ29" s="676"/>
      <c r="CR29" s="659">
        <v>277250</v>
      </c>
      <c r="CS29" s="695"/>
      <c r="CT29" s="695"/>
      <c r="CU29" s="695"/>
      <c r="CV29" s="695"/>
      <c r="CW29" s="695"/>
      <c r="CX29" s="695"/>
      <c r="CY29" s="696"/>
      <c r="CZ29" s="664">
        <v>7.3</v>
      </c>
      <c r="DA29" s="693"/>
      <c r="DB29" s="693"/>
      <c r="DC29" s="697"/>
      <c r="DD29" s="668">
        <v>277250</v>
      </c>
      <c r="DE29" s="695"/>
      <c r="DF29" s="695"/>
      <c r="DG29" s="695"/>
      <c r="DH29" s="695"/>
      <c r="DI29" s="695"/>
      <c r="DJ29" s="695"/>
      <c r="DK29" s="696"/>
      <c r="DL29" s="668">
        <v>277250</v>
      </c>
      <c r="DM29" s="695"/>
      <c r="DN29" s="695"/>
      <c r="DO29" s="695"/>
      <c r="DP29" s="695"/>
      <c r="DQ29" s="695"/>
      <c r="DR29" s="695"/>
      <c r="DS29" s="695"/>
      <c r="DT29" s="695"/>
      <c r="DU29" s="695"/>
      <c r="DV29" s="696"/>
      <c r="DW29" s="664">
        <v>15.9</v>
      </c>
      <c r="DX29" s="693"/>
      <c r="DY29" s="693"/>
      <c r="DZ29" s="693"/>
      <c r="EA29" s="693"/>
      <c r="EB29" s="693"/>
      <c r="EC29" s="694"/>
    </row>
    <row r="30" spans="2:133" ht="11.25" customHeight="1">
      <c r="B30" s="656" t="s">
        <v>303</v>
      </c>
      <c r="C30" s="657"/>
      <c r="D30" s="657"/>
      <c r="E30" s="657"/>
      <c r="F30" s="657"/>
      <c r="G30" s="657"/>
      <c r="H30" s="657"/>
      <c r="I30" s="657"/>
      <c r="J30" s="657"/>
      <c r="K30" s="657"/>
      <c r="L30" s="657"/>
      <c r="M30" s="657"/>
      <c r="N30" s="657"/>
      <c r="O30" s="657"/>
      <c r="P30" s="657"/>
      <c r="Q30" s="658"/>
      <c r="R30" s="659">
        <v>36715</v>
      </c>
      <c r="S30" s="660"/>
      <c r="T30" s="660"/>
      <c r="U30" s="660"/>
      <c r="V30" s="660"/>
      <c r="W30" s="660"/>
      <c r="X30" s="660"/>
      <c r="Y30" s="661"/>
      <c r="Z30" s="662">
        <v>0.9</v>
      </c>
      <c r="AA30" s="662"/>
      <c r="AB30" s="662"/>
      <c r="AC30" s="662"/>
      <c r="AD30" s="663">
        <v>4002</v>
      </c>
      <c r="AE30" s="663"/>
      <c r="AF30" s="663"/>
      <c r="AG30" s="663"/>
      <c r="AH30" s="663"/>
      <c r="AI30" s="663"/>
      <c r="AJ30" s="663"/>
      <c r="AK30" s="663"/>
      <c r="AL30" s="664">
        <v>0.2</v>
      </c>
      <c r="AM30" s="665"/>
      <c r="AN30" s="665"/>
      <c r="AO30" s="666"/>
      <c r="AP30" s="707" t="s">
        <v>304</v>
      </c>
      <c r="AQ30" s="708"/>
      <c r="AR30" s="708"/>
      <c r="AS30" s="708"/>
      <c r="AT30" s="713" t="s">
        <v>305</v>
      </c>
      <c r="AU30" s="210"/>
      <c r="AV30" s="210"/>
      <c r="AW30" s="210"/>
      <c r="AX30" s="645" t="s">
        <v>180</v>
      </c>
      <c r="AY30" s="646"/>
      <c r="AZ30" s="646"/>
      <c r="BA30" s="646"/>
      <c r="BB30" s="646"/>
      <c r="BC30" s="646"/>
      <c r="BD30" s="646"/>
      <c r="BE30" s="646"/>
      <c r="BF30" s="647"/>
      <c r="BG30" s="719">
        <v>99.8</v>
      </c>
      <c r="BH30" s="720"/>
      <c r="BI30" s="720"/>
      <c r="BJ30" s="720"/>
      <c r="BK30" s="720"/>
      <c r="BL30" s="720"/>
      <c r="BM30" s="654">
        <v>99.2</v>
      </c>
      <c r="BN30" s="720"/>
      <c r="BO30" s="720"/>
      <c r="BP30" s="720"/>
      <c r="BQ30" s="721"/>
      <c r="BR30" s="719">
        <v>99.9</v>
      </c>
      <c r="BS30" s="720"/>
      <c r="BT30" s="720"/>
      <c r="BU30" s="720"/>
      <c r="BV30" s="720"/>
      <c r="BW30" s="720"/>
      <c r="BX30" s="654">
        <v>99.2</v>
      </c>
      <c r="BY30" s="720"/>
      <c r="BZ30" s="720"/>
      <c r="CA30" s="720"/>
      <c r="CB30" s="721"/>
      <c r="CD30" s="724"/>
      <c r="CE30" s="725"/>
      <c r="CF30" s="674" t="s">
        <v>306</v>
      </c>
      <c r="CG30" s="675"/>
      <c r="CH30" s="675"/>
      <c r="CI30" s="675"/>
      <c r="CJ30" s="675"/>
      <c r="CK30" s="675"/>
      <c r="CL30" s="675"/>
      <c r="CM30" s="675"/>
      <c r="CN30" s="675"/>
      <c r="CO30" s="675"/>
      <c r="CP30" s="675"/>
      <c r="CQ30" s="676"/>
      <c r="CR30" s="659">
        <v>261327</v>
      </c>
      <c r="CS30" s="660"/>
      <c r="CT30" s="660"/>
      <c r="CU30" s="660"/>
      <c r="CV30" s="660"/>
      <c r="CW30" s="660"/>
      <c r="CX30" s="660"/>
      <c r="CY30" s="661"/>
      <c r="CZ30" s="664">
        <v>6.9</v>
      </c>
      <c r="DA30" s="693"/>
      <c r="DB30" s="693"/>
      <c r="DC30" s="697"/>
      <c r="DD30" s="668">
        <v>261327</v>
      </c>
      <c r="DE30" s="660"/>
      <c r="DF30" s="660"/>
      <c r="DG30" s="660"/>
      <c r="DH30" s="660"/>
      <c r="DI30" s="660"/>
      <c r="DJ30" s="660"/>
      <c r="DK30" s="661"/>
      <c r="DL30" s="668">
        <v>261327</v>
      </c>
      <c r="DM30" s="660"/>
      <c r="DN30" s="660"/>
      <c r="DO30" s="660"/>
      <c r="DP30" s="660"/>
      <c r="DQ30" s="660"/>
      <c r="DR30" s="660"/>
      <c r="DS30" s="660"/>
      <c r="DT30" s="660"/>
      <c r="DU30" s="660"/>
      <c r="DV30" s="661"/>
      <c r="DW30" s="664">
        <v>15</v>
      </c>
      <c r="DX30" s="693"/>
      <c r="DY30" s="693"/>
      <c r="DZ30" s="693"/>
      <c r="EA30" s="693"/>
      <c r="EB30" s="693"/>
      <c r="EC30" s="694"/>
    </row>
    <row r="31" spans="2:133" ht="11.25" customHeight="1">
      <c r="B31" s="656" t="s">
        <v>307</v>
      </c>
      <c r="C31" s="657"/>
      <c r="D31" s="657"/>
      <c r="E31" s="657"/>
      <c r="F31" s="657"/>
      <c r="G31" s="657"/>
      <c r="H31" s="657"/>
      <c r="I31" s="657"/>
      <c r="J31" s="657"/>
      <c r="K31" s="657"/>
      <c r="L31" s="657"/>
      <c r="M31" s="657"/>
      <c r="N31" s="657"/>
      <c r="O31" s="657"/>
      <c r="P31" s="657"/>
      <c r="Q31" s="658"/>
      <c r="R31" s="659">
        <v>2443</v>
      </c>
      <c r="S31" s="660"/>
      <c r="T31" s="660"/>
      <c r="U31" s="660"/>
      <c r="V31" s="660"/>
      <c r="W31" s="660"/>
      <c r="X31" s="660"/>
      <c r="Y31" s="661"/>
      <c r="Z31" s="662">
        <v>0.1</v>
      </c>
      <c r="AA31" s="662"/>
      <c r="AB31" s="662"/>
      <c r="AC31" s="662"/>
      <c r="AD31" s="663" t="s">
        <v>131</v>
      </c>
      <c r="AE31" s="663"/>
      <c r="AF31" s="663"/>
      <c r="AG31" s="663"/>
      <c r="AH31" s="663"/>
      <c r="AI31" s="663"/>
      <c r="AJ31" s="663"/>
      <c r="AK31" s="663"/>
      <c r="AL31" s="664" t="s">
        <v>131</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99.9</v>
      </c>
      <c r="BH31" s="695"/>
      <c r="BI31" s="695"/>
      <c r="BJ31" s="695"/>
      <c r="BK31" s="695"/>
      <c r="BL31" s="695"/>
      <c r="BM31" s="665">
        <v>99.9</v>
      </c>
      <c r="BN31" s="717"/>
      <c r="BO31" s="717"/>
      <c r="BP31" s="717"/>
      <c r="BQ31" s="718"/>
      <c r="BR31" s="716">
        <v>100</v>
      </c>
      <c r="BS31" s="695"/>
      <c r="BT31" s="695"/>
      <c r="BU31" s="695"/>
      <c r="BV31" s="695"/>
      <c r="BW31" s="695"/>
      <c r="BX31" s="665">
        <v>100</v>
      </c>
      <c r="BY31" s="717"/>
      <c r="BZ31" s="717"/>
      <c r="CA31" s="717"/>
      <c r="CB31" s="718"/>
      <c r="CD31" s="724"/>
      <c r="CE31" s="725"/>
      <c r="CF31" s="674" t="s">
        <v>310</v>
      </c>
      <c r="CG31" s="675"/>
      <c r="CH31" s="675"/>
      <c r="CI31" s="675"/>
      <c r="CJ31" s="675"/>
      <c r="CK31" s="675"/>
      <c r="CL31" s="675"/>
      <c r="CM31" s="675"/>
      <c r="CN31" s="675"/>
      <c r="CO31" s="675"/>
      <c r="CP31" s="675"/>
      <c r="CQ31" s="676"/>
      <c r="CR31" s="659">
        <v>15923</v>
      </c>
      <c r="CS31" s="695"/>
      <c r="CT31" s="695"/>
      <c r="CU31" s="695"/>
      <c r="CV31" s="695"/>
      <c r="CW31" s="695"/>
      <c r="CX31" s="695"/>
      <c r="CY31" s="696"/>
      <c r="CZ31" s="664">
        <v>0.4</v>
      </c>
      <c r="DA31" s="693"/>
      <c r="DB31" s="693"/>
      <c r="DC31" s="697"/>
      <c r="DD31" s="668">
        <v>15923</v>
      </c>
      <c r="DE31" s="695"/>
      <c r="DF31" s="695"/>
      <c r="DG31" s="695"/>
      <c r="DH31" s="695"/>
      <c r="DI31" s="695"/>
      <c r="DJ31" s="695"/>
      <c r="DK31" s="696"/>
      <c r="DL31" s="668">
        <v>15923</v>
      </c>
      <c r="DM31" s="695"/>
      <c r="DN31" s="695"/>
      <c r="DO31" s="695"/>
      <c r="DP31" s="695"/>
      <c r="DQ31" s="695"/>
      <c r="DR31" s="695"/>
      <c r="DS31" s="695"/>
      <c r="DT31" s="695"/>
      <c r="DU31" s="695"/>
      <c r="DV31" s="696"/>
      <c r="DW31" s="664">
        <v>0.9</v>
      </c>
      <c r="DX31" s="693"/>
      <c r="DY31" s="693"/>
      <c r="DZ31" s="693"/>
      <c r="EA31" s="693"/>
      <c r="EB31" s="693"/>
      <c r="EC31" s="694"/>
    </row>
    <row r="32" spans="2:133" ht="11.25" customHeight="1">
      <c r="B32" s="656" t="s">
        <v>311</v>
      </c>
      <c r="C32" s="657"/>
      <c r="D32" s="657"/>
      <c r="E32" s="657"/>
      <c r="F32" s="657"/>
      <c r="G32" s="657"/>
      <c r="H32" s="657"/>
      <c r="I32" s="657"/>
      <c r="J32" s="657"/>
      <c r="K32" s="657"/>
      <c r="L32" s="657"/>
      <c r="M32" s="657"/>
      <c r="N32" s="657"/>
      <c r="O32" s="657"/>
      <c r="P32" s="657"/>
      <c r="Q32" s="658"/>
      <c r="R32" s="659">
        <v>587985</v>
      </c>
      <c r="S32" s="660"/>
      <c r="T32" s="660"/>
      <c r="U32" s="660"/>
      <c r="V32" s="660"/>
      <c r="W32" s="660"/>
      <c r="X32" s="660"/>
      <c r="Y32" s="661"/>
      <c r="Z32" s="662">
        <v>14.1</v>
      </c>
      <c r="AA32" s="662"/>
      <c r="AB32" s="662"/>
      <c r="AC32" s="662"/>
      <c r="AD32" s="663" t="s">
        <v>227</v>
      </c>
      <c r="AE32" s="663"/>
      <c r="AF32" s="663"/>
      <c r="AG32" s="663"/>
      <c r="AH32" s="663"/>
      <c r="AI32" s="663"/>
      <c r="AJ32" s="663"/>
      <c r="AK32" s="663"/>
      <c r="AL32" s="664" t="s">
        <v>131</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99.8</v>
      </c>
      <c r="BH32" s="729"/>
      <c r="BI32" s="729"/>
      <c r="BJ32" s="729"/>
      <c r="BK32" s="729"/>
      <c r="BL32" s="729"/>
      <c r="BM32" s="730">
        <v>98.7</v>
      </c>
      <c r="BN32" s="729"/>
      <c r="BO32" s="729"/>
      <c r="BP32" s="729"/>
      <c r="BQ32" s="731"/>
      <c r="BR32" s="728">
        <v>99.8</v>
      </c>
      <c r="BS32" s="729"/>
      <c r="BT32" s="729"/>
      <c r="BU32" s="729"/>
      <c r="BV32" s="729"/>
      <c r="BW32" s="729"/>
      <c r="BX32" s="730">
        <v>98.6</v>
      </c>
      <c r="BY32" s="729"/>
      <c r="BZ32" s="729"/>
      <c r="CA32" s="729"/>
      <c r="CB32" s="731"/>
      <c r="CD32" s="726"/>
      <c r="CE32" s="727"/>
      <c r="CF32" s="674" t="s">
        <v>313</v>
      </c>
      <c r="CG32" s="675"/>
      <c r="CH32" s="675"/>
      <c r="CI32" s="675"/>
      <c r="CJ32" s="675"/>
      <c r="CK32" s="675"/>
      <c r="CL32" s="675"/>
      <c r="CM32" s="675"/>
      <c r="CN32" s="675"/>
      <c r="CO32" s="675"/>
      <c r="CP32" s="675"/>
      <c r="CQ32" s="676"/>
      <c r="CR32" s="659" t="s">
        <v>131</v>
      </c>
      <c r="CS32" s="660"/>
      <c r="CT32" s="660"/>
      <c r="CU32" s="660"/>
      <c r="CV32" s="660"/>
      <c r="CW32" s="660"/>
      <c r="CX32" s="660"/>
      <c r="CY32" s="661"/>
      <c r="CZ32" s="664" t="s">
        <v>239</v>
      </c>
      <c r="DA32" s="693"/>
      <c r="DB32" s="693"/>
      <c r="DC32" s="697"/>
      <c r="DD32" s="668" t="s">
        <v>227</v>
      </c>
      <c r="DE32" s="660"/>
      <c r="DF32" s="660"/>
      <c r="DG32" s="660"/>
      <c r="DH32" s="660"/>
      <c r="DI32" s="660"/>
      <c r="DJ32" s="660"/>
      <c r="DK32" s="661"/>
      <c r="DL32" s="668" t="s">
        <v>239</v>
      </c>
      <c r="DM32" s="660"/>
      <c r="DN32" s="660"/>
      <c r="DO32" s="660"/>
      <c r="DP32" s="660"/>
      <c r="DQ32" s="660"/>
      <c r="DR32" s="660"/>
      <c r="DS32" s="660"/>
      <c r="DT32" s="660"/>
      <c r="DU32" s="660"/>
      <c r="DV32" s="661"/>
      <c r="DW32" s="664" t="s">
        <v>227</v>
      </c>
      <c r="DX32" s="693"/>
      <c r="DY32" s="693"/>
      <c r="DZ32" s="693"/>
      <c r="EA32" s="693"/>
      <c r="EB32" s="693"/>
      <c r="EC32" s="694"/>
    </row>
    <row r="33" spans="2:133" ht="11.25" customHeight="1">
      <c r="B33" s="656" t="s">
        <v>314</v>
      </c>
      <c r="C33" s="657"/>
      <c r="D33" s="657"/>
      <c r="E33" s="657"/>
      <c r="F33" s="657"/>
      <c r="G33" s="657"/>
      <c r="H33" s="657"/>
      <c r="I33" s="657"/>
      <c r="J33" s="657"/>
      <c r="K33" s="657"/>
      <c r="L33" s="657"/>
      <c r="M33" s="657"/>
      <c r="N33" s="657"/>
      <c r="O33" s="657"/>
      <c r="P33" s="657"/>
      <c r="Q33" s="658"/>
      <c r="R33" s="659">
        <v>287536</v>
      </c>
      <c r="S33" s="660"/>
      <c r="T33" s="660"/>
      <c r="U33" s="660"/>
      <c r="V33" s="660"/>
      <c r="W33" s="660"/>
      <c r="X33" s="660"/>
      <c r="Y33" s="661"/>
      <c r="Z33" s="662">
        <v>6.9</v>
      </c>
      <c r="AA33" s="662"/>
      <c r="AB33" s="662"/>
      <c r="AC33" s="662"/>
      <c r="AD33" s="663" t="s">
        <v>227</v>
      </c>
      <c r="AE33" s="663"/>
      <c r="AF33" s="663"/>
      <c r="AG33" s="663"/>
      <c r="AH33" s="663"/>
      <c r="AI33" s="663"/>
      <c r="AJ33" s="663"/>
      <c r="AK33" s="663"/>
      <c r="AL33" s="664" t="s">
        <v>131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1717578</v>
      </c>
      <c r="CS33" s="695"/>
      <c r="CT33" s="695"/>
      <c r="CU33" s="695"/>
      <c r="CV33" s="695"/>
      <c r="CW33" s="695"/>
      <c r="CX33" s="695"/>
      <c r="CY33" s="696"/>
      <c r="CZ33" s="664">
        <v>45.2</v>
      </c>
      <c r="DA33" s="693"/>
      <c r="DB33" s="693"/>
      <c r="DC33" s="697"/>
      <c r="DD33" s="668">
        <v>1418159</v>
      </c>
      <c r="DE33" s="695"/>
      <c r="DF33" s="695"/>
      <c r="DG33" s="695"/>
      <c r="DH33" s="695"/>
      <c r="DI33" s="695"/>
      <c r="DJ33" s="695"/>
      <c r="DK33" s="696"/>
      <c r="DL33" s="668">
        <v>666247</v>
      </c>
      <c r="DM33" s="695"/>
      <c r="DN33" s="695"/>
      <c r="DO33" s="695"/>
      <c r="DP33" s="695"/>
      <c r="DQ33" s="695"/>
      <c r="DR33" s="695"/>
      <c r="DS33" s="695"/>
      <c r="DT33" s="695"/>
      <c r="DU33" s="695"/>
      <c r="DV33" s="696"/>
      <c r="DW33" s="664">
        <v>38.200000000000003</v>
      </c>
      <c r="DX33" s="693"/>
      <c r="DY33" s="693"/>
      <c r="DZ33" s="693"/>
      <c r="EA33" s="693"/>
      <c r="EB33" s="693"/>
      <c r="EC33" s="694"/>
    </row>
    <row r="34" spans="2:133" ht="11.25" customHeight="1">
      <c r="B34" s="656" t="s">
        <v>316</v>
      </c>
      <c r="C34" s="657"/>
      <c r="D34" s="657"/>
      <c r="E34" s="657"/>
      <c r="F34" s="657"/>
      <c r="G34" s="657"/>
      <c r="H34" s="657"/>
      <c r="I34" s="657"/>
      <c r="J34" s="657"/>
      <c r="K34" s="657"/>
      <c r="L34" s="657"/>
      <c r="M34" s="657"/>
      <c r="N34" s="657"/>
      <c r="O34" s="657"/>
      <c r="P34" s="657"/>
      <c r="Q34" s="658"/>
      <c r="R34" s="659">
        <v>54197</v>
      </c>
      <c r="S34" s="660"/>
      <c r="T34" s="660"/>
      <c r="U34" s="660"/>
      <c r="V34" s="660"/>
      <c r="W34" s="660"/>
      <c r="X34" s="660"/>
      <c r="Y34" s="661"/>
      <c r="Z34" s="662">
        <v>1.3</v>
      </c>
      <c r="AA34" s="662"/>
      <c r="AB34" s="662"/>
      <c r="AC34" s="662"/>
      <c r="AD34" s="663">
        <v>1262</v>
      </c>
      <c r="AE34" s="663"/>
      <c r="AF34" s="663"/>
      <c r="AG34" s="663"/>
      <c r="AH34" s="663"/>
      <c r="AI34" s="663"/>
      <c r="AJ34" s="663"/>
      <c r="AK34" s="663"/>
      <c r="AL34" s="664">
        <v>0.1</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425228</v>
      </c>
      <c r="CS34" s="660"/>
      <c r="CT34" s="660"/>
      <c r="CU34" s="660"/>
      <c r="CV34" s="660"/>
      <c r="CW34" s="660"/>
      <c r="CX34" s="660"/>
      <c r="CY34" s="661"/>
      <c r="CZ34" s="664">
        <v>11.2</v>
      </c>
      <c r="DA34" s="693"/>
      <c r="DB34" s="693"/>
      <c r="DC34" s="697"/>
      <c r="DD34" s="668">
        <v>348866</v>
      </c>
      <c r="DE34" s="660"/>
      <c r="DF34" s="660"/>
      <c r="DG34" s="660"/>
      <c r="DH34" s="660"/>
      <c r="DI34" s="660"/>
      <c r="DJ34" s="660"/>
      <c r="DK34" s="661"/>
      <c r="DL34" s="668">
        <v>253494</v>
      </c>
      <c r="DM34" s="660"/>
      <c r="DN34" s="660"/>
      <c r="DO34" s="660"/>
      <c r="DP34" s="660"/>
      <c r="DQ34" s="660"/>
      <c r="DR34" s="660"/>
      <c r="DS34" s="660"/>
      <c r="DT34" s="660"/>
      <c r="DU34" s="660"/>
      <c r="DV34" s="661"/>
      <c r="DW34" s="664">
        <v>14.5</v>
      </c>
      <c r="DX34" s="693"/>
      <c r="DY34" s="693"/>
      <c r="DZ34" s="693"/>
      <c r="EA34" s="693"/>
      <c r="EB34" s="693"/>
      <c r="EC34" s="694"/>
    </row>
    <row r="35" spans="2:133" ht="11.25" customHeight="1">
      <c r="B35" s="656" t="s">
        <v>320</v>
      </c>
      <c r="C35" s="657"/>
      <c r="D35" s="657"/>
      <c r="E35" s="657"/>
      <c r="F35" s="657"/>
      <c r="G35" s="657"/>
      <c r="H35" s="657"/>
      <c r="I35" s="657"/>
      <c r="J35" s="657"/>
      <c r="K35" s="657"/>
      <c r="L35" s="657"/>
      <c r="M35" s="657"/>
      <c r="N35" s="657"/>
      <c r="O35" s="657"/>
      <c r="P35" s="657"/>
      <c r="Q35" s="658"/>
      <c r="R35" s="659">
        <v>896391</v>
      </c>
      <c r="S35" s="660"/>
      <c r="T35" s="660"/>
      <c r="U35" s="660"/>
      <c r="V35" s="660"/>
      <c r="W35" s="660"/>
      <c r="X35" s="660"/>
      <c r="Y35" s="661"/>
      <c r="Z35" s="662">
        <v>21.5</v>
      </c>
      <c r="AA35" s="662"/>
      <c r="AB35" s="662"/>
      <c r="AC35" s="662"/>
      <c r="AD35" s="663" t="s">
        <v>131</v>
      </c>
      <c r="AE35" s="663"/>
      <c r="AF35" s="663"/>
      <c r="AG35" s="663"/>
      <c r="AH35" s="663"/>
      <c r="AI35" s="663"/>
      <c r="AJ35" s="663"/>
      <c r="AK35" s="663"/>
      <c r="AL35" s="664" t="s">
        <v>239</v>
      </c>
      <c r="AM35" s="665"/>
      <c r="AN35" s="665"/>
      <c r="AO35" s="666"/>
      <c r="AP35" s="214"/>
      <c r="AQ35" s="732" t="s">
        <v>321</v>
      </c>
      <c r="AR35" s="733"/>
      <c r="AS35" s="733"/>
      <c r="AT35" s="733"/>
      <c r="AU35" s="733"/>
      <c r="AV35" s="733"/>
      <c r="AW35" s="733"/>
      <c r="AX35" s="733"/>
      <c r="AY35" s="734"/>
      <c r="AZ35" s="648">
        <v>237115</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v>48046</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36646</v>
      </c>
      <c r="CS35" s="695"/>
      <c r="CT35" s="695"/>
      <c r="CU35" s="695"/>
      <c r="CV35" s="695"/>
      <c r="CW35" s="695"/>
      <c r="CX35" s="695"/>
      <c r="CY35" s="696"/>
      <c r="CZ35" s="664">
        <v>1</v>
      </c>
      <c r="DA35" s="693"/>
      <c r="DB35" s="693"/>
      <c r="DC35" s="697"/>
      <c r="DD35" s="668">
        <v>26771</v>
      </c>
      <c r="DE35" s="695"/>
      <c r="DF35" s="695"/>
      <c r="DG35" s="695"/>
      <c r="DH35" s="695"/>
      <c r="DI35" s="695"/>
      <c r="DJ35" s="695"/>
      <c r="DK35" s="696"/>
      <c r="DL35" s="668">
        <v>25772</v>
      </c>
      <c r="DM35" s="695"/>
      <c r="DN35" s="695"/>
      <c r="DO35" s="695"/>
      <c r="DP35" s="695"/>
      <c r="DQ35" s="695"/>
      <c r="DR35" s="695"/>
      <c r="DS35" s="695"/>
      <c r="DT35" s="695"/>
      <c r="DU35" s="695"/>
      <c r="DV35" s="696"/>
      <c r="DW35" s="664">
        <v>1.5</v>
      </c>
      <c r="DX35" s="693"/>
      <c r="DY35" s="693"/>
      <c r="DZ35" s="693"/>
      <c r="EA35" s="693"/>
      <c r="EB35" s="693"/>
      <c r="EC35" s="694"/>
    </row>
    <row r="36" spans="2:133" ht="11.25" customHeight="1">
      <c r="B36" s="656" t="s">
        <v>324</v>
      </c>
      <c r="C36" s="657"/>
      <c r="D36" s="657"/>
      <c r="E36" s="657"/>
      <c r="F36" s="657"/>
      <c r="G36" s="657"/>
      <c r="H36" s="657"/>
      <c r="I36" s="657"/>
      <c r="J36" s="657"/>
      <c r="K36" s="657"/>
      <c r="L36" s="657"/>
      <c r="M36" s="657"/>
      <c r="N36" s="657"/>
      <c r="O36" s="657"/>
      <c r="P36" s="657"/>
      <c r="Q36" s="658"/>
      <c r="R36" s="659" t="s">
        <v>227</v>
      </c>
      <c r="S36" s="660"/>
      <c r="T36" s="660"/>
      <c r="U36" s="660"/>
      <c r="V36" s="660"/>
      <c r="W36" s="660"/>
      <c r="X36" s="660"/>
      <c r="Y36" s="661"/>
      <c r="Z36" s="662" t="s">
        <v>227</v>
      </c>
      <c r="AA36" s="662"/>
      <c r="AB36" s="662"/>
      <c r="AC36" s="662"/>
      <c r="AD36" s="663" t="s">
        <v>131</v>
      </c>
      <c r="AE36" s="663"/>
      <c r="AF36" s="663"/>
      <c r="AG36" s="663"/>
      <c r="AH36" s="663"/>
      <c r="AI36" s="663"/>
      <c r="AJ36" s="663"/>
      <c r="AK36" s="663"/>
      <c r="AL36" s="664" t="s">
        <v>131</v>
      </c>
      <c r="AM36" s="665"/>
      <c r="AN36" s="665"/>
      <c r="AO36" s="666"/>
      <c r="AQ36" s="736" t="s">
        <v>325</v>
      </c>
      <c r="AR36" s="737"/>
      <c r="AS36" s="737"/>
      <c r="AT36" s="737"/>
      <c r="AU36" s="737"/>
      <c r="AV36" s="737"/>
      <c r="AW36" s="737"/>
      <c r="AX36" s="737"/>
      <c r="AY36" s="738"/>
      <c r="AZ36" s="659">
        <v>77549</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47589</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450197</v>
      </c>
      <c r="CS36" s="660"/>
      <c r="CT36" s="660"/>
      <c r="CU36" s="660"/>
      <c r="CV36" s="660"/>
      <c r="CW36" s="660"/>
      <c r="CX36" s="660"/>
      <c r="CY36" s="661"/>
      <c r="CZ36" s="664">
        <v>11.8</v>
      </c>
      <c r="DA36" s="693"/>
      <c r="DB36" s="693"/>
      <c r="DC36" s="697"/>
      <c r="DD36" s="668">
        <v>310236</v>
      </c>
      <c r="DE36" s="660"/>
      <c r="DF36" s="660"/>
      <c r="DG36" s="660"/>
      <c r="DH36" s="660"/>
      <c r="DI36" s="660"/>
      <c r="DJ36" s="660"/>
      <c r="DK36" s="661"/>
      <c r="DL36" s="668">
        <v>180106</v>
      </c>
      <c r="DM36" s="660"/>
      <c r="DN36" s="660"/>
      <c r="DO36" s="660"/>
      <c r="DP36" s="660"/>
      <c r="DQ36" s="660"/>
      <c r="DR36" s="660"/>
      <c r="DS36" s="660"/>
      <c r="DT36" s="660"/>
      <c r="DU36" s="660"/>
      <c r="DV36" s="661"/>
      <c r="DW36" s="664">
        <v>10.3</v>
      </c>
      <c r="DX36" s="693"/>
      <c r="DY36" s="693"/>
      <c r="DZ36" s="693"/>
      <c r="EA36" s="693"/>
      <c r="EB36" s="693"/>
      <c r="EC36" s="694"/>
    </row>
    <row r="37" spans="2:133" ht="11.25" customHeight="1">
      <c r="B37" s="656" t="s">
        <v>328</v>
      </c>
      <c r="C37" s="657"/>
      <c r="D37" s="657"/>
      <c r="E37" s="657"/>
      <c r="F37" s="657"/>
      <c r="G37" s="657"/>
      <c r="H37" s="657"/>
      <c r="I37" s="657"/>
      <c r="J37" s="657"/>
      <c r="K37" s="657"/>
      <c r="L37" s="657"/>
      <c r="M37" s="657"/>
      <c r="N37" s="657"/>
      <c r="O37" s="657"/>
      <c r="P37" s="657"/>
      <c r="Q37" s="658"/>
      <c r="R37" s="659">
        <v>63791</v>
      </c>
      <c r="S37" s="660"/>
      <c r="T37" s="660"/>
      <c r="U37" s="660"/>
      <c r="V37" s="660"/>
      <c r="W37" s="660"/>
      <c r="X37" s="660"/>
      <c r="Y37" s="661"/>
      <c r="Z37" s="662">
        <v>1.5</v>
      </c>
      <c r="AA37" s="662"/>
      <c r="AB37" s="662"/>
      <c r="AC37" s="662"/>
      <c r="AD37" s="663" t="s">
        <v>130</v>
      </c>
      <c r="AE37" s="663"/>
      <c r="AF37" s="663"/>
      <c r="AG37" s="663"/>
      <c r="AH37" s="663"/>
      <c r="AI37" s="663"/>
      <c r="AJ37" s="663"/>
      <c r="AK37" s="663"/>
      <c r="AL37" s="664" t="s">
        <v>131</v>
      </c>
      <c r="AM37" s="665"/>
      <c r="AN37" s="665"/>
      <c r="AO37" s="666"/>
      <c r="AQ37" s="736" t="s">
        <v>329</v>
      </c>
      <c r="AR37" s="737"/>
      <c r="AS37" s="737"/>
      <c r="AT37" s="737"/>
      <c r="AU37" s="737"/>
      <c r="AV37" s="737"/>
      <c r="AW37" s="737"/>
      <c r="AX37" s="737"/>
      <c r="AY37" s="738"/>
      <c r="AZ37" s="659">
        <v>3012</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386</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99570</v>
      </c>
      <c r="CS37" s="695"/>
      <c r="CT37" s="695"/>
      <c r="CU37" s="695"/>
      <c r="CV37" s="695"/>
      <c r="CW37" s="695"/>
      <c r="CX37" s="695"/>
      <c r="CY37" s="696"/>
      <c r="CZ37" s="664">
        <v>2.6</v>
      </c>
      <c r="DA37" s="693"/>
      <c r="DB37" s="693"/>
      <c r="DC37" s="697"/>
      <c r="DD37" s="668">
        <v>99507</v>
      </c>
      <c r="DE37" s="695"/>
      <c r="DF37" s="695"/>
      <c r="DG37" s="695"/>
      <c r="DH37" s="695"/>
      <c r="DI37" s="695"/>
      <c r="DJ37" s="695"/>
      <c r="DK37" s="696"/>
      <c r="DL37" s="668">
        <v>90595</v>
      </c>
      <c r="DM37" s="695"/>
      <c r="DN37" s="695"/>
      <c r="DO37" s="695"/>
      <c r="DP37" s="695"/>
      <c r="DQ37" s="695"/>
      <c r="DR37" s="695"/>
      <c r="DS37" s="695"/>
      <c r="DT37" s="695"/>
      <c r="DU37" s="695"/>
      <c r="DV37" s="696"/>
      <c r="DW37" s="664">
        <v>5.2</v>
      </c>
      <c r="DX37" s="693"/>
      <c r="DY37" s="693"/>
      <c r="DZ37" s="693"/>
      <c r="EA37" s="693"/>
      <c r="EB37" s="693"/>
      <c r="EC37" s="694"/>
    </row>
    <row r="38" spans="2:133" ht="11.25" customHeight="1">
      <c r="B38" s="704" t="s">
        <v>332</v>
      </c>
      <c r="C38" s="705"/>
      <c r="D38" s="705"/>
      <c r="E38" s="705"/>
      <c r="F38" s="705"/>
      <c r="G38" s="705"/>
      <c r="H38" s="705"/>
      <c r="I38" s="705"/>
      <c r="J38" s="705"/>
      <c r="K38" s="705"/>
      <c r="L38" s="705"/>
      <c r="M38" s="705"/>
      <c r="N38" s="705"/>
      <c r="O38" s="705"/>
      <c r="P38" s="705"/>
      <c r="Q38" s="706"/>
      <c r="R38" s="739">
        <v>4171549</v>
      </c>
      <c r="S38" s="740"/>
      <c r="T38" s="740"/>
      <c r="U38" s="740"/>
      <c r="V38" s="740"/>
      <c r="W38" s="740"/>
      <c r="X38" s="740"/>
      <c r="Y38" s="741"/>
      <c r="Z38" s="742">
        <v>100</v>
      </c>
      <c r="AA38" s="742"/>
      <c r="AB38" s="742"/>
      <c r="AC38" s="742"/>
      <c r="AD38" s="743">
        <v>1681136</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v>1910</v>
      </c>
      <c r="BA38" s="660"/>
      <c r="BB38" s="660"/>
      <c r="BC38" s="660"/>
      <c r="BD38" s="695"/>
      <c r="BE38" s="695"/>
      <c r="BF38" s="718"/>
      <c r="BG38" s="674" t="s">
        <v>334</v>
      </c>
      <c r="BH38" s="675"/>
      <c r="BI38" s="675"/>
      <c r="BJ38" s="675"/>
      <c r="BK38" s="675"/>
      <c r="BL38" s="675"/>
      <c r="BM38" s="675"/>
      <c r="BN38" s="675"/>
      <c r="BO38" s="675"/>
      <c r="BP38" s="675"/>
      <c r="BQ38" s="675"/>
      <c r="BR38" s="675"/>
      <c r="BS38" s="675"/>
      <c r="BT38" s="675"/>
      <c r="BU38" s="676"/>
      <c r="BV38" s="659">
        <v>673</v>
      </c>
      <c r="BW38" s="660"/>
      <c r="BX38" s="660"/>
      <c r="BY38" s="660"/>
      <c r="BZ38" s="660"/>
      <c r="CA38" s="660"/>
      <c r="CB38" s="669"/>
      <c r="CD38" s="674" t="s">
        <v>335</v>
      </c>
      <c r="CE38" s="675"/>
      <c r="CF38" s="675"/>
      <c r="CG38" s="675"/>
      <c r="CH38" s="675"/>
      <c r="CI38" s="675"/>
      <c r="CJ38" s="675"/>
      <c r="CK38" s="675"/>
      <c r="CL38" s="675"/>
      <c r="CM38" s="675"/>
      <c r="CN38" s="675"/>
      <c r="CO38" s="675"/>
      <c r="CP38" s="675"/>
      <c r="CQ38" s="676"/>
      <c r="CR38" s="659">
        <v>234103</v>
      </c>
      <c r="CS38" s="660"/>
      <c r="CT38" s="660"/>
      <c r="CU38" s="660"/>
      <c r="CV38" s="660"/>
      <c r="CW38" s="660"/>
      <c r="CX38" s="660"/>
      <c r="CY38" s="661"/>
      <c r="CZ38" s="664">
        <v>6.2</v>
      </c>
      <c r="DA38" s="693"/>
      <c r="DB38" s="693"/>
      <c r="DC38" s="697"/>
      <c r="DD38" s="668">
        <v>211305</v>
      </c>
      <c r="DE38" s="660"/>
      <c r="DF38" s="660"/>
      <c r="DG38" s="660"/>
      <c r="DH38" s="660"/>
      <c r="DI38" s="660"/>
      <c r="DJ38" s="660"/>
      <c r="DK38" s="661"/>
      <c r="DL38" s="668">
        <v>206875</v>
      </c>
      <c r="DM38" s="660"/>
      <c r="DN38" s="660"/>
      <c r="DO38" s="660"/>
      <c r="DP38" s="660"/>
      <c r="DQ38" s="660"/>
      <c r="DR38" s="660"/>
      <c r="DS38" s="660"/>
      <c r="DT38" s="660"/>
      <c r="DU38" s="660"/>
      <c r="DV38" s="661"/>
      <c r="DW38" s="664">
        <v>11.9</v>
      </c>
      <c r="DX38" s="693"/>
      <c r="DY38" s="693"/>
      <c r="DZ38" s="693"/>
      <c r="EA38" s="693"/>
      <c r="EB38" s="693"/>
      <c r="EC38" s="694"/>
    </row>
    <row r="39" spans="2:133" ht="11.25" customHeight="1">
      <c r="AQ39" s="736" t="s">
        <v>336</v>
      </c>
      <c r="AR39" s="737"/>
      <c r="AS39" s="737"/>
      <c r="AT39" s="737"/>
      <c r="AU39" s="737"/>
      <c r="AV39" s="737"/>
      <c r="AW39" s="737"/>
      <c r="AX39" s="737"/>
      <c r="AY39" s="738"/>
      <c r="AZ39" s="659" t="s">
        <v>239</v>
      </c>
      <c r="BA39" s="660"/>
      <c r="BB39" s="660"/>
      <c r="BC39" s="660"/>
      <c r="BD39" s="695"/>
      <c r="BE39" s="695"/>
      <c r="BF39" s="718"/>
      <c r="BG39" s="750" t="s">
        <v>337</v>
      </c>
      <c r="BH39" s="751"/>
      <c r="BI39" s="751"/>
      <c r="BJ39" s="751"/>
      <c r="BK39" s="751"/>
      <c r="BL39" s="215"/>
      <c r="BM39" s="675" t="s">
        <v>338</v>
      </c>
      <c r="BN39" s="675"/>
      <c r="BO39" s="675"/>
      <c r="BP39" s="675"/>
      <c r="BQ39" s="675"/>
      <c r="BR39" s="675"/>
      <c r="BS39" s="675"/>
      <c r="BT39" s="675"/>
      <c r="BU39" s="676"/>
      <c r="BV39" s="659">
        <v>74</v>
      </c>
      <c r="BW39" s="660"/>
      <c r="BX39" s="660"/>
      <c r="BY39" s="660"/>
      <c r="BZ39" s="660"/>
      <c r="CA39" s="660"/>
      <c r="CB39" s="669"/>
      <c r="CD39" s="674" t="s">
        <v>339</v>
      </c>
      <c r="CE39" s="675"/>
      <c r="CF39" s="675"/>
      <c r="CG39" s="675"/>
      <c r="CH39" s="675"/>
      <c r="CI39" s="675"/>
      <c r="CJ39" s="675"/>
      <c r="CK39" s="675"/>
      <c r="CL39" s="675"/>
      <c r="CM39" s="675"/>
      <c r="CN39" s="675"/>
      <c r="CO39" s="675"/>
      <c r="CP39" s="675"/>
      <c r="CQ39" s="676"/>
      <c r="CR39" s="659">
        <v>548023</v>
      </c>
      <c r="CS39" s="695"/>
      <c r="CT39" s="695"/>
      <c r="CU39" s="695"/>
      <c r="CV39" s="695"/>
      <c r="CW39" s="695"/>
      <c r="CX39" s="695"/>
      <c r="CY39" s="696"/>
      <c r="CZ39" s="664">
        <v>14.4</v>
      </c>
      <c r="DA39" s="693"/>
      <c r="DB39" s="693"/>
      <c r="DC39" s="697"/>
      <c r="DD39" s="668">
        <v>520000</v>
      </c>
      <c r="DE39" s="695"/>
      <c r="DF39" s="695"/>
      <c r="DG39" s="695"/>
      <c r="DH39" s="695"/>
      <c r="DI39" s="695"/>
      <c r="DJ39" s="695"/>
      <c r="DK39" s="696"/>
      <c r="DL39" s="668" t="s">
        <v>227</v>
      </c>
      <c r="DM39" s="695"/>
      <c r="DN39" s="695"/>
      <c r="DO39" s="695"/>
      <c r="DP39" s="695"/>
      <c r="DQ39" s="695"/>
      <c r="DR39" s="695"/>
      <c r="DS39" s="695"/>
      <c r="DT39" s="695"/>
      <c r="DU39" s="695"/>
      <c r="DV39" s="696"/>
      <c r="DW39" s="664" t="s">
        <v>239</v>
      </c>
      <c r="DX39" s="693"/>
      <c r="DY39" s="693"/>
      <c r="DZ39" s="693"/>
      <c r="EA39" s="693"/>
      <c r="EB39" s="693"/>
      <c r="EC39" s="694"/>
    </row>
    <row r="40" spans="2:133" ht="11.25" customHeight="1">
      <c r="AQ40" s="736" t="s">
        <v>340</v>
      </c>
      <c r="AR40" s="737"/>
      <c r="AS40" s="737"/>
      <c r="AT40" s="737"/>
      <c r="AU40" s="737"/>
      <c r="AV40" s="737"/>
      <c r="AW40" s="737"/>
      <c r="AX40" s="737"/>
      <c r="AY40" s="738"/>
      <c r="AZ40" s="659">
        <v>38990</v>
      </c>
      <c r="BA40" s="660"/>
      <c r="BB40" s="660"/>
      <c r="BC40" s="660"/>
      <c r="BD40" s="695"/>
      <c r="BE40" s="695"/>
      <c r="BF40" s="718"/>
      <c r="BG40" s="750"/>
      <c r="BH40" s="751"/>
      <c r="BI40" s="751"/>
      <c r="BJ40" s="751"/>
      <c r="BK40" s="751"/>
      <c r="BL40" s="215"/>
      <c r="BM40" s="675" t="s">
        <v>341</v>
      </c>
      <c r="BN40" s="675"/>
      <c r="BO40" s="675"/>
      <c r="BP40" s="675"/>
      <c r="BQ40" s="675"/>
      <c r="BR40" s="675"/>
      <c r="BS40" s="675"/>
      <c r="BT40" s="675"/>
      <c r="BU40" s="676"/>
      <c r="BV40" s="659">
        <v>143</v>
      </c>
      <c r="BW40" s="660"/>
      <c r="BX40" s="660"/>
      <c r="BY40" s="660"/>
      <c r="BZ40" s="660"/>
      <c r="CA40" s="660"/>
      <c r="CB40" s="669"/>
      <c r="CD40" s="674" t="s">
        <v>342</v>
      </c>
      <c r="CE40" s="675"/>
      <c r="CF40" s="675"/>
      <c r="CG40" s="675"/>
      <c r="CH40" s="675"/>
      <c r="CI40" s="675"/>
      <c r="CJ40" s="675"/>
      <c r="CK40" s="675"/>
      <c r="CL40" s="675"/>
      <c r="CM40" s="675"/>
      <c r="CN40" s="675"/>
      <c r="CO40" s="675"/>
      <c r="CP40" s="675"/>
      <c r="CQ40" s="676"/>
      <c r="CR40" s="659">
        <v>23381</v>
      </c>
      <c r="CS40" s="660"/>
      <c r="CT40" s="660"/>
      <c r="CU40" s="660"/>
      <c r="CV40" s="660"/>
      <c r="CW40" s="660"/>
      <c r="CX40" s="660"/>
      <c r="CY40" s="661"/>
      <c r="CZ40" s="664">
        <v>0.6</v>
      </c>
      <c r="DA40" s="693"/>
      <c r="DB40" s="693"/>
      <c r="DC40" s="697"/>
      <c r="DD40" s="668">
        <v>981</v>
      </c>
      <c r="DE40" s="660"/>
      <c r="DF40" s="660"/>
      <c r="DG40" s="660"/>
      <c r="DH40" s="660"/>
      <c r="DI40" s="660"/>
      <c r="DJ40" s="660"/>
      <c r="DK40" s="661"/>
      <c r="DL40" s="668" t="s">
        <v>227</v>
      </c>
      <c r="DM40" s="660"/>
      <c r="DN40" s="660"/>
      <c r="DO40" s="660"/>
      <c r="DP40" s="660"/>
      <c r="DQ40" s="660"/>
      <c r="DR40" s="660"/>
      <c r="DS40" s="660"/>
      <c r="DT40" s="660"/>
      <c r="DU40" s="660"/>
      <c r="DV40" s="661"/>
      <c r="DW40" s="664" t="s">
        <v>227</v>
      </c>
      <c r="DX40" s="693"/>
      <c r="DY40" s="693"/>
      <c r="DZ40" s="693"/>
      <c r="EA40" s="693"/>
      <c r="EB40" s="693"/>
      <c r="EC40" s="694"/>
    </row>
    <row r="41" spans="2:133" ht="11.25" customHeight="1">
      <c r="AQ41" s="746" t="s">
        <v>343</v>
      </c>
      <c r="AR41" s="747"/>
      <c r="AS41" s="747"/>
      <c r="AT41" s="747"/>
      <c r="AU41" s="747"/>
      <c r="AV41" s="747"/>
      <c r="AW41" s="747"/>
      <c r="AX41" s="747"/>
      <c r="AY41" s="748"/>
      <c r="AZ41" s="739">
        <v>115654</v>
      </c>
      <c r="BA41" s="740"/>
      <c r="BB41" s="740"/>
      <c r="BC41" s="740"/>
      <c r="BD41" s="729"/>
      <c r="BE41" s="729"/>
      <c r="BF41" s="731"/>
      <c r="BG41" s="752"/>
      <c r="BH41" s="753"/>
      <c r="BI41" s="753"/>
      <c r="BJ41" s="753"/>
      <c r="BK41" s="753"/>
      <c r="BL41" s="216"/>
      <c r="BM41" s="684" t="s">
        <v>344</v>
      </c>
      <c r="BN41" s="684"/>
      <c r="BO41" s="684"/>
      <c r="BP41" s="684"/>
      <c r="BQ41" s="684"/>
      <c r="BR41" s="684"/>
      <c r="BS41" s="684"/>
      <c r="BT41" s="684"/>
      <c r="BU41" s="685"/>
      <c r="BV41" s="739">
        <v>288</v>
      </c>
      <c r="BW41" s="740"/>
      <c r="BX41" s="740"/>
      <c r="BY41" s="740"/>
      <c r="BZ41" s="740"/>
      <c r="CA41" s="740"/>
      <c r="CB41" s="749"/>
      <c r="CD41" s="674" t="s">
        <v>345</v>
      </c>
      <c r="CE41" s="675"/>
      <c r="CF41" s="675"/>
      <c r="CG41" s="675"/>
      <c r="CH41" s="675"/>
      <c r="CI41" s="675"/>
      <c r="CJ41" s="675"/>
      <c r="CK41" s="675"/>
      <c r="CL41" s="675"/>
      <c r="CM41" s="675"/>
      <c r="CN41" s="675"/>
      <c r="CO41" s="675"/>
      <c r="CP41" s="675"/>
      <c r="CQ41" s="676"/>
      <c r="CR41" s="659" t="s">
        <v>227</v>
      </c>
      <c r="CS41" s="695"/>
      <c r="CT41" s="695"/>
      <c r="CU41" s="695"/>
      <c r="CV41" s="695"/>
      <c r="CW41" s="695"/>
      <c r="CX41" s="695"/>
      <c r="CY41" s="696"/>
      <c r="CZ41" s="664" t="s">
        <v>227</v>
      </c>
      <c r="DA41" s="693"/>
      <c r="DB41" s="693"/>
      <c r="DC41" s="697"/>
      <c r="DD41" s="668" t="s">
        <v>227</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347</v>
      </c>
      <c r="CE42" s="657"/>
      <c r="CF42" s="657"/>
      <c r="CG42" s="657"/>
      <c r="CH42" s="657"/>
      <c r="CI42" s="657"/>
      <c r="CJ42" s="657"/>
      <c r="CK42" s="657"/>
      <c r="CL42" s="657"/>
      <c r="CM42" s="657"/>
      <c r="CN42" s="657"/>
      <c r="CO42" s="657"/>
      <c r="CP42" s="657"/>
      <c r="CQ42" s="658"/>
      <c r="CR42" s="659">
        <v>1173270</v>
      </c>
      <c r="CS42" s="660"/>
      <c r="CT42" s="660"/>
      <c r="CU42" s="660"/>
      <c r="CV42" s="660"/>
      <c r="CW42" s="660"/>
      <c r="CX42" s="660"/>
      <c r="CY42" s="661"/>
      <c r="CZ42" s="664">
        <v>30.9</v>
      </c>
      <c r="DA42" s="665"/>
      <c r="DB42" s="665"/>
      <c r="DC42" s="760"/>
      <c r="DD42" s="668">
        <v>142936</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349</v>
      </c>
      <c r="CE43" s="657"/>
      <c r="CF43" s="657"/>
      <c r="CG43" s="657"/>
      <c r="CH43" s="657"/>
      <c r="CI43" s="657"/>
      <c r="CJ43" s="657"/>
      <c r="CK43" s="657"/>
      <c r="CL43" s="657"/>
      <c r="CM43" s="657"/>
      <c r="CN43" s="657"/>
      <c r="CO43" s="657"/>
      <c r="CP43" s="657"/>
      <c r="CQ43" s="658"/>
      <c r="CR43" s="659">
        <v>9824</v>
      </c>
      <c r="CS43" s="695"/>
      <c r="CT43" s="695"/>
      <c r="CU43" s="695"/>
      <c r="CV43" s="695"/>
      <c r="CW43" s="695"/>
      <c r="CX43" s="695"/>
      <c r="CY43" s="696"/>
      <c r="CZ43" s="664">
        <v>0.3</v>
      </c>
      <c r="DA43" s="693"/>
      <c r="DB43" s="693"/>
      <c r="DC43" s="697"/>
      <c r="DD43" s="668" t="s">
        <v>227</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350</v>
      </c>
      <c r="CD44" s="771" t="s">
        <v>301</v>
      </c>
      <c r="CE44" s="772"/>
      <c r="CF44" s="656" t="s">
        <v>351</v>
      </c>
      <c r="CG44" s="657"/>
      <c r="CH44" s="657"/>
      <c r="CI44" s="657"/>
      <c r="CJ44" s="657"/>
      <c r="CK44" s="657"/>
      <c r="CL44" s="657"/>
      <c r="CM44" s="657"/>
      <c r="CN44" s="657"/>
      <c r="CO44" s="657"/>
      <c r="CP44" s="657"/>
      <c r="CQ44" s="658"/>
      <c r="CR44" s="659">
        <v>1081785</v>
      </c>
      <c r="CS44" s="660"/>
      <c r="CT44" s="660"/>
      <c r="CU44" s="660"/>
      <c r="CV44" s="660"/>
      <c r="CW44" s="660"/>
      <c r="CX44" s="660"/>
      <c r="CY44" s="661"/>
      <c r="CZ44" s="664">
        <v>28.5</v>
      </c>
      <c r="DA44" s="665"/>
      <c r="DB44" s="665"/>
      <c r="DC44" s="760"/>
      <c r="DD44" s="668">
        <v>122601</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352</v>
      </c>
      <c r="CG45" s="657"/>
      <c r="CH45" s="657"/>
      <c r="CI45" s="657"/>
      <c r="CJ45" s="657"/>
      <c r="CK45" s="657"/>
      <c r="CL45" s="657"/>
      <c r="CM45" s="657"/>
      <c r="CN45" s="657"/>
      <c r="CO45" s="657"/>
      <c r="CP45" s="657"/>
      <c r="CQ45" s="658"/>
      <c r="CR45" s="659">
        <v>247197</v>
      </c>
      <c r="CS45" s="695"/>
      <c r="CT45" s="695"/>
      <c r="CU45" s="695"/>
      <c r="CV45" s="695"/>
      <c r="CW45" s="695"/>
      <c r="CX45" s="695"/>
      <c r="CY45" s="696"/>
      <c r="CZ45" s="664">
        <v>6.5</v>
      </c>
      <c r="DA45" s="693"/>
      <c r="DB45" s="693"/>
      <c r="DC45" s="697"/>
      <c r="DD45" s="668">
        <v>69666</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353</v>
      </c>
      <c r="CG46" s="657"/>
      <c r="CH46" s="657"/>
      <c r="CI46" s="657"/>
      <c r="CJ46" s="657"/>
      <c r="CK46" s="657"/>
      <c r="CL46" s="657"/>
      <c r="CM46" s="657"/>
      <c r="CN46" s="657"/>
      <c r="CO46" s="657"/>
      <c r="CP46" s="657"/>
      <c r="CQ46" s="658"/>
      <c r="CR46" s="659">
        <v>823732</v>
      </c>
      <c r="CS46" s="660"/>
      <c r="CT46" s="660"/>
      <c r="CU46" s="660"/>
      <c r="CV46" s="660"/>
      <c r="CW46" s="660"/>
      <c r="CX46" s="660"/>
      <c r="CY46" s="661"/>
      <c r="CZ46" s="664">
        <v>21.7</v>
      </c>
      <c r="DA46" s="665"/>
      <c r="DB46" s="665"/>
      <c r="DC46" s="760"/>
      <c r="DD46" s="668">
        <v>42079</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354</v>
      </c>
      <c r="CG47" s="657"/>
      <c r="CH47" s="657"/>
      <c r="CI47" s="657"/>
      <c r="CJ47" s="657"/>
      <c r="CK47" s="657"/>
      <c r="CL47" s="657"/>
      <c r="CM47" s="657"/>
      <c r="CN47" s="657"/>
      <c r="CO47" s="657"/>
      <c r="CP47" s="657"/>
      <c r="CQ47" s="658"/>
      <c r="CR47" s="659">
        <v>91485</v>
      </c>
      <c r="CS47" s="695"/>
      <c r="CT47" s="695"/>
      <c r="CU47" s="695"/>
      <c r="CV47" s="695"/>
      <c r="CW47" s="695"/>
      <c r="CX47" s="695"/>
      <c r="CY47" s="696"/>
      <c r="CZ47" s="664">
        <v>2.4</v>
      </c>
      <c r="DA47" s="693"/>
      <c r="DB47" s="693"/>
      <c r="DC47" s="697"/>
      <c r="DD47" s="668">
        <v>20335</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355</v>
      </c>
      <c r="CG48" s="657"/>
      <c r="CH48" s="657"/>
      <c r="CI48" s="657"/>
      <c r="CJ48" s="657"/>
      <c r="CK48" s="657"/>
      <c r="CL48" s="657"/>
      <c r="CM48" s="657"/>
      <c r="CN48" s="657"/>
      <c r="CO48" s="657"/>
      <c r="CP48" s="657"/>
      <c r="CQ48" s="658"/>
      <c r="CR48" s="659" t="s">
        <v>239</v>
      </c>
      <c r="CS48" s="660"/>
      <c r="CT48" s="660"/>
      <c r="CU48" s="660"/>
      <c r="CV48" s="660"/>
      <c r="CW48" s="660"/>
      <c r="CX48" s="660"/>
      <c r="CY48" s="661"/>
      <c r="CZ48" s="664" t="s">
        <v>131</v>
      </c>
      <c r="DA48" s="665"/>
      <c r="DB48" s="665"/>
      <c r="DC48" s="760"/>
      <c r="DD48" s="668" t="s">
        <v>239</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356</v>
      </c>
      <c r="CE49" s="705"/>
      <c r="CF49" s="705"/>
      <c r="CG49" s="705"/>
      <c r="CH49" s="705"/>
      <c r="CI49" s="705"/>
      <c r="CJ49" s="705"/>
      <c r="CK49" s="705"/>
      <c r="CL49" s="705"/>
      <c r="CM49" s="705"/>
      <c r="CN49" s="705"/>
      <c r="CO49" s="705"/>
      <c r="CP49" s="705"/>
      <c r="CQ49" s="706"/>
      <c r="CR49" s="739">
        <v>3800676</v>
      </c>
      <c r="CS49" s="729"/>
      <c r="CT49" s="729"/>
      <c r="CU49" s="729"/>
      <c r="CV49" s="729"/>
      <c r="CW49" s="729"/>
      <c r="CX49" s="729"/>
      <c r="CY49" s="761"/>
      <c r="CZ49" s="744">
        <v>100</v>
      </c>
      <c r="DA49" s="762"/>
      <c r="DB49" s="762"/>
      <c r="DC49" s="763"/>
      <c r="DD49" s="764">
        <v>2347453</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3QBbe8V9s/t/8MktMKWoBlE5+gXUx1jgM13T0MnYsr8h64iE9RsxDTOjVq72G0yxPXgPWrUjJu4EuEJg1/RfOg==" saltValue="VCLqr/1/+aQG3Aqszsxzg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358</v>
      </c>
      <c r="DK2" s="807"/>
      <c r="DL2" s="807"/>
      <c r="DM2" s="807"/>
      <c r="DN2" s="807"/>
      <c r="DO2" s="808"/>
      <c r="DP2" s="229"/>
      <c r="DQ2" s="806" t="s">
        <v>359</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360</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362</v>
      </c>
      <c r="B5" s="801"/>
      <c r="C5" s="801"/>
      <c r="D5" s="801"/>
      <c r="E5" s="801"/>
      <c r="F5" s="801"/>
      <c r="G5" s="801"/>
      <c r="H5" s="801"/>
      <c r="I5" s="801"/>
      <c r="J5" s="801"/>
      <c r="K5" s="801"/>
      <c r="L5" s="801"/>
      <c r="M5" s="801"/>
      <c r="N5" s="801"/>
      <c r="O5" s="801"/>
      <c r="P5" s="802"/>
      <c r="Q5" s="777" t="s">
        <v>363</v>
      </c>
      <c r="R5" s="778"/>
      <c r="S5" s="778"/>
      <c r="T5" s="778"/>
      <c r="U5" s="779"/>
      <c r="V5" s="777" t="s">
        <v>364</v>
      </c>
      <c r="W5" s="778"/>
      <c r="X5" s="778"/>
      <c r="Y5" s="778"/>
      <c r="Z5" s="779"/>
      <c r="AA5" s="777" t="s">
        <v>365</v>
      </c>
      <c r="AB5" s="778"/>
      <c r="AC5" s="778"/>
      <c r="AD5" s="778"/>
      <c r="AE5" s="778"/>
      <c r="AF5" s="810" t="s">
        <v>366</v>
      </c>
      <c r="AG5" s="778"/>
      <c r="AH5" s="778"/>
      <c r="AI5" s="778"/>
      <c r="AJ5" s="789"/>
      <c r="AK5" s="778" t="s">
        <v>367</v>
      </c>
      <c r="AL5" s="778"/>
      <c r="AM5" s="778"/>
      <c r="AN5" s="778"/>
      <c r="AO5" s="779"/>
      <c r="AP5" s="777" t="s">
        <v>368</v>
      </c>
      <c r="AQ5" s="778"/>
      <c r="AR5" s="778"/>
      <c r="AS5" s="778"/>
      <c r="AT5" s="779"/>
      <c r="AU5" s="777" t="s">
        <v>369</v>
      </c>
      <c r="AV5" s="778"/>
      <c r="AW5" s="778"/>
      <c r="AX5" s="778"/>
      <c r="AY5" s="789"/>
      <c r="AZ5" s="236"/>
      <c r="BA5" s="236"/>
      <c r="BB5" s="236"/>
      <c r="BC5" s="236"/>
      <c r="BD5" s="236"/>
      <c r="BE5" s="237"/>
      <c r="BF5" s="237"/>
      <c r="BG5" s="237"/>
      <c r="BH5" s="237"/>
      <c r="BI5" s="237"/>
      <c r="BJ5" s="237"/>
      <c r="BK5" s="237"/>
      <c r="BL5" s="237"/>
      <c r="BM5" s="237"/>
      <c r="BN5" s="237"/>
      <c r="BO5" s="237"/>
      <c r="BP5" s="237"/>
      <c r="BQ5" s="800" t="s">
        <v>370</v>
      </c>
      <c r="BR5" s="801"/>
      <c r="BS5" s="801"/>
      <c r="BT5" s="801"/>
      <c r="BU5" s="801"/>
      <c r="BV5" s="801"/>
      <c r="BW5" s="801"/>
      <c r="BX5" s="801"/>
      <c r="BY5" s="801"/>
      <c r="BZ5" s="801"/>
      <c r="CA5" s="801"/>
      <c r="CB5" s="801"/>
      <c r="CC5" s="801"/>
      <c r="CD5" s="801"/>
      <c r="CE5" s="801"/>
      <c r="CF5" s="801"/>
      <c r="CG5" s="802"/>
      <c r="CH5" s="777" t="s">
        <v>371</v>
      </c>
      <c r="CI5" s="778"/>
      <c r="CJ5" s="778"/>
      <c r="CK5" s="778"/>
      <c r="CL5" s="779"/>
      <c r="CM5" s="777" t="s">
        <v>372</v>
      </c>
      <c r="CN5" s="778"/>
      <c r="CO5" s="778"/>
      <c r="CP5" s="778"/>
      <c r="CQ5" s="779"/>
      <c r="CR5" s="777" t="s">
        <v>373</v>
      </c>
      <c r="CS5" s="778"/>
      <c r="CT5" s="778"/>
      <c r="CU5" s="778"/>
      <c r="CV5" s="779"/>
      <c r="CW5" s="777" t="s">
        <v>374</v>
      </c>
      <c r="CX5" s="778"/>
      <c r="CY5" s="778"/>
      <c r="CZ5" s="778"/>
      <c r="DA5" s="779"/>
      <c r="DB5" s="777" t="s">
        <v>375</v>
      </c>
      <c r="DC5" s="778"/>
      <c r="DD5" s="778"/>
      <c r="DE5" s="778"/>
      <c r="DF5" s="779"/>
      <c r="DG5" s="783" t="s">
        <v>376</v>
      </c>
      <c r="DH5" s="784"/>
      <c r="DI5" s="784"/>
      <c r="DJ5" s="784"/>
      <c r="DK5" s="785"/>
      <c r="DL5" s="783" t="s">
        <v>377</v>
      </c>
      <c r="DM5" s="784"/>
      <c r="DN5" s="784"/>
      <c r="DO5" s="784"/>
      <c r="DP5" s="785"/>
      <c r="DQ5" s="777" t="s">
        <v>378</v>
      </c>
      <c r="DR5" s="778"/>
      <c r="DS5" s="778"/>
      <c r="DT5" s="778"/>
      <c r="DU5" s="779"/>
      <c r="DV5" s="777" t="s">
        <v>369</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379</v>
      </c>
      <c r="C7" s="792"/>
      <c r="D7" s="792"/>
      <c r="E7" s="792"/>
      <c r="F7" s="792"/>
      <c r="G7" s="792"/>
      <c r="H7" s="792"/>
      <c r="I7" s="792"/>
      <c r="J7" s="792"/>
      <c r="K7" s="792"/>
      <c r="L7" s="792"/>
      <c r="M7" s="792"/>
      <c r="N7" s="792"/>
      <c r="O7" s="792"/>
      <c r="P7" s="793"/>
      <c r="Q7" s="794">
        <v>4172</v>
      </c>
      <c r="R7" s="795"/>
      <c r="S7" s="795"/>
      <c r="T7" s="795"/>
      <c r="U7" s="795"/>
      <c r="V7" s="795">
        <v>3801</v>
      </c>
      <c r="W7" s="795"/>
      <c r="X7" s="795"/>
      <c r="Y7" s="795"/>
      <c r="Z7" s="795"/>
      <c r="AA7" s="795">
        <v>371</v>
      </c>
      <c r="AB7" s="795"/>
      <c r="AC7" s="795"/>
      <c r="AD7" s="795"/>
      <c r="AE7" s="796"/>
      <c r="AF7" s="797">
        <v>354</v>
      </c>
      <c r="AG7" s="798"/>
      <c r="AH7" s="798"/>
      <c r="AI7" s="798"/>
      <c r="AJ7" s="799"/>
      <c r="AK7" s="834">
        <v>588</v>
      </c>
      <c r="AL7" s="835"/>
      <c r="AM7" s="835"/>
      <c r="AN7" s="835"/>
      <c r="AO7" s="835"/>
      <c r="AP7" s="835">
        <v>3628</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568</v>
      </c>
      <c r="BT7" s="839"/>
      <c r="BU7" s="839"/>
      <c r="BV7" s="839"/>
      <c r="BW7" s="839"/>
      <c r="BX7" s="839"/>
      <c r="BY7" s="839"/>
      <c r="BZ7" s="839"/>
      <c r="CA7" s="839"/>
      <c r="CB7" s="839"/>
      <c r="CC7" s="839"/>
      <c r="CD7" s="839"/>
      <c r="CE7" s="839"/>
      <c r="CF7" s="839"/>
      <c r="CG7" s="840"/>
      <c r="CH7" s="831">
        <v>13</v>
      </c>
      <c r="CI7" s="832"/>
      <c r="CJ7" s="832"/>
      <c r="CK7" s="832"/>
      <c r="CL7" s="833"/>
      <c r="CM7" s="831">
        <v>15</v>
      </c>
      <c r="CN7" s="832"/>
      <c r="CO7" s="832"/>
      <c r="CP7" s="832"/>
      <c r="CQ7" s="833"/>
      <c r="CR7" s="831">
        <v>75</v>
      </c>
      <c r="CS7" s="832"/>
      <c r="CT7" s="832"/>
      <c r="CU7" s="832"/>
      <c r="CV7" s="833"/>
      <c r="CW7" s="831" t="s">
        <v>559</v>
      </c>
      <c r="CX7" s="832"/>
      <c r="CY7" s="832"/>
      <c r="CZ7" s="832"/>
      <c r="DA7" s="833"/>
      <c r="DB7" s="831" t="s">
        <v>557</v>
      </c>
      <c r="DC7" s="832"/>
      <c r="DD7" s="832"/>
      <c r="DE7" s="832"/>
      <c r="DF7" s="833"/>
      <c r="DG7" s="831" t="s">
        <v>558</v>
      </c>
      <c r="DH7" s="832"/>
      <c r="DI7" s="832"/>
      <c r="DJ7" s="832"/>
      <c r="DK7" s="833"/>
      <c r="DL7" s="831" t="s">
        <v>558</v>
      </c>
      <c r="DM7" s="832"/>
      <c r="DN7" s="832"/>
      <c r="DO7" s="832"/>
      <c r="DP7" s="833"/>
      <c r="DQ7" s="831" t="s">
        <v>559</v>
      </c>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569</v>
      </c>
      <c r="BT8" s="829"/>
      <c r="BU8" s="829"/>
      <c r="BV8" s="829"/>
      <c r="BW8" s="829"/>
      <c r="BX8" s="829"/>
      <c r="BY8" s="829"/>
      <c r="BZ8" s="829"/>
      <c r="CA8" s="829"/>
      <c r="CB8" s="829"/>
      <c r="CC8" s="829"/>
      <c r="CD8" s="829"/>
      <c r="CE8" s="829"/>
      <c r="CF8" s="829"/>
      <c r="CG8" s="830"/>
      <c r="CH8" s="841">
        <v>13</v>
      </c>
      <c r="CI8" s="842"/>
      <c r="CJ8" s="842"/>
      <c r="CK8" s="842"/>
      <c r="CL8" s="843"/>
      <c r="CM8" s="841">
        <v>187</v>
      </c>
      <c r="CN8" s="842"/>
      <c r="CO8" s="842"/>
      <c r="CP8" s="842"/>
      <c r="CQ8" s="843"/>
      <c r="CR8" s="841">
        <v>1</v>
      </c>
      <c r="CS8" s="842"/>
      <c r="CT8" s="842"/>
      <c r="CU8" s="842"/>
      <c r="CV8" s="843"/>
      <c r="CW8" s="841">
        <v>1</v>
      </c>
      <c r="CX8" s="842"/>
      <c r="CY8" s="842"/>
      <c r="CZ8" s="842"/>
      <c r="DA8" s="843"/>
      <c r="DB8" s="841">
        <v>1</v>
      </c>
      <c r="DC8" s="842"/>
      <c r="DD8" s="842"/>
      <c r="DE8" s="842"/>
      <c r="DF8" s="843"/>
      <c r="DG8" s="841" t="s">
        <v>559</v>
      </c>
      <c r="DH8" s="842"/>
      <c r="DI8" s="842"/>
      <c r="DJ8" s="842"/>
      <c r="DK8" s="843"/>
      <c r="DL8" s="841" t="s">
        <v>557</v>
      </c>
      <c r="DM8" s="842"/>
      <c r="DN8" s="842"/>
      <c r="DO8" s="842"/>
      <c r="DP8" s="843"/>
      <c r="DQ8" s="841" t="s">
        <v>557</v>
      </c>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380</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381</v>
      </c>
      <c r="B23" s="850" t="s">
        <v>382</v>
      </c>
      <c r="C23" s="851"/>
      <c r="D23" s="851"/>
      <c r="E23" s="851"/>
      <c r="F23" s="851"/>
      <c r="G23" s="851"/>
      <c r="H23" s="851"/>
      <c r="I23" s="851"/>
      <c r="J23" s="851"/>
      <c r="K23" s="851"/>
      <c r="L23" s="851"/>
      <c r="M23" s="851"/>
      <c r="N23" s="851"/>
      <c r="O23" s="851"/>
      <c r="P23" s="852"/>
      <c r="Q23" s="853">
        <v>4172</v>
      </c>
      <c r="R23" s="854"/>
      <c r="S23" s="854"/>
      <c r="T23" s="854"/>
      <c r="U23" s="854"/>
      <c r="V23" s="854">
        <v>3801</v>
      </c>
      <c r="W23" s="854"/>
      <c r="X23" s="854"/>
      <c r="Y23" s="854"/>
      <c r="Z23" s="854"/>
      <c r="AA23" s="854">
        <v>371</v>
      </c>
      <c r="AB23" s="854"/>
      <c r="AC23" s="854"/>
      <c r="AD23" s="854"/>
      <c r="AE23" s="855"/>
      <c r="AF23" s="856">
        <v>354</v>
      </c>
      <c r="AG23" s="854"/>
      <c r="AH23" s="854"/>
      <c r="AI23" s="854"/>
      <c r="AJ23" s="857"/>
      <c r="AK23" s="858"/>
      <c r="AL23" s="859"/>
      <c r="AM23" s="859"/>
      <c r="AN23" s="859"/>
      <c r="AO23" s="859"/>
      <c r="AP23" s="854">
        <v>3628</v>
      </c>
      <c r="AQ23" s="854"/>
      <c r="AR23" s="854"/>
      <c r="AS23" s="854"/>
      <c r="AT23" s="854"/>
      <c r="AU23" s="860"/>
      <c r="AV23" s="860"/>
      <c r="AW23" s="860"/>
      <c r="AX23" s="860"/>
      <c r="AY23" s="861"/>
      <c r="AZ23" s="869" t="s">
        <v>383</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384</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385</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362</v>
      </c>
      <c r="B26" s="801"/>
      <c r="C26" s="801"/>
      <c r="D26" s="801"/>
      <c r="E26" s="801"/>
      <c r="F26" s="801"/>
      <c r="G26" s="801"/>
      <c r="H26" s="801"/>
      <c r="I26" s="801"/>
      <c r="J26" s="801"/>
      <c r="K26" s="801"/>
      <c r="L26" s="801"/>
      <c r="M26" s="801"/>
      <c r="N26" s="801"/>
      <c r="O26" s="801"/>
      <c r="P26" s="802"/>
      <c r="Q26" s="777" t="s">
        <v>386</v>
      </c>
      <c r="R26" s="778"/>
      <c r="S26" s="778"/>
      <c r="T26" s="778"/>
      <c r="U26" s="779"/>
      <c r="V26" s="777" t="s">
        <v>387</v>
      </c>
      <c r="W26" s="778"/>
      <c r="X26" s="778"/>
      <c r="Y26" s="778"/>
      <c r="Z26" s="779"/>
      <c r="AA26" s="777" t="s">
        <v>388</v>
      </c>
      <c r="AB26" s="778"/>
      <c r="AC26" s="778"/>
      <c r="AD26" s="778"/>
      <c r="AE26" s="778"/>
      <c r="AF26" s="872" t="s">
        <v>389</v>
      </c>
      <c r="AG26" s="873"/>
      <c r="AH26" s="873"/>
      <c r="AI26" s="873"/>
      <c r="AJ26" s="874"/>
      <c r="AK26" s="778" t="s">
        <v>390</v>
      </c>
      <c r="AL26" s="778"/>
      <c r="AM26" s="778"/>
      <c r="AN26" s="778"/>
      <c r="AO26" s="779"/>
      <c r="AP26" s="777" t="s">
        <v>391</v>
      </c>
      <c r="AQ26" s="778"/>
      <c r="AR26" s="778"/>
      <c r="AS26" s="778"/>
      <c r="AT26" s="779"/>
      <c r="AU26" s="777" t="s">
        <v>392</v>
      </c>
      <c r="AV26" s="778"/>
      <c r="AW26" s="778"/>
      <c r="AX26" s="778"/>
      <c r="AY26" s="779"/>
      <c r="AZ26" s="777" t="s">
        <v>393</v>
      </c>
      <c r="BA26" s="778"/>
      <c r="BB26" s="778"/>
      <c r="BC26" s="778"/>
      <c r="BD26" s="779"/>
      <c r="BE26" s="777" t="s">
        <v>369</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394</v>
      </c>
      <c r="C28" s="792"/>
      <c r="D28" s="792"/>
      <c r="E28" s="792"/>
      <c r="F28" s="792"/>
      <c r="G28" s="792"/>
      <c r="H28" s="792"/>
      <c r="I28" s="792"/>
      <c r="J28" s="792"/>
      <c r="K28" s="792"/>
      <c r="L28" s="792"/>
      <c r="M28" s="792"/>
      <c r="N28" s="792"/>
      <c r="O28" s="792"/>
      <c r="P28" s="793"/>
      <c r="Q28" s="882">
        <v>407</v>
      </c>
      <c r="R28" s="883"/>
      <c r="S28" s="883"/>
      <c r="T28" s="883"/>
      <c r="U28" s="883"/>
      <c r="V28" s="883">
        <v>359</v>
      </c>
      <c r="W28" s="883"/>
      <c r="X28" s="883"/>
      <c r="Y28" s="883"/>
      <c r="Z28" s="883"/>
      <c r="AA28" s="883">
        <v>48</v>
      </c>
      <c r="AB28" s="883"/>
      <c r="AC28" s="883"/>
      <c r="AD28" s="883"/>
      <c r="AE28" s="884"/>
      <c r="AF28" s="885">
        <v>48</v>
      </c>
      <c r="AG28" s="883"/>
      <c r="AH28" s="883"/>
      <c r="AI28" s="883"/>
      <c r="AJ28" s="886"/>
      <c r="AK28" s="887">
        <v>33</v>
      </c>
      <c r="AL28" s="878"/>
      <c r="AM28" s="878"/>
      <c r="AN28" s="878"/>
      <c r="AO28" s="878"/>
      <c r="AP28" s="878" t="s">
        <v>557</v>
      </c>
      <c r="AQ28" s="878"/>
      <c r="AR28" s="878"/>
      <c r="AS28" s="878"/>
      <c r="AT28" s="878"/>
      <c r="AU28" s="878" t="s">
        <v>557</v>
      </c>
      <c r="AV28" s="878"/>
      <c r="AW28" s="878"/>
      <c r="AX28" s="878"/>
      <c r="AY28" s="878"/>
      <c r="AZ28" s="879" t="s">
        <v>557</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395</v>
      </c>
      <c r="C29" s="816"/>
      <c r="D29" s="816"/>
      <c r="E29" s="816"/>
      <c r="F29" s="816"/>
      <c r="G29" s="816"/>
      <c r="H29" s="816"/>
      <c r="I29" s="816"/>
      <c r="J29" s="816"/>
      <c r="K29" s="816"/>
      <c r="L29" s="816"/>
      <c r="M29" s="816"/>
      <c r="N29" s="816"/>
      <c r="O29" s="816"/>
      <c r="P29" s="817"/>
      <c r="Q29" s="818">
        <v>9</v>
      </c>
      <c r="R29" s="819"/>
      <c r="S29" s="819"/>
      <c r="T29" s="819"/>
      <c r="U29" s="819"/>
      <c r="V29" s="819">
        <v>9</v>
      </c>
      <c r="W29" s="819"/>
      <c r="X29" s="819"/>
      <c r="Y29" s="819"/>
      <c r="Z29" s="819"/>
      <c r="AA29" s="819">
        <v>0</v>
      </c>
      <c r="AB29" s="819"/>
      <c r="AC29" s="819"/>
      <c r="AD29" s="819"/>
      <c r="AE29" s="820"/>
      <c r="AF29" s="821">
        <v>0</v>
      </c>
      <c r="AG29" s="822"/>
      <c r="AH29" s="822"/>
      <c r="AI29" s="822"/>
      <c r="AJ29" s="823"/>
      <c r="AK29" s="890">
        <v>6</v>
      </c>
      <c r="AL29" s="891"/>
      <c r="AM29" s="891"/>
      <c r="AN29" s="891"/>
      <c r="AO29" s="891"/>
      <c r="AP29" s="891" t="s">
        <v>558</v>
      </c>
      <c r="AQ29" s="891"/>
      <c r="AR29" s="891"/>
      <c r="AS29" s="891"/>
      <c r="AT29" s="891"/>
      <c r="AU29" s="891" t="s">
        <v>557</v>
      </c>
      <c r="AV29" s="891"/>
      <c r="AW29" s="891"/>
      <c r="AX29" s="891"/>
      <c r="AY29" s="891"/>
      <c r="AZ29" s="892" t="s">
        <v>558</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396</v>
      </c>
      <c r="C30" s="816"/>
      <c r="D30" s="816"/>
      <c r="E30" s="816"/>
      <c r="F30" s="816"/>
      <c r="G30" s="816"/>
      <c r="H30" s="816"/>
      <c r="I30" s="816"/>
      <c r="J30" s="816"/>
      <c r="K30" s="816"/>
      <c r="L30" s="816"/>
      <c r="M30" s="816"/>
      <c r="N30" s="816"/>
      <c r="O30" s="816"/>
      <c r="P30" s="817"/>
      <c r="Q30" s="818">
        <v>368</v>
      </c>
      <c r="R30" s="819"/>
      <c r="S30" s="819"/>
      <c r="T30" s="819"/>
      <c r="U30" s="819"/>
      <c r="V30" s="819">
        <v>348</v>
      </c>
      <c r="W30" s="819"/>
      <c r="X30" s="819"/>
      <c r="Y30" s="819"/>
      <c r="Z30" s="819"/>
      <c r="AA30" s="819">
        <v>20</v>
      </c>
      <c r="AB30" s="819"/>
      <c r="AC30" s="819"/>
      <c r="AD30" s="819"/>
      <c r="AE30" s="820"/>
      <c r="AF30" s="821">
        <v>20</v>
      </c>
      <c r="AG30" s="822"/>
      <c r="AH30" s="822"/>
      <c r="AI30" s="822"/>
      <c r="AJ30" s="823"/>
      <c r="AK30" s="890">
        <v>60</v>
      </c>
      <c r="AL30" s="891"/>
      <c r="AM30" s="891"/>
      <c r="AN30" s="891"/>
      <c r="AO30" s="891"/>
      <c r="AP30" s="891" t="s">
        <v>557</v>
      </c>
      <c r="AQ30" s="891"/>
      <c r="AR30" s="891"/>
      <c r="AS30" s="891"/>
      <c r="AT30" s="891"/>
      <c r="AU30" s="891" t="s">
        <v>557</v>
      </c>
      <c r="AV30" s="891"/>
      <c r="AW30" s="891"/>
      <c r="AX30" s="891"/>
      <c r="AY30" s="891"/>
      <c r="AZ30" s="892" t="s">
        <v>558</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397</v>
      </c>
      <c r="C31" s="816"/>
      <c r="D31" s="816"/>
      <c r="E31" s="816"/>
      <c r="F31" s="816"/>
      <c r="G31" s="816"/>
      <c r="H31" s="816"/>
      <c r="I31" s="816"/>
      <c r="J31" s="816"/>
      <c r="K31" s="816"/>
      <c r="L31" s="816"/>
      <c r="M31" s="816"/>
      <c r="N31" s="816"/>
      <c r="O31" s="816"/>
      <c r="P31" s="817"/>
      <c r="Q31" s="818">
        <v>32</v>
      </c>
      <c r="R31" s="819"/>
      <c r="S31" s="819"/>
      <c r="T31" s="819"/>
      <c r="U31" s="819"/>
      <c r="V31" s="819">
        <v>31</v>
      </c>
      <c r="W31" s="819"/>
      <c r="X31" s="819"/>
      <c r="Y31" s="819"/>
      <c r="Z31" s="819"/>
      <c r="AA31" s="819">
        <v>1</v>
      </c>
      <c r="AB31" s="819"/>
      <c r="AC31" s="819"/>
      <c r="AD31" s="819"/>
      <c r="AE31" s="820"/>
      <c r="AF31" s="821">
        <v>1</v>
      </c>
      <c r="AG31" s="822"/>
      <c r="AH31" s="822"/>
      <c r="AI31" s="822"/>
      <c r="AJ31" s="823"/>
      <c r="AK31" s="890">
        <v>15</v>
      </c>
      <c r="AL31" s="891"/>
      <c r="AM31" s="891"/>
      <c r="AN31" s="891"/>
      <c r="AO31" s="891"/>
      <c r="AP31" s="891" t="s">
        <v>559</v>
      </c>
      <c r="AQ31" s="891"/>
      <c r="AR31" s="891"/>
      <c r="AS31" s="891"/>
      <c r="AT31" s="891"/>
      <c r="AU31" s="891" t="s">
        <v>557</v>
      </c>
      <c r="AV31" s="891"/>
      <c r="AW31" s="891"/>
      <c r="AX31" s="891"/>
      <c r="AY31" s="891"/>
      <c r="AZ31" s="892" t="s">
        <v>558</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398</v>
      </c>
      <c r="C32" s="816"/>
      <c r="D32" s="816"/>
      <c r="E32" s="816"/>
      <c r="F32" s="816"/>
      <c r="G32" s="816"/>
      <c r="H32" s="816"/>
      <c r="I32" s="816"/>
      <c r="J32" s="816"/>
      <c r="K32" s="816"/>
      <c r="L32" s="816"/>
      <c r="M32" s="816"/>
      <c r="N32" s="816"/>
      <c r="O32" s="816"/>
      <c r="P32" s="817"/>
      <c r="Q32" s="818">
        <v>40</v>
      </c>
      <c r="R32" s="819"/>
      <c r="S32" s="819"/>
      <c r="T32" s="819"/>
      <c r="U32" s="819"/>
      <c r="V32" s="819">
        <v>35</v>
      </c>
      <c r="W32" s="819"/>
      <c r="X32" s="819"/>
      <c r="Y32" s="819"/>
      <c r="Z32" s="819"/>
      <c r="AA32" s="819">
        <v>5</v>
      </c>
      <c r="AB32" s="819"/>
      <c r="AC32" s="819"/>
      <c r="AD32" s="819"/>
      <c r="AE32" s="820"/>
      <c r="AF32" s="821">
        <v>5</v>
      </c>
      <c r="AG32" s="822"/>
      <c r="AH32" s="822"/>
      <c r="AI32" s="822"/>
      <c r="AJ32" s="823"/>
      <c r="AK32" s="890">
        <v>1</v>
      </c>
      <c r="AL32" s="891"/>
      <c r="AM32" s="891"/>
      <c r="AN32" s="891"/>
      <c r="AO32" s="891"/>
      <c r="AP32" s="891">
        <v>134</v>
      </c>
      <c r="AQ32" s="891"/>
      <c r="AR32" s="891"/>
      <c r="AS32" s="891"/>
      <c r="AT32" s="891"/>
      <c r="AU32" s="891">
        <v>134</v>
      </c>
      <c r="AV32" s="891"/>
      <c r="AW32" s="891"/>
      <c r="AX32" s="891"/>
      <c r="AY32" s="891"/>
      <c r="AZ32" s="892" t="s">
        <v>557</v>
      </c>
      <c r="BA32" s="892"/>
      <c r="BB32" s="892"/>
      <c r="BC32" s="892"/>
      <c r="BD32" s="892"/>
      <c r="BE32" s="888" t="s">
        <v>399</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400</v>
      </c>
      <c r="C33" s="816"/>
      <c r="D33" s="816"/>
      <c r="E33" s="816"/>
      <c r="F33" s="816"/>
      <c r="G33" s="816"/>
      <c r="H33" s="816"/>
      <c r="I33" s="816"/>
      <c r="J33" s="816"/>
      <c r="K33" s="816"/>
      <c r="L33" s="816"/>
      <c r="M33" s="816"/>
      <c r="N33" s="816"/>
      <c r="O33" s="816"/>
      <c r="P33" s="817"/>
      <c r="Q33" s="818">
        <v>44</v>
      </c>
      <c r="R33" s="819"/>
      <c r="S33" s="819"/>
      <c r="T33" s="819"/>
      <c r="U33" s="819"/>
      <c r="V33" s="819">
        <v>42</v>
      </c>
      <c r="W33" s="819"/>
      <c r="X33" s="819"/>
      <c r="Y33" s="819"/>
      <c r="Z33" s="819"/>
      <c r="AA33" s="819">
        <v>2</v>
      </c>
      <c r="AB33" s="819"/>
      <c r="AC33" s="819"/>
      <c r="AD33" s="819"/>
      <c r="AE33" s="820"/>
      <c r="AF33" s="821">
        <v>2</v>
      </c>
      <c r="AG33" s="822"/>
      <c r="AH33" s="822"/>
      <c r="AI33" s="822"/>
      <c r="AJ33" s="823"/>
      <c r="AK33" s="890">
        <v>23</v>
      </c>
      <c r="AL33" s="891"/>
      <c r="AM33" s="891"/>
      <c r="AN33" s="891"/>
      <c r="AO33" s="891"/>
      <c r="AP33" s="891">
        <v>184</v>
      </c>
      <c r="AQ33" s="891"/>
      <c r="AR33" s="891"/>
      <c r="AS33" s="891"/>
      <c r="AT33" s="891"/>
      <c r="AU33" s="891">
        <v>184</v>
      </c>
      <c r="AV33" s="891"/>
      <c r="AW33" s="891"/>
      <c r="AX33" s="891"/>
      <c r="AY33" s="891"/>
      <c r="AZ33" s="892" t="s">
        <v>557</v>
      </c>
      <c r="BA33" s="892"/>
      <c r="BB33" s="892"/>
      <c r="BC33" s="892"/>
      <c r="BD33" s="892"/>
      <c r="BE33" s="888" t="s">
        <v>399</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401</v>
      </c>
      <c r="C34" s="816"/>
      <c r="D34" s="816"/>
      <c r="E34" s="816"/>
      <c r="F34" s="816"/>
      <c r="G34" s="816"/>
      <c r="H34" s="816"/>
      <c r="I34" s="816"/>
      <c r="J34" s="816"/>
      <c r="K34" s="816"/>
      <c r="L34" s="816"/>
      <c r="M34" s="816"/>
      <c r="N34" s="816"/>
      <c r="O34" s="816"/>
      <c r="P34" s="817"/>
      <c r="Q34" s="818">
        <v>59</v>
      </c>
      <c r="R34" s="819"/>
      <c r="S34" s="819"/>
      <c r="T34" s="819"/>
      <c r="U34" s="819"/>
      <c r="V34" s="819">
        <v>57</v>
      </c>
      <c r="W34" s="819"/>
      <c r="X34" s="819"/>
      <c r="Y34" s="819"/>
      <c r="Z34" s="819"/>
      <c r="AA34" s="819">
        <v>2</v>
      </c>
      <c r="AB34" s="819"/>
      <c r="AC34" s="819"/>
      <c r="AD34" s="819"/>
      <c r="AE34" s="820"/>
      <c r="AF34" s="821">
        <v>2</v>
      </c>
      <c r="AG34" s="822"/>
      <c r="AH34" s="822"/>
      <c r="AI34" s="822"/>
      <c r="AJ34" s="823"/>
      <c r="AK34" s="890">
        <v>47</v>
      </c>
      <c r="AL34" s="891"/>
      <c r="AM34" s="891"/>
      <c r="AN34" s="891"/>
      <c r="AO34" s="891"/>
      <c r="AP34" s="891">
        <v>301</v>
      </c>
      <c r="AQ34" s="891"/>
      <c r="AR34" s="891"/>
      <c r="AS34" s="891"/>
      <c r="AT34" s="891"/>
      <c r="AU34" s="891">
        <v>301</v>
      </c>
      <c r="AV34" s="891"/>
      <c r="AW34" s="891"/>
      <c r="AX34" s="891"/>
      <c r="AY34" s="891"/>
      <c r="AZ34" s="892" t="s">
        <v>557</v>
      </c>
      <c r="BA34" s="892"/>
      <c r="BB34" s="892"/>
      <c r="BC34" s="892"/>
      <c r="BD34" s="892"/>
      <c r="BE34" s="888" t="s">
        <v>399</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402</v>
      </c>
      <c r="C35" s="816"/>
      <c r="D35" s="816"/>
      <c r="E35" s="816"/>
      <c r="F35" s="816"/>
      <c r="G35" s="816"/>
      <c r="H35" s="816"/>
      <c r="I35" s="816"/>
      <c r="J35" s="816"/>
      <c r="K35" s="816"/>
      <c r="L35" s="816"/>
      <c r="M35" s="816"/>
      <c r="N35" s="816"/>
      <c r="O35" s="816"/>
      <c r="P35" s="817"/>
      <c r="Q35" s="818">
        <v>8</v>
      </c>
      <c r="R35" s="819"/>
      <c r="S35" s="819"/>
      <c r="T35" s="819"/>
      <c r="U35" s="819"/>
      <c r="V35" s="819">
        <v>7</v>
      </c>
      <c r="W35" s="819"/>
      <c r="X35" s="819"/>
      <c r="Y35" s="819"/>
      <c r="Z35" s="819"/>
      <c r="AA35" s="819">
        <v>1</v>
      </c>
      <c r="AB35" s="819"/>
      <c r="AC35" s="819"/>
      <c r="AD35" s="819"/>
      <c r="AE35" s="820"/>
      <c r="AF35" s="821">
        <v>1</v>
      </c>
      <c r="AG35" s="822"/>
      <c r="AH35" s="822"/>
      <c r="AI35" s="822"/>
      <c r="AJ35" s="823"/>
      <c r="AK35" s="890">
        <v>7</v>
      </c>
      <c r="AL35" s="891"/>
      <c r="AM35" s="891"/>
      <c r="AN35" s="891"/>
      <c r="AO35" s="891"/>
      <c r="AP35" s="891">
        <v>33</v>
      </c>
      <c r="AQ35" s="891"/>
      <c r="AR35" s="891"/>
      <c r="AS35" s="891"/>
      <c r="AT35" s="891"/>
      <c r="AU35" s="891">
        <v>33</v>
      </c>
      <c r="AV35" s="891"/>
      <c r="AW35" s="891"/>
      <c r="AX35" s="891"/>
      <c r="AY35" s="891"/>
      <c r="AZ35" s="892" t="s">
        <v>558</v>
      </c>
      <c r="BA35" s="892"/>
      <c r="BB35" s="892"/>
      <c r="BC35" s="892"/>
      <c r="BD35" s="892"/>
      <c r="BE35" s="888" t="s">
        <v>399</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403</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381</v>
      </c>
      <c r="B63" s="850" t="s">
        <v>404</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79</v>
      </c>
      <c r="AG63" s="902"/>
      <c r="AH63" s="902"/>
      <c r="AI63" s="902"/>
      <c r="AJ63" s="903"/>
      <c r="AK63" s="904"/>
      <c r="AL63" s="899"/>
      <c r="AM63" s="899"/>
      <c r="AN63" s="899"/>
      <c r="AO63" s="899"/>
      <c r="AP63" s="902">
        <v>652</v>
      </c>
      <c r="AQ63" s="902"/>
      <c r="AR63" s="902"/>
      <c r="AS63" s="902"/>
      <c r="AT63" s="902"/>
      <c r="AU63" s="902">
        <v>652</v>
      </c>
      <c r="AV63" s="902"/>
      <c r="AW63" s="902"/>
      <c r="AX63" s="902"/>
      <c r="AY63" s="902"/>
      <c r="AZ63" s="906"/>
      <c r="BA63" s="906"/>
      <c r="BB63" s="906"/>
      <c r="BC63" s="906"/>
      <c r="BD63" s="906"/>
      <c r="BE63" s="907"/>
      <c r="BF63" s="907"/>
      <c r="BG63" s="907"/>
      <c r="BH63" s="907"/>
      <c r="BI63" s="908"/>
      <c r="BJ63" s="909" t="s">
        <v>383</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406</v>
      </c>
      <c r="B66" s="801"/>
      <c r="C66" s="801"/>
      <c r="D66" s="801"/>
      <c r="E66" s="801"/>
      <c r="F66" s="801"/>
      <c r="G66" s="801"/>
      <c r="H66" s="801"/>
      <c r="I66" s="801"/>
      <c r="J66" s="801"/>
      <c r="K66" s="801"/>
      <c r="L66" s="801"/>
      <c r="M66" s="801"/>
      <c r="N66" s="801"/>
      <c r="O66" s="801"/>
      <c r="P66" s="802"/>
      <c r="Q66" s="777" t="s">
        <v>386</v>
      </c>
      <c r="R66" s="778"/>
      <c r="S66" s="778"/>
      <c r="T66" s="778"/>
      <c r="U66" s="779"/>
      <c r="V66" s="777" t="s">
        <v>407</v>
      </c>
      <c r="W66" s="778"/>
      <c r="X66" s="778"/>
      <c r="Y66" s="778"/>
      <c r="Z66" s="779"/>
      <c r="AA66" s="777" t="s">
        <v>388</v>
      </c>
      <c r="AB66" s="778"/>
      <c r="AC66" s="778"/>
      <c r="AD66" s="778"/>
      <c r="AE66" s="779"/>
      <c r="AF66" s="912" t="s">
        <v>389</v>
      </c>
      <c r="AG66" s="873"/>
      <c r="AH66" s="873"/>
      <c r="AI66" s="873"/>
      <c r="AJ66" s="913"/>
      <c r="AK66" s="777" t="s">
        <v>408</v>
      </c>
      <c r="AL66" s="801"/>
      <c r="AM66" s="801"/>
      <c r="AN66" s="801"/>
      <c r="AO66" s="802"/>
      <c r="AP66" s="777" t="s">
        <v>409</v>
      </c>
      <c r="AQ66" s="778"/>
      <c r="AR66" s="778"/>
      <c r="AS66" s="778"/>
      <c r="AT66" s="779"/>
      <c r="AU66" s="777" t="s">
        <v>410</v>
      </c>
      <c r="AV66" s="778"/>
      <c r="AW66" s="778"/>
      <c r="AX66" s="778"/>
      <c r="AY66" s="779"/>
      <c r="AZ66" s="777" t="s">
        <v>369</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560</v>
      </c>
      <c r="C68" s="930"/>
      <c r="D68" s="930"/>
      <c r="E68" s="930"/>
      <c r="F68" s="930"/>
      <c r="G68" s="930"/>
      <c r="H68" s="930"/>
      <c r="I68" s="930"/>
      <c r="J68" s="930"/>
      <c r="K68" s="930"/>
      <c r="L68" s="930"/>
      <c r="M68" s="930"/>
      <c r="N68" s="930"/>
      <c r="O68" s="930"/>
      <c r="P68" s="931"/>
      <c r="Q68" s="932">
        <v>3967</v>
      </c>
      <c r="R68" s="926"/>
      <c r="S68" s="926"/>
      <c r="T68" s="926"/>
      <c r="U68" s="926"/>
      <c r="V68" s="926">
        <v>4055</v>
      </c>
      <c r="W68" s="926"/>
      <c r="X68" s="926"/>
      <c r="Y68" s="926"/>
      <c r="Z68" s="926"/>
      <c r="AA68" s="926">
        <v>-88</v>
      </c>
      <c r="AB68" s="926"/>
      <c r="AC68" s="926"/>
      <c r="AD68" s="926"/>
      <c r="AE68" s="926"/>
      <c r="AF68" s="926">
        <v>1757</v>
      </c>
      <c r="AG68" s="926"/>
      <c r="AH68" s="926"/>
      <c r="AI68" s="926"/>
      <c r="AJ68" s="926"/>
      <c r="AK68" s="926" t="s">
        <v>559</v>
      </c>
      <c r="AL68" s="926"/>
      <c r="AM68" s="926"/>
      <c r="AN68" s="926"/>
      <c r="AO68" s="926"/>
      <c r="AP68" s="926">
        <v>1620</v>
      </c>
      <c r="AQ68" s="926"/>
      <c r="AR68" s="926"/>
      <c r="AS68" s="926"/>
      <c r="AT68" s="926"/>
      <c r="AU68" s="926">
        <v>16</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561</v>
      </c>
      <c r="C69" s="934"/>
      <c r="D69" s="934"/>
      <c r="E69" s="934"/>
      <c r="F69" s="934"/>
      <c r="G69" s="934"/>
      <c r="H69" s="934"/>
      <c r="I69" s="934"/>
      <c r="J69" s="934"/>
      <c r="K69" s="934"/>
      <c r="L69" s="934"/>
      <c r="M69" s="934"/>
      <c r="N69" s="934"/>
      <c r="O69" s="934"/>
      <c r="P69" s="935"/>
      <c r="Q69" s="936">
        <v>574</v>
      </c>
      <c r="R69" s="891"/>
      <c r="S69" s="891"/>
      <c r="T69" s="891"/>
      <c r="U69" s="891"/>
      <c r="V69" s="891">
        <v>560</v>
      </c>
      <c r="W69" s="891"/>
      <c r="X69" s="891"/>
      <c r="Y69" s="891"/>
      <c r="Z69" s="891"/>
      <c r="AA69" s="891">
        <v>14</v>
      </c>
      <c r="AB69" s="891"/>
      <c r="AC69" s="891"/>
      <c r="AD69" s="891"/>
      <c r="AE69" s="891"/>
      <c r="AF69" s="891">
        <v>11</v>
      </c>
      <c r="AG69" s="891"/>
      <c r="AH69" s="891"/>
      <c r="AI69" s="891"/>
      <c r="AJ69" s="891"/>
      <c r="AK69" s="891">
        <v>0</v>
      </c>
      <c r="AL69" s="891"/>
      <c r="AM69" s="891"/>
      <c r="AN69" s="891"/>
      <c r="AO69" s="891"/>
      <c r="AP69" s="891">
        <v>450</v>
      </c>
      <c r="AQ69" s="891"/>
      <c r="AR69" s="891"/>
      <c r="AS69" s="891"/>
      <c r="AT69" s="891"/>
      <c r="AU69" s="891">
        <v>43</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562</v>
      </c>
      <c r="C70" s="934"/>
      <c r="D70" s="934"/>
      <c r="E70" s="934"/>
      <c r="F70" s="934"/>
      <c r="G70" s="934"/>
      <c r="H70" s="934"/>
      <c r="I70" s="934"/>
      <c r="J70" s="934"/>
      <c r="K70" s="934"/>
      <c r="L70" s="934"/>
      <c r="M70" s="934"/>
      <c r="N70" s="934"/>
      <c r="O70" s="934"/>
      <c r="P70" s="935"/>
      <c r="Q70" s="936">
        <v>2138</v>
      </c>
      <c r="R70" s="891"/>
      <c r="S70" s="891"/>
      <c r="T70" s="891"/>
      <c r="U70" s="891"/>
      <c r="V70" s="891">
        <v>1910</v>
      </c>
      <c r="W70" s="891"/>
      <c r="X70" s="891"/>
      <c r="Y70" s="891"/>
      <c r="Z70" s="891"/>
      <c r="AA70" s="891">
        <v>228</v>
      </c>
      <c r="AB70" s="891"/>
      <c r="AC70" s="891"/>
      <c r="AD70" s="891"/>
      <c r="AE70" s="891"/>
      <c r="AF70" s="891">
        <v>228</v>
      </c>
      <c r="AG70" s="891"/>
      <c r="AH70" s="891"/>
      <c r="AI70" s="891"/>
      <c r="AJ70" s="891"/>
      <c r="AK70" s="891" t="s">
        <v>557</v>
      </c>
      <c r="AL70" s="891"/>
      <c r="AM70" s="891"/>
      <c r="AN70" s="891"/>
      <c r="AO70" s="891"/>
      <c r="AP70" s="891">
        <v>887</v>
      </c>
      <c r="AQ70" s="891"/>
      <c r="AR70" s="891"/>
      <c r="AS70" s="891"/>
      <c r="AT70" s="891"/>
      <c r="AU70" s="891">
        <v>17</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563</v>
      </c>
      <c r="C71" s="934"/>
      <c r="D71" s="934"/>
      <c r="E71" s="934"/>
      <c r="F71" s="934"/>
      <c r="G71" s="934"/>
      <c r="H71" s="934"/>
      <c r="I71" s="934"/>
      <c r="J71" s="934"/>
      <c r="K71" s="934"/>
      <c r="L71" s="934"/>
      <c r="M71" s="934"/>
      <c r="N71" s="934"/>
      <c r="O71" s="934"/>
      <c r="P71" s="935"/>
      <c r="Q71" s="936">
        <v>26</v>
      </c>
      <c r="R71" s="891"/>
      <c r="S71" s="891"/>
      <c r="T71" s="891"/>
      <c r="U71" s="891"/>
      <c r="V71" s="891">
        <v>26</v>
      </c>
      <c r="W71" s="891"/>
      <c r="X71" s="891"/>
      <c r="Y71" s="891"/>
      <c r="Z71" s="891"/>
      <c r="AA71" s="891">
        <v>0</v>
      </c>
      <c r="AB71" s="891"/>
      <c r="AC71" s="891"/>
      <c r="AD71" s="891"/>
      <c r="AE71" s="891"/>
      <c r="AF71" s="891">
        <v>0</v>
      </c>
      <c r="AG71" s="891"/>
      <c r="AH71" s="891"/>
      <c r="AI71" s="891"/>
      <c r="AJ71" s="891"/>
      <c r="AK71" s="891">
        <v>26</v>
      </c>
      <c r="AL71" s="891"/>
      <c r="AM71" s="891"/>
      <c r="AN71" s="891"/>
      <c r="AO71" s="891"/>
      <c r="AP71" s="891" t="s">
        <v>557</v>
      </c>
      <c r="AQ71" s="891"/>
      <c r="AR71" s="891"/>
      <c r="AS71" s="891"/>
      <c r="AT71" s="891"/>
      <c r="AU71" s="891" t="s">
        <v>557</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564</v>
      </c>
      <c r="C72" s="934"/>
      <c r="D72" s="934"/>
      <c r="E72" s="934"/>
      <c r="F72" s="934"/>
      <c r="G72" s="934"/>
      <c r="H72" s="934"/>
      <c r="I72" s="934"/>
      <c r="J72" s="934"/>
      <c r="K72" s="934"/>
      <c r="L72" s="934"/>
      <c r="M72" s="934"/>
      <c r="N72" s="934"/>
      <c r="O72" s="934"/>
      <c r="P72" s="935"/>
      <c r="Q72" s="936">
        <v>397</v>
      </c>
      <c r="R72" s="891"/>
      <c r="S72" s="891"/>
      <c r="T72" s="891"/>
      <c r="U72" s="891"/>
      <c r="V72" s="891">
        <v>368</v>
      </c>
      <c r="W72" s="891"/>
      <c r="X72" s="891"/>
      <c r="Y72" s="891"/>
      <c r="Z72" s="891"/>
      <c r="AA72" s="891">
        <v>29</v>
      </c>
      <c r="AB72" s="891"/>
      <c r="AC72" s="891"/>
      <c r="AD72" s="891"/>
      <c r="AE72" s="891"/>
      <c r="AF72" s="891">
        <v>29</v>
      </c>
      <c r="AG72" s="891"/>
      <c r="AH72" s="891"/>
      <c r="AI72" s="891"/>
      <c r="AJ72" s="891"/>
      <c r="AK72" s="891">
        <v>13</v>
      </c>
      <c r="AL72" s="891"/>
      <c r="AM72" s="891"/>
      <c r="AN72" s="891"/>
      <c r="AO72" s="891"/>
      <c r="AP72" s="891" t="s">
        <v>557</v>
      </c>
      <c r="AQ72" s="891"/>
      <c r="AR72" s="891"/>
      <c r="AS72" s="891"/>
      <c r="AT72" s="891"/>
      <c r="AU72" s="891" t="s">
        <v>557</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565</v>
      </c>
      <c r="C73" s="934"/>
      <c r="D73" s="934"/>
      <c r="E73" s="934"/>
      <c r="F73" s="934"/>
      <c r="G73" s="934"/>
      <c r="H73" s="934"/>
      <c r="I73" s="934"/>
      <c r="J73" s="934"/>
      <c r="K73" s="934"/>
      <c r="L73" s="934"/>
      <c r="M73" s="934"/>
      <c r="N73" s="934"/>
      <c r="O73" s="934"/>
      <c r="P73" s="935"/>
      <c r="Q73" s="936">
        <v>284</v>
      </c>
      <c r="R73" s="891"/>
      <c r="S73" s="891"/>
      <c r="T73" s="891"/>
      <c r="U73" s="891"/>
      <c r="V73" s="891">
        <v>254</v>
      </c>
      <c r="W73" s="891"/>
      <c r="X73" s="891"/>
      <c r="Y73" s="891"/>
      <c r="Z73" s="891"/>
      <c r="AA73" s="891">
        <v>30</v>
      </c>
      <c r="AB73" s="891"/>
      <c r="AC73" s="891"/>
      <c r="AD73" s="891"/>
      <c r="AE73" s="891"/>
      <c r="AF73" s="891">
        <v>30</v>
      </c>
      <c r="AG73" s="891"/>
      <c r="AH73" s="891"/>
      <c r="AI73" s="891"/>
      <c r="AJ73" s="891"/>
      <c r="AK73" s="891" t="s">
        <v>559</v>
      </c>
      <c r="AL73" s="891"/>
      <c r="AM73" s="891"/>
      <c r="AN73" s="891"/>
      <c r="AO73" s="891"/>
      <c r="AP73" s="891" t="s">
        <v>557</v>
      </c>
      <c r="AQ73" s="891"/>
      <c r="AR73" s="891"/>
      <c r="AS73" s="891"/>
      <c r="AT73" s="891"/>
      <c r="AU73" s="891" t="s">
        <v>557</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566</v>
      </c>
      <c r="C74" s="934"/>
      <c r="D74" s="934"/>
      <c r="E74" s="934"/>
      <c r="F74" s="934"/>
      <c r="G74" s="934"/>
      <c r="H74" s="934"/>
      <c r="I74" s="934"/>
      <c r="J74" s="934"/>
      <c r="K74" s="934"/>
      <c r="L74" s="934"/>
      <c r="M74" s="934"/>
      <c r="N74" s="934"/>
      <c r="O74" s="934"/>
      <c r="P74" s="935"/>
      <c r="Q74" s="936">
        <v>290289</v>
      </c>
      <c r="R74" s="891"/>
      <c r="S74" s="891"/>
      <c r="T74" s="891"/>
      <c r="U74" s="891"/>
      <c r="V74" s="891">
        <v>278734</v>
      </c>
      <c r="W74" s="891"/>
      <c r="X74" s="891"/>
      <c r="Y74" s="891"/>
      <c r="Z74" s="891"/>
      <c r="AA74" s="891">
        <v>11555</v>
      </c>
      <c r="AB74" s="891"/>
      <c r="AC74" s="891"/>
      <c r="AD74" s="891"/>
      <c r="AE74" s="891"/>
      <c r="AF74" s="891">
        <v>11555</v>
      </c>
      <c r="AG74" s="891"/>
      <c r="AH74" s="891"/>
      <c r="AI74" s="891"/>
      <c r="AJ74" s="891"/>
      <c r="AK74" s="891" t="s">
        <v>557</v>
      </c>
      <c r="AL74" s="891"/>
      <c r="AM74" s="891"/>
      <c r="AN74" s="891"/>
      <c r="AO74" s="891"/>
      <c r="AP74" s="891" t="s">
        <v>557</v>
      </c>
      <c r="AQ74" s="891"/>
      <c r="AR74" s="891"/>
      <c r="AS74" s="891"/>
      <c r="AT74" s="891"/>
      <c r="AU74" s="891" t="s">
        <v>557</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567</v>
      </c>
      <c r="C75" s="934"/>
      <c r="D75" s="934"/>
      <c r="E75" s="934"/>
      <c r="F75" s="934"/>
      <c r="G75" s="934"/>
      <c r="H75" s="934"/>
      <c r="I75" s="934"/>
      <c r="J75" s="934"/>
      <c r="K75" s="934"/>
      <c r="L75" s="934"/>
      <c r="M75" s="934"/>
      <c r="N75" s="934"/>
      <c r="O75" s="934"/>
      <c r="P75" s="935"/>
      <c r="Q75" s="939">
        <v>12354</v>
      </c>
      <c r="R75" s="940"/>
      <c r="S75" s="940"/>
      <c r="T75" s="940"/>
      <c r="U75" s="890"/>
      <c r="V75" s="941">
        <v>11350</v>
      </c>
      <c r="W75" s="940"/>
      <c r="X75" s="940"/>
      <c r="Y75" s="940"/>
      <c r="Z75" s="890"/>
      <c r="AA75" s="941">
        <v>1004</v>
      </c>
      <c r="AB75" s="940"/>
      <c r="AC75" s="940"/>
      <c r="AD75" s="940"/>
      <c r="AE75" s="890"/>
      <c r="AF75" s="941">
        <v>1004</v>
      </c>
      <c r="AG75" s="940"/>
      <c r="AH75" s="940"/>
      <c r="AI75" s="940"/>
      <c r="AJ75" s="890"/>
      <c r="AK75" s="941">
        <v>3718</v>
      </c>
      <c r="AL75" s="940"/>
      <c r="AM75" s="940"/>
      <c r="AN75" s="940"/>
      <c r="AO75" s="890"/>
      <c r="AP75" s="941" t="s">
        <v>557</v>
      </c>
      <c r="AQ75" s="940"/>
      <c r="AR75" s="940"/>
      <c r="AS75" s="940"/>
      <c r="AT75" s="890"/>
      <c r="AU75" s="941" t="s">
        <v>559</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381</v>
      </c>
      <c r="B88" s="850" t="s">
        <v>411</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14614</v>
      </c>
      <c r="AG88" s="902"/>
      <c r="AH88" s="902"/>
      <c r="AI88" s="902"/>
      <c r="AJ88" s="902"/>
      <c r="AK88" s="899"/>
      <c r="AL88" s="899"/>
      <c r="AM88" s="899"/>
      <c r="AN88" s="899"/>
      <c r="AO88" s="899"/>
      <c r="AP88" s="902">
        <v>2957</v>
      </c>
      <c r="AQ88" s="902"/>
      <c r="AR88" s="902"/>
      <c r="AS88" s="902"/>
      <c r="AT88" s="902"/>
      <c r="AU88" s="902">
        <v>76</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850" t="s">
        <v>412</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76</v>
      </c>
      <c r="CS102" s="910"/>
      <c r="CT102" s="910"/>
      <c r="CU102" s="910"/>
      <c r="CV102" s="953"/>
      <c r="CW102" s="952">
        <v>1</v>
      </c>
      <c r="CX102" s="910"/>
      <c r="CY102" s="910"/>
      <c r="CZ102" s="910"/>
      <c r="DA102" s="953"/>
      <c r="DB102" s="952">
        <v>1</v>
      </c>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413</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414</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417</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418</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419</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420</v>
      </c>
      <c r="AB109" s="955"/>
      <c r="AC109" s="955"/>
      <c r="AD109" s="955"/>
      <c r="AE109" s="956"/>
      <c r="AF109" s="954" t="s">
        <v>300</v>
      </c>
      <c r="AG109" s="955"/>
      <c r="AH109" s="955"/>
      <c r="AI109" s="955"/>
      <c r="AJ109" s="956"/>
      <c r="AK109" s="954" t="s">
        <v>299</v>
      </c>
      <c r="AL109" s="955"/>
      <c r="AM109" s="955"/>
      <c r="AN109" s="955"/>
      <c r="AO109" s="956"/>
      <c r="AP109" s="954" t="s">
        <v>421</v>
      </c>
      <c r="AQ109" s="955"/>
      <c r="AR109" s="955"/>
      <c r="AS109" s="955"/>
      <c r="AT109" s="957"/>
      <c r="AU109" s="974" t="s">
        <v>419</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420</v>
      </c>
      <c r="BR109" s="955"/>
      <c r="BS109" s="955"/>
      <c r="BT109" s="955"/>
      <c r="BU109" s="956"/>
      <c r="BV109" s="954" t="s">
        <v>300</v>
      </c>
      <c r="BW109" s="955"/>
      <c r="BX109" s="955"/>
      <c r="BY109" s="955"/>
      <c r="BZ109" s="956"/>
      <c r="CA109" s="954" t="s">
        <v>299</v>
      </c>
      <c r="CB109" s="955"/>
      <c r="CC109" s="955"/>
      <c r="CD109" s="955"/>
      <c r="CE109" s="956"/>
      <c r="CF109" s="975" t="s">
        <v>421</v>
      </c>
      <c r="CG109" s="975"/>
      <c r="CH109" s="975"/>
      <c r="CI109" s="975"/>
      <c r="CJ109" s="975"/>
      <c r="CK109" s="954" t="s">
        <v>422</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420</v>
      </c>
      <c r="DH109" s="955"/>
      <c r="DI109" s="955"/>
      <c r="DJ109" s="955"/>
      <c r="DK109" s="956"/>
      <c r="DL109" s="954" t="s">
        <v>300</v>
      </c>
      <c r="DM109" s="955"/>
      <c r="DN109" s="955"/>
      <c r="DO109" s="955"/>
      <c r="DP109" s="956"/>
      <c r="DQ109" s="954" t="s">
        <v>299</v>
      </c>
      <c r="DR109" s="955"/>
      <c r="DS109" s="955"/>
      <c r="DT109" s="955"/>
      <c r="DU109" s="956"/>
      <c r="DV109" s="954" t="s">
        <v>421</v>
      </c>
      <c r="DW109" s="955"/>
      <c r="DX109" s="955"/>
      <c r="DY109" s="955"/>
      <c r="DZ109" s="957"/>
    </row>
    <row r="110" spans="1:131" s="226" customFormat="1" ht="26.25" customHeight="1">
      <c r="A110" s="958" t="s">
        <v>423</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319148</v>
      </c>
      <c r="AB110" s="962"/>
      <c r="AC110" s="962"/>
      <c r="AD110" s="962"/>
      <c r="AE110" s="963"/>
      <c r="AF110" s="964">
        <v>302778</v>
      </c>
      <c r="AG110" s="962"/>
      <c r="AH110" s="962"/>
      <c r="AI110" s="962"/>
      <c r="AJ110" s="963"/>
      <c r="AK110" s="964">
        <v>277250</v>
      </c>
      <c r="AL110" s="962"/>
      <c r="AM110" s="962"/>
      <c r="AN110" s="962"/>
      <c r="AO110" s="963"/>
      <c r="AP110" s="965">
        <v>18.899999999999999</v>
      </c>
      <c r="AQ110" s="966"/>
      <c r="AR110" s="966"/>
      <c r="AS110" s="966"/>
      <c r="AT110" s="967"/>
      <c r="AU110" s="968" t="s">
        <v>67</v>
      </c>
      <c r="AV110" s="969"/>
      <c r="AW110" s="969"/>
      <c r="AX110" s="969"/>
      <c r="AY110" s="969"/>
      <c r="AZ110" s="1010" t="s">
        <v>424</v>
      </c>
      <c r="BA110" s="959"/>
      <c r="BB110" s="959"/>
      <c r="BC110" s="959"/>
      <c r="BD110" s="959"/>
      <c r="BE110" s="959"/>
      <c r="BF110" s="959"/>
      <c r="BG110" s="959"/>
      <c r="BH110" s="959"/>
      <c r="BI110" s="959"/>
      <c r="BJ110" s="959"/>
      <c r="BK110" s="959"/>
      <c r="BL110" s="959"/>
      <c r="BM110" s="959"/>
      <c r="BN110" s="959"/>
      <c r="BO110" s="959"/>
      <c r="BP110" s="960"/>
      <c r="BQ110" s="996">
        <v>2452072</v>
      </c>
      <c r="BR110" s="997"/>
      <c r="BS110" s="997"/>
      <c r="BT110" s="997"/>
      <c r="BU110" s="997"/>
      <c r="BV110" s="997">
        <v>2992639</v>
      </c>
      <c r="BW110" s="997"/>
      <c r="BX110" s="997"/>
      <c r="BY110" s="997"/>
      <c r="BZ110" s="997"/>
      <c r="CA110" s="997">
        <v>3627703</v>
      </c>
      <c r="CB110" s="997"/>
      <c r="CC110" s="997"/>
      <c r="CD110" s="997"/>
      <c r="CE110" s="997"/>
      <c r="CF110" s="1011">
        <v>247.2</v>
      </c>
      <c r="CG110" s="1012"/>
      <c r="CH110" s="1012"/>
      <c r="CI110" s="1012"/>
      <c r="CJ110" s="1012"/>
      <c r="CK110" s="1013" t="s">
        <v>425</v>
      </c>
      <c r="CL110" s="1014"/>
      <c r="CM110" s="993" t="s">
        <v>426</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383</v>
      </c>
      <c r="DH110" s="997"/>
      <c r="DI110" s="997"/>
      <c r="DJ110" s="997"/>
      <c r="DK110" s="997"/>
      <c r="DL110" s="997" t="s">
        <v>383</v>
      </c>
      <c r="DM110" s="997"/>
      <c r="DN110" s="997"/>
      <c r="DO110" s="997"/>
      <c r="DP110" s="997"/>
      <c r="DQ110" s="997" t="s">
        <v>383</v>
      </c>
      <c r="DR110" s="997"/>
      <c r="DS110" s="997"/>
      <c r="DT110" s="997"/>
      <c r="DU110" s="997"/>
      <c r="DV110" s="998" t="s">
        <v>383</v>
      </c>
      <c r="DW110" s="998"/>
      <c r="DX110" s="998"/>
      <c r="DY110" s="998"/>
      <c r="DZ110" s="999"/>
    </row>
    <row r="111" spans="1:131" s="226" customFormat="1" ht="26.25" customHeight="1">
      <c r="A111" s="1000" t="s">
        <v>427</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383</v>
      </c>
      <c r="AB111" s="1004"/>
      <c r="AC111" s="1004"/>
      <c r="AD111" s="1004"/>
      <c r="AE111" s="1005"/>
      <c r="AF111" s="1006" t="s">
        <v>383</v>
      </c>
      <c r="AG111" s="1004"/>
      <c r="AH111" s="1004"/>
      <c r="AI111" s="1004"/>
      <c r="AJ111" s="1005"/>
      <c r="AK111" s="1006" t="s">
        <v>383</v>
      </c>
      <c r="AL111" s="1004"/>
      <c r="AM111" s="1004"/>
      <c r="AN111" s="1004"/>
      <c r="AO111" s="1005"/>
      <c r="AP111" s="1007" t="s">
        <v>383</v>
      </c>
      <c r="AQ111" s="1008"/>
      <c r="AR111" s="1008"/>
      <c r="AS111" s="1008"/>
      <c r="AT111" s="1009"/>
      <c r="AU111" s="970"/>
      <c r="AV111" s="971"/>
      <c r="AW111" s="971"/>
      <c r="AX111" s="971"/>
      <c r="AY111" s="971"/>
      <c r="AZ111" s="1019" t="s">
        <v>428</v>
      </c>
      <c r="BA111" s="1020"/>
      <c r="BB111" s="1020"/>
      <c r="BC111" s="1020"/>
      <c r="BD111" s="1020"/>
      <c r="BE111" s="1020"/>
      <c r="BF111" s="1020"/>
      <c r="BG111" s="1020"/>
      <c r="BH111" s="1020"/>
      <c r="BI111" s="1020"/>
      <c r="BJ111" s="1020"/>
      <c r="BK111" s="1020"/>
      <c r="BL111" s="1020"/>
      <c r="BM111" s="1020"/>
      <c r="BN111" s="1020"/>
      <c r="BO111" s="1020"/>
      <c r="BP111" s="1021"/>
      <c r="BQ111" s="989" t="s">
        <v>383</v>
      </c>
      <c r="BR111" s="990"/>
      <c r="BS111" s="990"/>
      <c r="BT111" s="990"/>
      <c r="BU111" s="990"/>
      <c r="BV111" s="990" t="s">
        <v>383</v>
      </c>
      <c r="BW111" s="990"/>
      <c r="BX111" s="990"/>
      <c r="BY111" s="990"/>
      <c r="BZ111" s="990"/>
      <c r="CA111" s="990" t="s">
        <v>383</v>
      </c>
      <c r="CB111" s="990"/>
      <c r="CC111" s="990"/>
      <c r="CD111" s="990"/>
      <c r="CE111" s="990"/>
      <c r="CF111" s="984" t="s">
        <v>383</v>
      </c>
      <c r="CG111" s="985"/>
      <c r="CH111" s="985"/>
      <c r="CI111" s="985"/>
      <c r="CJ111" s="985"/>
      <c r="CK111" s="1015"/>
      <c r="CL111" s="1016"/>
      <c r="CM111" s="986" t="s">
        <v>429</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383</v>
      </c>
      <c r="DH111" s="990"/>
      <c r="DI111" s="990"/>
      <c r="DJ111" s="990"/>
      <c r="DK111" s="990"/>
      <c r="DL111" s="990" t="s">
        <v>383</v>
      </c>
      <c r="DM111" s="990"/>
      <c r="DN111" s="990"/>
      <c r="DO111" s="990"/>
      <c r="DP111" s="990"/>
      <c r="DQ111" s="990" t="s">
        <v>383</v>
      </c>
      <c r="DR111" s="990"/>
      <c r="DS111" s="990"/>
      <c r="DT111" s="990"/>
      <c r="DU111" s="990"/>
      <c r="DV111" s="991" t="s">
        <v>383</v>
      </c>
      <c r="DW111" s="991"/>
      <c r="DX111" s="991"/>
      <c r="DY111" s="991"/>
      <c r="DZ111" s="992"/>
    </row>
    <row r="112" spans="1:131" s="226" customFormat="1" ht="26.25" customHeight="1">
      <c r="A112" s="1022" t="s">
        <v>430</v>
      </c>
      <c r="B112" s="1023"/>
      <c r="C112" s="1020" t="s">
        <v>431</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383</v>
      </c>
      <c r="AB112" s="1029"/>
      <c r="AC112" s="1029"/>
      <c r="AD112" s="1029"/>
      <c r="AE112" s="1030"/>
      <c r="AF112" s="1031" t="s">
        <v>383</v>
      </c>
      <c r="AG112" s="1029"/>
      <c r="AH112" s="1029"/>
      <c r="AI112" s="1029"/>
      <c r="AJ112" s="1030"/>
      <c r="AK112" s="1031" t="s">
        <v>383</v>
      </c>
      <c r="AL112" s="1029"/>
      <c r="AM112" s="1029"/>
      <c r="AN112" s="1029"/>
      <c r="AO112" s="1030"/>
      <c r="AP112" s="1032" t="s">
        <v>383</v>
      </c>
      <c r="AQ112" s="1033"/>
      <c r="AR112" s="1033"/>
      <c r="AS112" s="1033"/>
      <c r="AT112" s="1034"/>
      <c r="AU112" s="970"/>
      <c r="AV112" s="971"/>
      <c r="AW112" s="971"/>
      <c r="AX112" s="971"/>
      <c r="AY112" s="971"/>
      <c r="AZ112" s="1019" t="s">
        <v>432</v>
      </c>
      <c r="BA112" s="1020"/>
      <c r="BB112" s="1020"/>
      <c r="BC112" s="1020"/>
      <c r="BD112" s="1020"/>
      <c r="BE112" s="1020"/>
      <c r="BF112" s="1020"/>
      <c r="BG112" s="1020"/>
      <c r="BH112" s="1020"/>
      <c r="BI112" s="1020"/>
      <c r="BJ112" s="1020"/>
      <c r="BK112" s="1020"/>
      <c r="BL112" s="1020"/>
      <c r="BM112" s="1020"/>
      <c r="BN112" s="1020"/>
      <c r="BO112" s="1020"/>
      <c r="BP112" s="1021"/>
      <c r="BQ112" s="989">
        <v>680438</v>
      </c>
      <c r="BR112" s="990"/>
      <c r="BS112" s="990"/>
      <c r="BT112" s="990"/>
      <c r="BU112" s="990"/>
      <c r="BV112" s="990">
        <v>624961</v>
      </c>
      <c r="BW112" s="990"/>
      <c r="BX112" s="990"/>
      <c r="BY112" s="990"/>
      <c r="BZ112" s="990"/>
      <c r="CA112" s="990">
        <v>560709</v>
      </c>
      <c r="CB112" s="990"/>
      <c r="CC112" s="990"/>
      <c r="CD112" s="990"/>
      <c r="CE112" s="990"/>
      <c r="CF112" s="984">
        <v>38.200000000000003</v>
      </c>
      <c r="CG112" s="985"/>
      <c r="CH112" s="985"/>
      <c r="CI112" s="985"/>
      <c r="CJ112" s="985"/>
      <c r="CK112" s="1015"/>
      <c r="CL112" s="1016"/>
      <c r="CM112" s="986" t="s">
        <v>433</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383</v>
      </c>
      <c r="DH112" s="990"/>
      <c r="DI112" s="990"/>
      <c r="DJ112" s="990"/>
      <c r="DK112" s="990"/>
      <c r="DL112" s="990" t="s">
        <v>383</v>
      </c>
      <c r="DM112" s="990"/>
      <c r="DN112" s="990"/>
      <c r="DO112" s="990"/>
      <c r="DP112" s="990"/>
      <c r="DQ112" s="990" t="s">
        <v>383</v>
      </c>
      <c r="DR112" s="990"/>
      <c r="DS112" s="990"/>
      <c r="DT112" s="990"/>
      <c r="DU112" s="990"/>
      <c r="DV112" s="991" t="s">
        <v>383</v>
      </c>
      <c r="DW112" s="991"/>
      <c r="DX112" s="991"/>
      <c r="DY112" s="991"/>
      <c r="DZ112" s="992"/>
    </row>
    <row r="113" spans="1:130" s="226" customFormat="1" ht="26.25" customHeight="1">
      <c r="A113" s="1024"/>
      <c r="B113" s="1025"/>
      <c r="C113" s="1020" t="s">
        <v>434</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67152</v>
      </c>
      <c r="AB113" s="1004"/>
      <c r="AC113" s="1004"/>
      <c r="AD113" s="1004"/>
      <c r="AE113" s="1005"/>
      <c r="AF113" s="1006">
        <v>63338</v>
      </c>
      <c r="AG113" s="1004"/>
      <c r="AH113" s="1004"/>
      <c r="AI113" s="1004"/>
      <c r="AJ113" s="1005"/>
      <c r="AK113" s="1006">
        <v>61097</v>
      </c>
      <c r="AL113" s="1004"/>
      <c r="AM113" s="1004"/>
      <c r="AN113" s="1004"/>
      <c r="AO113" s="1005"/>
      <c r="AP113" s="1007">
        <v>4.2</v>
      </c>
      <c r="AQ113" s="1008"/>
      <c r="AR113" s="1008"/>
      <c r="AS113" s="1008"/>
      <c r="AT113" s="1009"/>
      <c r="AU113" s="970"/>
      <c r="AV113" s="971"/>
      <c r="AW113" s="971"/>
      <c r="AX113" s="971"/>
      <c r="AY113" s="971"/>
      <c r="AZ113" s="1019" t="s">
        <v>435</v>
      </c>
      <c r="BA113" s="1020"/>
      <c r="BB113" s="1020"/>
      <c r="BC113" s="1020"/>
      <c r="BD113" s="1020"/>
      <c r="BE113" s="1020"/>
      <c r="BF113" s="1020"/>
      <c r="BG113" s="1020"/>
      <c r="BH113" s="1020"/>
      <c r="BI113" s="1020"/>
      <c r="BJ113" s="1020"/>
      <c r="BK113" s="1020"/>
      <c r="BL113" s="1020"/>
      <c r="BM113" s="1020"/>
      <c r="BN113" s="1020"/>
      <c r="BO113" s="1020"/>
      <c r="BP113" s="1021"/>
      <c r="BQ113" s="989">
        <v>85444</v>
      </c>
      <c r="BR113" s="990"/>
      <c r="BS113" s="990"/>
      <c r="BT113" s="990"/>
      <c r="BU113" s="990"/>
      <c r="BV113" s="990">
        <v>85745</v>
      </c>
      <c r="BW113" s="990"/>
      <c r="BX113" s="990"/>
      <c r="BY113" s="990"/>
      <c r="BZ113" s="990"/>
      <c r="CA113" s="990">
        <v>77658</v>
      </c>
      <c r="CB113" s="990"/>
      <c r="CC113" s="990"/>
      <c r="CD113" s="990"/>
      <c r="CE113" s="990"/>
      <c r="CF113" s="984">
        <v>5.3</v>
      </c>
      <c r="CG113" s="985"/>
      <c r="CH113" s="985"/>
      <c r="CI113" s="985"/>
      <c r="CJ113" s="985"/>
      <c r="CK113" s="1015"/>
      <c r="CL113" s="1016"/>
      <c r="CM113" s="986" t="s">
        <v>436</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383</v>
      </c>
      <c r="DH113" s="1029"/>
      <c r="DI113" s="1029"/>
      <c r="DJ113" s="1029"/>
      <c r="DK113" s="1030"/>
      <c r="DL113" s="1031" t="s">
        <v>383</v>
      </c>
      <c r="DM113" s="1029"/>
      <c r="DN113" s="1029"/>
      <c r="DO113" s="1029"/>
      <c r="DP113" s="1030"/>
      <c r="DQ113" s="1031" t="s">
        <v>383</v>
      </c>
      <c r="DR113" s="1029"/>
      <c r="DS113" s="1029"/>
      <c r="DT113" s="1029"/>
      <c r="DU113" s="1030"/>
      <c r="DV113" s="1032" t="s">
        <v>383</v>
      </c>
      <c r="DW113" s="1033"/>
      <c r="DX113" s="1033"/>
      <c r="DY113" s="1033"/>
      <c r="DZ113" s="1034"/>
    </row>
    <row r="114" spans="1:130" s="226" customFormat="1" ht="26.25" customHeight="1">
      <c r="A114" s="1024"/>
      <c r="B114" s="1025"/>
      <c r="C114" s="1020" t="s">
        <v>437</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15555</v>
      </c>
      <c r="AB114" s="1029"/>
      <c r="AC114" s="1029"/>
      <c r="AD114" s="1029"/>
      <c r="AE114" s="1030"/>
      <c r="AF114" s="1031">
        <v>13540</v>
      </c>
      <c r="AG114" s="1029"/>
      <c r="AH114" s="1029"/>
      <c r="AI114" s="1029"/>
      <c r="AJ114" s="1030"/>
      <c r="AK114" s="1031">
        <v>14679</v>
      </c>
      <c r="AL114" s="1029"/>
      <c r="AM114" s="1029"/>
      <c r="AN114" s="1029"/>
      <c r="AO114" s="1030"/>
      <c r="AP114" s="1032">
        <v>1</v>
      </c>
      <c r="AQ114" s="1033"/>
      <c r="AR114" s="1033"/>
      <c r="AS114" s="1033"/>
      <c r="AT114" s="1034"/>
      <c r="AU114" s="970"/>
      <c r="AV114" s="971"/>
      <c r="AW114" s="971"/>
      <c r="AX114" s="971"/>
      <c r="AY114" s="971"/>
      <c r="AZ114" s="1019" t="s">
        <v>438</v>
      </c>
      <c r="BA114" s="1020"/>
      <c r="BB114" s="1020"/>
      <c r="BC114" s="1020"/>
      <c r="BD114" s="1020"/>
      <c r="BE114" s="1020"/>
      <c r="BF114" s="1020"/>
      <c r="BG114" s="1020"/>
      <c r="BH114" s="1020"/>
      <c r="BI114" s="1020"/>
      <c r="BJ114" s="1020"/>
      <c r="BK114" s="1020"/>
      <c r="BL114" s="1020"/>
      <c r="BM114" s="1020"/>
      <c r="BN114" s="1020"/>
      <c r="BO114" s="1020"/>
      <c r="BP114" s="1021"/>
      <c r="BQ114" s="989">
        <v>354417</v>
      </c>
      <c r="BR114" s="990"/>
      <c r="BS114" s="990"/>
      <c r="BT114" s="990"/>
      <c r="BU114" s="990"/>
      <c r="BV114" s="990">
        <v>445283</v>
      </c>
      <c r="BW114" s="990"/>
      <c r="BX114" s="990"/>
      <c r="BY114" s="990"/>
      <c r="BZ114" s="990"/>
      <c r="CA114" s="990">
        <v>414766</v>
      </c>
      <c r="CB114" s="990"/>
      <c r="CC114" s="990"/>
      <c r="CD114" s="990"/>
      <c r="CE114" s="990"/>
      <c r="CF114" s="984">
        <v>28.3</v>
      </c>
      <c r="CG114" s="985"/>
      <c r="CH114" s="985"/>
      <c r="CI114" s="985"/>
      <c r="CJ114" s="985"/>
      <c r="CK114" s="1015"/>
      <c r="CL114" s="1016"/>
      <c r="CM114" s="986" t="s">
        <v>439</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383</v>
      </c>
      <c r="DH114" s="1029"/>
      <c r="DI114" s="1029"/>
      <c r="DJ114" s="1029"/>
      <c r="DK114" s="1030"/>
      <c r="DL114" s="1031" t="s">
        <v>383</v>
      </c>
      <c r="DM114" s="1029"/>
      <c r="DN114" s="1029"/>
      <c r="DO114" s="1029"/>
      <c r="DP114" s="1030"/>
      <c r="DQ114" s="1031" t="s">
        <v>383</v>
      </c>
      <c r="DR114" s="1029"/>
      <c r="DS114" s="1029"/>
      <c r="DT114" s="1029"/>
      <c r="DU114" s="1030"/>
      <c r="DV114" s="1032" t="s">
        <v>383</v>
      </c>
      <c r="DW114" s="1033"/>
      <c r="DX114" s="1033"/>
      <c r="DY114" s="1033"/>
      <c r="DZ114" s="1034"/>
    </row>
    <row r="115" spans="1:130" s="226" customFormat="1" ht="26.25" customHeight="1">
      <c r="A115" s="1024"/>
      <c r="B115" s="1025"/>
      <c r="C115" s="1020" t="s">
        <v>440</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383</v>
      </c>
      <c r="AB115" s="1004"/>
      <c r="AC115" s="1004"/>
      <c r="AD115" s="1004"/>
      <c r="AE115" s="1005"/>
      <c r="AF115" s="1006" t="s">
        <v>383</v>
      </c>
      <c r="AG115" s="1004"/>
      <c r="AH115" s="1004"/>
      <c r="AI115" s="1004"/>
      <c r="AJ115" s="1005"/>
      <c r="AK115" s="1006" t="s">
        <v>383</v>
      </c>
      <c r="AL115" s="1004"/>
      <c r="AM115" s="1004"/>
      <c r="AN115" s="1004"/>
      <c r="AO115" s="1005"/>
      <c r="AP115" s="1007" t="s">
        <v>383</v>
      </c>
      <c r="AQ115" s="1008"/>
      <c r="AR115" s="1008"/>
      <c r="AS115" s="1008"/>
      <c r="AT115" s="1009"/>
      <c r="AU115" s="970"/>
      <c r="AV115" s="971"/>
      <c r="AW115" s="971"/>
      <c r="AX115" s="971"/>
      <c r="AY115" s="971"/>
      <c r="AZ115" s="1019" t="s">
        <v>441</v>
      </c>
      <c r="BA115" s="1020"/>
      <c r="BB115" s="1020"/>
      <c r="BC115" s="1020"/>
      <c r="BD115" s="1020"/>
      <c r="BE115" s="1020"/>
      <c r="BF115" s="1020"/>
      <c r="BG115" s="1020"/>
      <c r="BH115" s="1020"/>
      <c r="BI115" s="1020"/>
      <c r="BJ115" s="1020"/>
      <c r="BK115" s="1020"/>
      <c r="BL115" s="1020"/>
      <c r="BM115" s="1020"/>
      <c r="BN115" s="1020"/>
      <c r="BO115" s="1020"/>
      <c r="BP115" s="1021"/>
      <c r="BQ115" s="989" t="s">
        <v>383</v>
      </c>
      <c r="BR115" s="990"/>
      <c r="BS115" s="990"/>
      <c r="BT115" s="990"/>
      <c r="BU115" s="990"/>
      <c r="BV115" s="990" t="s">
        <v>383</v>
      </c>
      <c r="BW115" s="990"/>
      <c r="BX115" s="990"/>
      <c r="BY115" s="990"/>
      <c r="BZ115" s="990"/>
      <c r="CA115" s="990" t="s">
        <v>383</v>
      </c>
      <c r="CB115" s="990"/>
      <c r="CC115" s="990"/>
      <c r="CD115" s="990"/>
      <c r="CE115" s="990"/>
      <c r="CF115" s="984" t="s">
        <v>383</v>
      </c>
      <c r="CG115" s="985"/>
      <c r="CH115" s="985"/>
      <c r="CI115" s="985"/>
      <c r="CJ115" s="985"/>
      <c r="CK115" s="1015"/>
      <c r="CL115" s="1016"/>
      <c r="CM115" s="1019" t="s">
        <v>442</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383</v>
      </c>
      <c r="DH115" s="1029"/>
      <c r="DI115" s="1029"/>
      <c r="DJ115" s="1029"/>
      <c r="DK115" s="1030"/>
      <c r="DL115" s="1031" t="s">
        <v>383</v>
      </c>
      <c r="DM115" s="1029"/>
      <c r="DN115" s="1029"/>
      <c r="DO115" s="1029"/>
      <c r="DP115" s="1030"/>
      <c r="DQ115" s="1031" t="s">
        <v>383</v>
      </c>
      <c r="DR115" s="1029"/>
      <c r="DS115" s="1029"/>
      <c r="DT115" s="1029"/>
      <c r="DU115" s="1030"/>
      <c r="DV115" s="1032" t="s">
        <v>383</v>
      </c>
      <c r="DW115" s="1033"/>
      <c r="DX115" s="1033"/>
      <c r="DY115" s="1033"/>
      <c r="DZ115" s="1034"/>
    </row>
    <row r="116" spans="1:130" s="226" customFormat="1" ht="26.25" customHeight="1">
      <c r="A116" s="1026"/>
      <c r="B116" s="1027"/>
      <c r="C116" s="1035" t="s">
        <v>443</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383</v>
      </c>
      <c r="AB116" s="1029"/>
      <c r="AC116" s="1029"/>
      <c r="AD116" s="1029"/>
      <c r="AE116" s="1030"/>
      <c r="AF116" s="1031" t="s">
        <v>383</v>
      </c>
      <c r="AG116" s="1029"/>
      <c r="AH116" s="1029"/>
      <c r="AI116" s="1029"/>
      <c r="AJ116" s="1030"/>
      <c r="AK116" s="1031" t="s">
        <v>383</v>
      </c>
      <c r="AL116" s="1029"/>
      <c r="AM116" s="1029"/>
      <c r="AN116" s="1029"/>
      <c r="AO116" s="1030"/>
      <c r="AP116" s="1032" t="s">
        <v>383</v>
      </c>
      <c r="AQ116" s="1033"/>
      <c r="AR116" s="1033"/>
      <c r="AS116" s="1033"/>
      <c r="AT116" s="1034"/>
      <c r="AU116" s="970"/>
      <c r="AV116" s="971"/>
      <c r="AW116" s="971"/>
      <c r="AX116" s="971"/>
      <c r="AY116" s="971"/>
      <c r="AZ116" s="1037" t="s">
        <v>444</v>
      </c>
      <c r="BA116" s="1038"/>
      <c r="BB116" s="1038"/>
      <c r="BC116" s="1038"/>
      <c r="BD116" s="1038"/>
      <c r="BE116" s="1038"/>
      <c r="BF116" s="1038"/>
      <c r="BG116" s="1038"/>
      <c r="BH116" s="1038"/>
      <c r="BI116" s="1038"/>
      <c r="BJ116" s="1038"/>
      <c r="BK116" s="1038"/>
      <c r="BL116" s="1038"/>
      <c r="BM116" s="1038"/>
      <c r="BN116" s="1038"/>
      <c r="BO116" s="1038"/>
      <c r="BP116" s="1039"/>
      <c r="BQ116" s="989" t="s">
        <v>383</v>
      </c>
      <c r="BR116" s="990"/>
      <c r="BS116" s="990"/>
      <c r="BT116" s="990"/>
      <c r="BU116" s="990"/>
      <c r="BV116" s="990" t="s">
        <v>383</v>
      </c>
      <c r="BW116" s="990"/>
      <c r="BX116" s="990"/>
      <c r="BY116" s="990"/>
      <c r="BZ116" s="990"/>
      <c r="CA116" s="990" t="s">
        <v>383</v>
      </c>
      <c r="CB116" s="990"/>
      <c r="CC116" s="990"/>
      <c r="CD116" s="990"/>
      <c r="CE116" s="990"/>
      <c r="CF116" s="984" t="s">
        <v>383</v>
      </c>
      <c r="CG116" s="985"/>
      <c r="CH116" s="985"/>
      <c r="CI116" s="985"/>
      <c r="CJ116" s="985"/>
      <c r="CK116" s="1015"/>
      <c r="CL116" s="1016"/>
      <c r="CM116" s="986" t="s">
        <v>445</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383</v>
      </c>
      <c r="DH116" s="1029"/>
      <c r="DI116" s="1029"/>
      <c r="DJ116" s="1029"/>
      <c r="DK116" s="1030"/>
      <c r="DL116" s="1031" t="s">
        <v>383</v>
      </c>
      <c r="DM116" s="1029"/>
      <c r="DN116" s="1029"/>
      <c r="DO116" s="1029"/>
      <c r="DP116" s="1030"/>
      <c r="DQ116" s="1031" t="s">
        <v>383</v>
      </c>
      <c r="DR116" s="1029"/>
      <c r="DS116" s="1029"/>
      <c r="DT116" s="1029"/>
      <c r="DU116" s="1030"/>
      <c r="DV116" s="1032" t="s">
        <v>383</v>
      </c>
      <c r="DW116" s="1033"/>
      <c r="DX116" s="1033"/>
      <c r="DY116" s="1033"/>
      <c r="DZ116" s="1034"/>
    </row>
    <row r="117" spans="1:130" s="226" customFormat="1" ht="26.25" customHeight="1">
      <c r="A117" s="974" t="s">
        <v>180</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446</v>
      </c>
      <c r="Z117" s="956"/>
      <c r="AA117" s="1046">
        <v>401855</v>
      </c>
      <c r="AB117" s="1047"/>
      <c r="AC117" s="1047"/>
      <c r="AD117" s="1047"/>
      <c r="AE117" s="1048"/>
      <c r="AF117" s="1049">
        <v>379656</v>
      </c>
      <c r="AG117" s="1047"/>
      <c r="AH117" s="1047"/>
      <c r="AI117" s="1047"/>
      <c r="AJ117" s="1048"/>
      <c r="AK117" s="1049">
        <v>353026</v>
      </c>
      <c r="AL117" s="1047"/>
      <c r="AM117" s="1047"/>
      <c r="AN117" s="1047"/>
      <c r="AO117" s="1048"/>
      <c r="AP117" s="1050"/>
      <c r="AQ117" s="1051"/>
      <c r="AR117" s="1051"/>
      <c r="AS117" s="1051"/>
      <c r="AT117" s="1052"/>
      <c r="AU117" s="970"/>
      <c r="AV117" s="971"/>
      <c r="AW117" s="971"/>
      <c r="AX117" s="971"/>
      <c r="AY117" s="971"/>
      <c r="AZ117" s="1037" t="s">
        <v>447</v>
      </c>
      <c r="BA117" s="1038"/>
      <c r="BB117" s="1038"/>
      <c r="BC117" s="1038"/>
      <c r="BD117" s="1038"/>
      <c r="BE117" s="1038"/>
      <c r="BF117" s="1038"/>
      <c r="BG117" s="1038"/>
      <c r="BH117" s="1038"/>
      <c r="BI117" s="1038"/>
      <c r="BJ117" s="1038"/>
      <c r="BK117" s="1038"/>
      <c r="BL117" s="1038"/>
      <c r="BM117" s="1038"/>
      <c r="BN117" s="1038"/>
      <c r="BO117" s="1038"/>
      <c r="BP117" s="1039"/>
      <c r="BQ117" s="989" t="s">
        <v>383</v>
      </c>
      <c r="BR117" s="990"/>
      <c r="BS117" s="990"/>
      <c r="BT117" s="990"/>
      <c r="BU117" s="990"/>
      <c r="BV117" s="990" t="s">
        <v>383</v>
      </c>
      <c r="BW117" s="990"/>
      <c r="BX117" s="990"/>
      <c r="BY117" s="990"/>
      <c r="BZ117" s="990"/>
      <c r="CA117" s="990" t="s">
        <v>383</v>
      </c>
      <c r="CB117" s="990"/>
      <c r="CC117" s="990"/>
      <c r="CD117" s="990"/>
      <c r="CE117" s="990"/>
      <c r="CF117" s="984" t="s">
        <v>383</v>
      </c>
      <c r="CG117" s="985"/>
      <c r="CH117" s="985"/>
      <c r="CI117" s="985"/>
      <c r="CJ117" s="985"/>
      <c r="CK117" s="1015"/>
      <c r="CL117" s="1016"/>
      <c r="CM117" s="986" t="s">
        <v>448</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383</v>
      </c>
      <c r="DH117" s="1029"/>
      <c r="DI117" s="1029"/>
      <c r="DJ117" s="1029"/>
      <c r="DK117" s="1030"/>
      <c r="DL117" s="1031" t="s">
        <v>383</v>
      </c>
      <c r="DM117" s="1029"/>
      <c r="DN117" s="1029"/>
      <c r="DO117" s="1029"/>
      <c r="DP117" s="1030"/>
      <c r="DQ117" s="1031" t="s">
        <v>383</v>
      </c>
      <c r="DR117" s="1029"/>
      <c r="DS117" s="1029"/>
      <c r="DT117" s="1029"/>
      <c r="DU117" s="1030"/>
      <c r="DV117" s="1032" t="s">
        <v>383</v>
      </c>
      <c r="DW117" s="1033"/>
      <c r="DX117" s="1033"/>
      <c r="DY117" s="1033"/>
      <c r="DZ117" s="1034"/>
    </row>
    <row r="118" spans="1:130" s="226" customFormat="1" ht="26.25" customHeight="1">
      <c r="A118" s="974" t="s">
        <v>422</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420</v>
      </c>
      <c r="AB118" s="955"/>
      <c r="AC118" s="955"/>
      <c r="AD118" s="955"/>
      <c r="AE118" s="956"/>
      <c r="AF118" s="954" t="s">
        <v>300</v>
      </c>
      <c r="AG118" s="955"/>
      <c r="AH118" s="955"/>
      <c r="AI118" s="955"/>
      <c r="AJ118" s="956"/>
      <c r="AK118" s="954" t="s">
        <v>299</v>
      </c>
      <c r="AL118" s="955"/>
      <c r="AM118" s="955"/>
      <c r="AN118" s="955"/>
      <c r="AO118" s="956"/>
      <c r="AP118" s="1041" t="s">
        <v>421</v>
      </c>
      <c r="AQ118" s="1042"/>
      <c r="AR118" s="1042"/>
      <c r="AS118" s="1042"/>
      <c r="AT118" s="1043"/>
      <c r="AU118" s="970"/>
      <c r="AV118" s="971"/>
      <c r="AW118" s="971"/>
      <c r="AX118" s="971"/>
      <c r="AY118" s="971"/>
      <c r="AZ118" s="1044" t="s">
        <v>449</v>
      </c>
      <c r="BA118" s="1035"/>
      <c r="BB118" s="1035"/>
      <c r="BC118" s="1035"/>
      <c r="BD118" s="1035"/>
      <c r="BE118" s="1035"/>
      <c r="BF118" s="1035"/>
      <c r="BG118" s="1035"/>
      <c r="BH118" s="1035"/>
      <c r="BI118" s="1035"/>
      <c r="BJ118" s="1035"/>
      <c r="BK118" s="1035"/>
      <c r="BL118" s="1035"/>
      <c r="BM118" s="1035"/>
      <c r="BN118" s="1035"/>
      <c r="BO118" s="1035"/>
      <c r="BP118" s="1036"/>
      <c r="BQ118" s="1067" t="s">
        <v>383</v>
      </c>
      <c r="BR118" s="1068"/>
      <c r="BS118" s="1068"/>
      <c r="BT118" s="1068"/>
      <c r="BU118" s="1068"/>
      <c r="BV118" s="1068" t="s">
        <v>383</v>
      </c>
      <c r="BW118" s="1068"/>
      <c r="BX118" s="1068"/>
      <c r="BY118" s="1068"/>
      <c r="BZ118" s="1068"/>
      <c r="CA118" s="1068" t="s">
        <v>383</v>
      </c>
      <c r="CB118" s="1068"/>
      <c r="CC118" s="1068"/>
      <c r="CD118" s="1068"/>
      <c r="CE118" s="1068"/>
      <c r="CF118" s="984" t="s">
        <v>383</v>
      </c>
      <c r="CG118" s="985"/>
      <c r="CH118" s="985"/>
      <c r="CI118" s="985"/>
      <c r="CJ118" s="985"/>
      <c r="CK118" s="1015"/>
      <c r="CL118" s="1016"/>
      <c r="CM118" s="986" t="s">
        <v>450</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383</v>
      </c>
      <c r="DH118" s="1029"/>
      <c r="DI118" s="1029"/>
      <c r="DJ118" s="1029"/>
      <c r="DK118" s="1030"/>
      <c r="DL118" s="1031" t="s">
        <v>383</v>
      </c>
      <c r="DM118" s="1029"/>
      <c r="DN118" s="1029"/>
      <c r="DO118" s="1029"/>
      <c r="DP118" s="1030"/>
      <c r="DQ118" s="1031" t="s">
        <v>383</v>
      </c>
      <c r="DR118" s="1029"/>
      <c r="DS118" s="1029"/>
      <c r="DT118" s="1029"/>
      <c r="DU118" s="1030"/>
      <c r="DV118" s="1032" t="s">
        <v>383</v>
      </c>
      <c r="DW118" s="1033"/>
      <c r="DX118" s="1033"/>
      <c r="DY118" s="1033"/>
      <c r="DZ118" s="1034"/>
    </row>
    <row r="119" spans="1:130" s="226" customFormat="1" ht="26.25" customHeight="1">
      <c r="A119" s="1128" t="s">
        <v>425</v>
      </c>
      <c r="B119" s="1014"/>
      <c r="C119" s="993" t="s">
        <v>426</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383</v>
      </c>
      <c r="AB119" s="962"/>
      <c r="AC119" s="962"/>
      <c r="AD119" s="962"/>
      <c r="AE119" s="963"/>
      <c r="AF119" s="964" t="s">
        <v>383</v>
      </c>
      <c r="AG119" s="962"/>
      <c r="AH119" s="962"/>
      <c r="AI119" s="962"/>
      <c r="AJ119" s="963"/>
      <c r="AK119" s="964" t="s">
        <v>383</v>
      </c>
      <c r="AL119" s="962"/>
      <c r="AM119" s="962"/>
      <c r="AN119" s="962"/>
      <c r="AO119" s="963"/>
      <c r="AP119" s="965" t="s">
        <v>383</v>
      </c>
      <c r="AQ119" s="966"/>
      <c r="AR119" s="966"/>
      <c r="AS119" s="966"/>
      <c r="AT119" s="967"/>
      <c r="AU119" s="972"/>
      <c r="AV119" s="973"/>
      <c r="AW119" s="973"/>
      <c r="AX119" s="973"/>
      <c r="AY119" s="973"/>
      <c r="AZ119" s="257" t="s">
        <v>180</v>
      </c>
      <c r="BA119" s="257"/>
      <c r="BB119" s="257"/>
      <c r="BC119" s="257"/>
      <c r="BD119" s="257"/>
      <c r="BE119" s="257"/>
      <c r="BF119" s="257"/>
      <c r="BG119" s="257"/>
      <c r="BH119" s="257"/>
      <c r="BI119" s="257"/>
      <c r="BJ119" s="257"/>
      <c r="BK119" s="257"/>
      <c r="BL119" s="257"/>
      <c r="BM119" s="257"/>
      <c r="BN119" s="257"/>
      <c r="BO119" s="1045" t="s">
        <v>451</v>
      </c>
      <c r="BP119" s="1076"/>
      <c r="BQ119" s="1067">
        <v>3572371</v>
      </c>
      <c r="BR119" s="1068"/>
      <c r="BS119" s="1068"/>
      <c r="BT119" s="1068"/>
      <c r="BU119" s="1068"/>
      <c r="BV119" s="1068">
        <v>4148628</v>
      </c>
      <c r="BW119" s="1068"/>
      <c r="BX119" s="1068"/>
      <c r="BY119" s="1068"/>
      <c r="BZ119" s="1068"/>
      <c r="CA119" s="1068">
        <v>4680836</v>
      </c>
      <c r="CB119" s="1068"/>
      <c r="CC119" s="1068"/>
      <c r="CD119" s="1068"/>
      <c r="CE119" s="1068"/>
      <c r="CF119" s="1069"/>
      <c r="CG119" s="1070"/>
      <c r="CH119" s="1070"/>
      <c r="CI119" s="1070"/>
      <c r="CJ119" s="1071"/>
      <c r="CK119" s="1017"/>
      <c r="CL119" s="1018"/>
      <c r="CM119" s="1072" t="s">
        <v>452</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383</v>
      </c>
      <c r="DH119" s="1054"/>
      <c r="DI119" s="1054"/>
      <c r="DJ119" s="1054"/>
      <c r="DK119" s="1055"/>
      <c r="DL119" s="1053" t="s">
        <v>383</v>
      </c>
      <c r="DM119" s="1054"/>
      <c r="DN119" s="1054"/>
      <c r="DO119" s="1054"/>
      <c r="DP119" s="1055"/>
      <c r="DQ119" s="1053" t="s">
        <v>383</v>
      </c>
      <c r="DR119" s="1054"/>
      <c r="DS119" s="1054"/>
      <c r="DT119" s="1054"/>
      <c r="DU119" s="1055"/>
      <c r="DV119" s="1056" t="s">
        <v>383</v>
      </c>
      <c r="DW119" s="1057"/>
      <c r="DX119" s="1057"/>
      <c r="DY119" s="1057"/>
      <c r="DZ119" s="1058"/>
    </row>
    <row r="120" spans="1:130" s="226" customFormat="1" ht="26.25" customHeight="1">
      <c r="A120" s="1129"/>
      <c r="B120" s="1016"/>
      <c r="C120" s="986" t="s">
        <v>429</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383</v>
      </c>
      <c r="AB120" s="1029"/>
      <c r="AC120" s="1029"/>
      <c r="AD120" s="1029"/>
      <c r="AE120" s="1030"/>
      <c r="AF120" s="1031" t="s">
        <v>383</v>
      </c>
      <c r="AG120" s="1029"/>
      <c r="AH120" s="1029"/>
      <c r="AI120" s="1029"/>
      <c r="AJ120" s="1030"/>
      <c r="AK120" s="1031" t="s">
        <v>383</v>
      </c>
      <c r="AL120" s="1029"/>
      <c r="AM120" s="1029"/>
      <c r="AN120" s="1029"/>
      <c r="AO120" s="1030"/>
      <c r="AP120" s="1032" t="s">
        <v>383</v>
      </c>
      <c r="AQ120" s="1033"/>
      <c r="AR120" s="1033"/>
      <c r="AS120" s="1033"/>
      <c r="AT120" s="1034"/>
      <c r="AU120" s="1059" t="s">
        <v>453</v>
      </c>
      <c r="AV120" s="1060"/>
      <c r="AW120" s="1060"/>
      <c r="AX120" s="1060"/>
      <c r="AY120" s="1061"/>
      <c r="AZ120" s="1010" t="s">
        <v>454</v>
      </c>
      <c r="BA120" s="959"/>
      <c r="BB120" s="959"/>
      <c r="BC120" s="959"/>
      <c r="BD120" s="959"/>
      <c r="BE120" s="959"/>
      <c r="BF120" s="959"/>
      <c r="BG120" s="959"/>
      <c r="BH120" s="959"/>
      <c r="BI120" s="959"/>
      <c r="BJ120" s="959"/>
      <c r="BK120" s="959"/>
      <c r="BL120" s="959"/>
      <c r="BM120" s="959"/>
      <c r="BN120" s="959"/>
      <c r="BO120" s="959"/>
      <c r="BP120" s="960"/>
      <c r="BQ120" s="996">
        <v>3470638</v>
      </c>
      <c r="BR120" s="997"/>
      <c r="BS120" s="997"/>
      <c r="BT120" s="997"/>
      <c r="BU120" s="997"/>
      <c r="BV120" s="997">
        <v>3542074</v>
      </c>
      <c r="BW120" s="997"/>
      <c r="BX120" s="997"/>
      <c r="BY120" s="997"/>
      <c r="BZ120" s="997"/>
      <c r="CA120" s="997">
        <v>3501937</v>
      </c>
      <c r="CB120" s="997"/>
      <c r="CC120" s="997"/>
      <c r="CD120" s="997"/>
      <c r="CE120" s="997"/>
      <c r="CF120" s="1011">
        <v>238.6</v>
      </c>
      <c r="CG120" s="1012"/>
      <c r="CH120" s="1012"/>
      <c r="CI120" s="1012"/>
      <c r="CJ120" s="1012"/>
      <c r="CK120" s="1077" t="s">
        <v>455</v>
      </c>
      <c r="CL120" s="1078"/>
      <c r="CM120" s="1078"/>
      <c r="CN120" s="1078"/>
      <c r="CO120" s="1079"/>
      <c r="CP120" s="1085" t="s">
        <v>401</v>
      </c>
      <c r="CQ120" s="1086"/>
      <c r="CR120" s="1086"/>
      <c r="CS120" s="1086"/>
      <c r="CT120" s="1086"/>
      <c r="CU120" s="1086"/>
      <c r="CV120" s="1086"/>
      <c r="CW120" s="1086"/>
      <c r="CX120" s="1086"/>
      <c r="CY120" s="1086"/>
      <c r="CZ120" s="1086"/>
      <c r="DA120" s="1086"/>
      <c r="DB120" s="1086"/>
      <c r="DC120" s="1086"/>
      <c r="DD120" s="1086"/>
      <c r="DE120" s="1086"/>
      <c r="DF120" s="1087"/>
      <c r="DG120" s="996">
        <v>362595</v>
      </c>
      <c r="DH120" s="997"/>
      <c r="DI120" s="997"/>
      <c r="DJ120" s="997"/>
      <c r="DK120" s="997"/>
      <c r="DL120" s="997">
        <v>332463</v>
      </c>
      <c r="DM120" s="997"/>
      <c r="DN120" s="997"/>
      <c r="DO120" s="997"/>
      <c r="DP120" s="997"/>
      <c r="DQ120" s="997">
        <v>301481</v>
      </c>
      <c r="DR120" s="997"/>
      <c r="DS120" s="997"/>
      <c r="DT120" s="997"/>
      <c r="DU120" s="997"/>
      <c r="DV120" s="998">
        <v>20.5</v>
      </c>
      <c r="DW120" s="998"/>
      <c r="DX120" s="998"/>
      <c r="DY120" s="998"/>
      <c r="DZ120" s="999"/>
    </row>
    <row r="121" spans="1:130" s="226" customFormat="1" ht="26.25" customHeight="1">
      <c r="A121" s="1129"/>
      <c r="B121" s="1016"/>
      <c r="C121" s="1037" t="s">
        <v>456</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383</v>
      </c>
      <c r="AB121" s="1029"/>
      <c r="AC121" s="1029"/>
      <c r="AD121" s="1029"/>
      <c r="AE121" s="1030"/>
      <c r="AF121" s="1031" t="s">
        <v>383</v>
      </c>
      <c r="AG121" s="1029"/>
      <c r="AH121" s="1029"/>
      <c r="AI121" s="1029"/>
      <c r="AJ121" s="1030"/>
      <c r="AK121" s="1031" t="s">
        <v>383</v>
      </c>
      <c r="AL121" s="1029"/>
      <c r="AM121" s="1029"/>
      <c r="AN121" s="1029"/>
      <c r="AO121" s="1030"/>
      <c r="AP121" s="1032" t="s">
        <v>383</v>
      </c>
      <c r="AQ121" s="1033"/>
      <c r="AR121" s="1033"/>
      <c r="AS121" s="1033"/>
      <c r="AT121" s="1034"/>
      <c r="AU121" s="1062"/>
      <c r="AV121" s="1063"/>
      <c r="AW121" s="1063"/>
      <c r="AX121" s="1063"/>
      <c r="AY121" s="1064"/>
      <c r="AZ121" s="1019" t="s">
        <v>457</v>
      </c>
      <c r="BA121" s="1020"/>
      <c r="BB121" s="1020"/>
      <c r="BC121" s="1020"/>
      <c r="BD121" s="1020"/>
      <c r="BE121" s="1020"/>
      <c r="BF121" s="1020"/>
      <c r="BG121" s="1020"/>
      <c r="BH121" s="1020"/>
      <c r="BI121" s="1020"/>
      <c r="BJ121" s="1020"/>
      <c r="BK121" s="1020"/>
      <c r="BL121" s="1020"/>
      <c r="BM121" s="1020"/>
      <c r="BN121" s="1020"/>
      <c r="BO121" s="1020"/>
      <c r="BP121" s="1021"/>
      <c r="BQ121" s="989">
        <v>2375</v>
      </c>
      <c r="BR121" s="990"/>
      <c r="BS121" s="990"/>
      <c r="BT121" s="990"/>
      <c r="BU121" s="990"/>
      <c r="BV121" s="990" t="s">
        <v>383</v>
      </c>
      <c r="BW121" s="990"/>
      <c r="BX121" s="990"/>
      <c r="BY121" s="990"/>
      <c r="BZ121" s="990"/>
      <c r="CA121" s="990" t="s">
        <v>383</v>
      </c>
      <c r="CB121" s="990"/>
      <c r="CC121" s="990"/>
      <c r="CD121" s="990"/>
      <c r="CE121" s="990"/>
      <c r="CF121" s="984" t="s">
        <v>383</v>
      </c>
      <c r="CG121" s="985"/>
      <c r="CH121" s="985"/>
      <c r="CI121" s="985"/>
      <c r="CJ121" s="985"/>
      <c r="CK121" s="1080"/>
      <c r="CL121" s="1081"/>
      <c r="CM121" s="1081"/>
      <c r="CN121" s="1081"/>
      <c r="CO121" s="1082"/>
      <c r="CP121" s="1090" t="s">
        <v>400</v>
      </c>
      <c r="CQ121" s="1091"/>
      <c r="CR121" s="1091"/>
      <c r="CS121" s="1091"/>
      <c r="CT121" s="1091"/>
      <c r="CU121" s="1091"/>
      <c r="CV121" s="1091"/>
      <c r="CW121" s="1091"/>
      <c r="CX121" s="1091"/>
      <c r="CY121" s="1091"/>
      <c r="CZ121" s="1091"/>
      <c r="DA121" s="1091"/>
      <c r="DB121" s="1091"/>
      <c r="DC121" s="1091"/>
      <c r="DD121" s="1091"/>
      <c r="DE121" s="1091"/>
      <c r="DF121" s="1092"/>
      <c r="DG121" s="989">
        <v>206652</v>
      </c>
      <c r="DH121" s="990"/>
      <c r="DI121" s="990"/>
      <c r="DJ121" s="990"/>
      <c r="DK121" s="990"/>
      <c r="DL121" s="990">
        <v>195266</v>
      </c>
      <c r="DM121" s="990"/>
      <c r="DN121" s="990"/>
      <c r="DO121" s="990"/>
      <c r="DP121" s="990"/>
      <c r="DQ121" s="990">
        <v>183791</v>
      </c>
      <c r="DR121" s="990"/>
      <c r="DS121" s="990"/>
      <c r="DT121" s="990"/>
      <c r="DU121" s="990"/>
      <c r="DV121" s="991">
        <v>12.5</v>
      </c>
      <c r="DW121" s="991"/>
      <c r="DX121" s="991"/>
      <c r="DY121" s="991"/>
      <c r="DZ121" s="992"/>
    </row>
    <row r="122" spans="1:130" s="226" customFormat="1" ht="26.25" customHeight="1">
      <c r="A122" s="1129"/>
      <c r="B122" s="1016"/>
      <c r="C122" s="986" t="s">
        <v>439</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383</v>
      </c>
      <c r="AB122" s="1029"/>
      <c r="AC122" s="1029"/>
      <c r="AD122" s="1029"/>
      <c r="AE122" s="1030"/>
      <c r="AF122" s="1031" t="s">
        <v>383</v>
      </c>
      <c r="AG122" s="1029"/>
      <c r="AH122" s="1029"/>
      <c r="AI122" s="1029"/>
      <c r="AJ122" s="1030"/>
      <c r="AK122" s="1031" t="s">
        <v>383</v>
      </c>
      <c r="AL122" s="1029"/>
      <c r="AM122" s="1029"/>
      <c r="AN122" s="1029"/>
      <c r="AO122" s="1030"/>
      <c r="AP122" s="1032" t="s">
        <v>383</v>
      </c>
      <c r="AQ122" s="1033"/>
      <c r="AR122" s="1033"/>
      <c r="AS122" s="1033"/>
      <c r="AT122" s="1034"/>
      <c r="AU122" s="1062"/>
      <c r="AV122" s="1063"/>
      <c r="AW122" s="1063"/>
      <c r="AX122" s="1063"/>
      <c r="AY122" s="1064"/>
      <c r="AZ122" s="1044" t="s">
        <v>458</v>
      </c>
      <c r="BA122" s="1035"/>
      <c r="BB122" s="1035"/>
      <c r="BC122" s="1035"/>
      <c r="BD122" s="1035"/>
      <c r="BE122" s="1035"/>
      <c r="BF122" s="1035"/>
      <c r="BG122" s="1035"/>
      <c r="BH122" s="1035"/>
      <c r="BI122" s="1035"/>
      <c r="BJ122" s="1035"/>
      <c r="BK122" s="1035"/>
      <c r="BL122" s="1035"/>
      <c r="BM122" s="1035"/>
      <c r="BN122" s="1035"/>
      <c r="BO122" s="1035"/>
      <c r="BP122" s="1036"/>
      <c r="BQ122" s="1067">
        <v>2311717</v>
      </c>
      <c r="BR122" s="1068"/>
      <c r="BS122" s="1068"/>
      <c r="BT122" s="1068"/>
      <c r="BU122" s="1068"/>
      <c r="BV122" s="1068">
        <v>3586975</v>
      </c>
      <c r="BW122" s="1068"/>
      <c r="BX122" s="1068"/>
      <c r="BY122" s="1068"/>
      <c r="BZ122" s="1068"/>
      <c r="CA122" s="1068">
        <v>3049992</v>
      </c>
      <c r="CB122" s="1068"/>
      <c r="CC122" s="1068"/>
      <c r="CD122" s="1068"/>
      <c r="CE122" s="1068"/>
      <c r="CF122" s="1088">
        <v>207.8</v>
      </c>
      <c r="CG122" s="1089"/>
      <c r="CH122" s="1089"/>
      <c r="CI122" s="1089"/>
      <c r="CJ122" s="1089"/>
      <c r="CK122" s="1080"/>
      <c r="CL122" s="1081"/>
      <c r="CM122" s="1081"/>
      <c r="CN122" s="1081"/>
      <c r="CO122" s="1082"/>
      <c r="CP122" s="1090" t="s">
        <v>398</v>
      </c>
      <c r="CQ122" s="1091"/>
      <c r="CR122" s="1091"/>
      <c r="CS122" s="1091"/>
      <c r="CT122" s="1091"/>
      <c r="CU122" s="1091"/>
      <c r="CV122" s="1091"/>
      <c r="CW122" s="1091"/>
      <c r="CX122" s="1091"/>
      <c r="CY122" s="1091"/>
      <c r="CZ122" s="1091"/>
      <c r="DA122" s="1091"/>
      <c r="DB122" s="1091"/>
      <c r="DC122" s="1091"/>
      <c r="DD122" s="1091"/>
      <c r="DE122" s="1091"/>
      <c r="DF122" s="1092"/>
      <c r="DG122" s="989">
        <v>74009</v>
      </c>
      <c r="DH122" s="990"/>
      <c r="DI122" s="990"/>
      <c r="DJ122" s="990"/>
      <c r="DK122" s="990"/>
      <c r="DL122" s="990">
        <v>62056</v>
      </c>
      <c r="DM122" s="990"/>
      <c r="DN122" s="990"/>
      <c r="DO122" s="990"/>
      <c r="DP122" s="990"/>
      <c r="DQ122" s="990">
        <v>42297</v>
      </c>
      <c r="DR122" s="990"/>
      <c r="DS122" s="990"/>
      <c r="DT122" s="990"/>
      <c r="DU122" s="990"/>
      <c r="DV122" s="991">
        <v>2.9</v>
      </c>
      <c r="DW122" s="991"/>
      <c r="DX122" s="991"/>
      <c r="DY122" s="991"/>
      <c r="DZ122" s="992"/>
    </row>
    <row r="123" spans="1:130" s="226" customFormat="1" ht="26.25" customHeight="1">
      <c r="A123" s="1129"/>
      <c r="B123" s="1016"/>
      <c r="C123" s="986" t="s">
        <v>445</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383</v>
      </c>
      <c r="AB123" s="1029"/>
      <c r="AC123" s="1029"/>
      <c r="AD123" s="1029"/>
      <c r="AE123" s="1030"/>
      <c r="AF123" s="1031" t="s">
        <v>383</v>
      </c>
      <c r="AG123" s="1029"/>
      <c r="AH123" s="1029"/>
      <c r="AI123" s="1029"/>
      <c r="AJ123" s="1030"/>
      <c r="AK123" s="1031" t="s">
        <v>383</v>
      </c>
      <c r="AL123" s="1029"/>
      <c r="AM123" s="1029"/>
      <c r="AN123" s="1029"/>
      <c r="AO123" s="1030"/>
      <c r="AP123" s="1032" t="s">
        <v>383</v>
      </c>
      <c r="AQ123" s="1033"/>
      <c r="AR123" s="1033"/>
      <c r="AS123" s="1033"/>
      <c r="AT123" s="1034"/>
      <c r="AU123" s="1065"/>
      <c r="AV123" s="1066"/>
      <c r="AW123" s="1066"/>
      <c r="AX123" s="1066"/>
      <c r="AY123" s="1066"/>
      <c r="AZ123" s="257" t="s">
        <v>180</v>
      </c>
      <c r="BA123" s="257"/>
      <c r="BB123" s="257"/>
      <c r="BC123" s="257"/>
      <c r="BD123" s="257"/>
      <c r="BE123" s="257"/>
      <c r="BF123" s="257"/>
      <c r="BG123" s="257"/>
      <c r="BH123" s="257"/>
      <c r="BI123" s="257"/>
      <c r="BJ123" s="257"/>
      <c r="BK123" s="257"/>
      <c r="BL123" s="257"/>
      <c r="BM123" s="257"/>
      <c r="BN123" s="257"/>
      <c r="BO123" s="1045" t="s">
        <v>459</v>
      </c>
      <c r="BP123" s="1076"/>
      <c r="BQ123" s="1135">
        <v>5784730</v>
      </c>
      <c r="BR123" s="1136"/>
      <c r="BS123" s="1136"/>
      <c r="BT123" s="1136"/>
      <c r="BU123" s="1136"/>
      <c r="BV123" s="1136">
        <v>7129049</v>
      </c>
      <c r="BW123" s="1136"/>
      <c r="BX123" s="1136"/>
      <c r="BY123" s="1136"/>
      <c r="BZ123" s="1136"/>
      <c r="CA123" s="1136">
        <v>6551929</v>
      </c>
      <c r="CB123" s="1136"/>
      <c r="CC123" s="1136"/>
      <c r="CD123" s="1136"/>
      <c r="CE123" s="1136"/>
      <c r="CF123" s="1069"/>
      <c r="CG123" s="1070"/>
      <c r="CH123" s="1070"/>
      <c r="CI123" s="1070"/>
      <c r="CJ123" s="1071"/>
      <c r="CK123" s="1080"/>
      <c r="CL123" s="1081"/>
      <c r="CM123" s="1081"/>
      <c r="CN123" s="1081"/>
      <c r="CO123" s="1082"/>
      <c r="CP123" s="1090" t="s">
        <v>402</v>
      </c>
      <c r="CQ123" s="1091"/>
      <c r="CR123" s="1091"/>
      <c r="CS123" s="1091"/>
      <c r="CT123" s="1091"/>
      <c r="CU123" s="1091"/>
      <c r="CV123" s="1091"/>
      <c r="CW123" s="1091"/>
      <c r="CX123" s="1091"/>
      <c r="CY123" s="1091"/>
      <c r="CZ123" s="1091"/>
      <c r="DA123" s="1091"/>
      <c r="DB123" s="1091"/>
      <c r="DC123" s="1091"/>
      <c r="DD123" s="1091"/>
      <c r="DE123" s="1091"/>
      <c r="DF123" s="1092"/>
      <c r="DG123" s="1028">
        <v>37182</v>
      </c>
      <c r="DH123" s="1029"/>
      <c r="DI123" s="1029"/>
      <c r="DJ123" s="1029"/>
      <c r="DK123" s="1030"/>
      <c r="DL123" s="1031">
        <v>35176</v>
      </c>
      <c r="DM123" s="1029"/>
      <c r="DN123" s="1029"/>
      <c r="DO123" s="1029"/>
      <c r="DP123" s="1030"/>
      <c r="DQ123" s="1031">
        <v>33140</v>
      </c>
      <c r="DR123" s="1029"/>
      <c r="DS123" s="1029"/>
      <c r="DT123" s="1029"/>
      <c r="DU123" s="1030"/>
      <c r="DV123" s="1032">
        <v>2.2999999999999998</v>
      </c>
      <c r="DW123" s="1033"/>
      <c r="DX123" s="1033"/>
      <c r="DY123" s="1033"/>
      <c r="DZ123" s="1034"/>
    </row>
    <row r="124" spans="1:130" s="226" customFormat="1" ht="26.25" customHeight="1" thickBot="1">
      <c r="A124" s="1129"/>
      <c r="B124" s="1016"/>
      <c r="C124" s="986" t="s">
        <v>448</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383</v>
      </c>
      <c r="AB124" s="1029"/>
      <c r="AC124" s="1029"/>
      <c r="AD124" s="1029"/>
      <c r="AE124" s="1030"/>
      <c r="AF124" s="1031" t="s">
        <v>383</v>
      </c>
      <c r="AG124" s="1029"/>
      <c r="AH124" s="1029"/>
      <c r="AI124" s="1029"/>
      <c r="AJ124" s="1030"/>
      <c r="AK124" s="1031" t="s">
        <v>383</v>
      </c>
      <c r="AL124" s="1029"/>
      <c r="AM124" s="1029"/>
      <c r="AN124" s="1029"/>
      <c r="AO124" s="1030"/>
      <c r="AP124" s="1032" t="s">
        <v>383</v>
      </c>
      <c r="AQ124" s="1033"/>
      <c r="AR124" s="1033"/>
      <c r="AS124" s="1033"/>
      <c r="AT124" s="1034"/>
      <c r="AU124" s="1131" t="s">
        <v>460</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383</v>
      </c>
      <c r="BR124" s="1098"/>
      <c r="BS124" s="1098"/>
      <c r="BT124" s="1098"/>
      <c r="BU124" s="1098"/>
      <c r="BV124" s="1098" t="s">
        <v>383</v>
      </c>
      <c r="BW124" s="1098"/>
      <c r="BX124" s="1098"/>
      <c r="BY124" s="1098"/>
      <c r="BZ124" s="1098"/>
      <c r="CA124" s="1098" t="s">
        <v>383</v>
      </c>
      <c r="CB124" s="1098"/>
      <c r="CC124" s="1098"/>
      <c r="CD124" s="1098"/>
      <c r="CE124" s="1098"/>
      <c r="CF124" s="1099"/>
      <c r="CG124" s="1100"/>
      <c r="CH124" s="1100"/>
      <c r="CI124" s="1100"/>
      <c r="CJ124" s="1101"/>
      <c r="CK124" s="1083"/>
      <c r="CL124" s="1083"/>
      <c r="CM124" s="1083"/>
      <c r="CN124" s="1083"/>
      <c r="CO124" s="1084"/>
      <c r="CP124" s="1090" t="s">
        <v>461</v>
      </c>
      <c r="CQ124" s="1091"/>
      <c r="CR124" s="1091"/>
      <c r="CS124" s="1091"/>
      <c r="CT124" s="1091"/>
      <c r="CU124" s="1091"/>
      <c r="CV124" s="1091"/>
      <c r="CW124" s="1091"/>
      <c r="CX124" s="1091"/>
      <c r="CY124" s="1091"/>
      <c r="CZ124" s="1091"/>
      <c r="DA124" s="1091"/>
      <c r="DB124" s="1091"/>
      <c r="DC124" s="1091"/>
      <c r="DD124" s="1091"/>
      <c r="DE124" s="1091"/>
      <c r="DF124" s="1092"/>
      <c r="DG124" s="1075" t="s">
        <v>383</v>
      </c>
      <c r="DH124" s="1054"/>
      <c r="DI124" s="1054"/>
      <c r="DJ124" s="1054"/>
      <c r="DK124" s="1055"/>
      <c r="DL124" s="1053" t="s">
        <v>383</v>
      </c>
      <c r="DM124" s="1054"/>
      <c r="DN124" s="1054"/>
      <c r="DO124" s="1054"/>
      <c r="DP124" s="1055"/>
      <c r="DQ124" s="1053" t="s">
        <v>383</v>
      </c>
      <c r="DR124" s="1054"/>
      <c r="DS124" s="1054"/>
      <c r="DT124" s="1054"/>
      <c r="DU124" s="1055"/>
      <c r="DV124" s="1056" t="s">
        <v>383</v>
      </c>
      <c r="DW124" s="1057"/>
      <c r="DX124" s="1057"/>
      <c r="DY124" s="1057"/>
      <c r="DZ124" s="1058"/>
    </row>
    <row r="125" spans="1:130" s="226" customFormat="1" ht="26.25" customHeight="1">
      <c r="A125" s="1129"/>
      <c r="B125" s="1016"/>
      <c r="C125" s="986" t="s">
        <v>450</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383</v>
      </c>
      <c r="AB125" s="1029"/>
      <c r="AC125" s="1029"/>
      <c r="AD125" s="1029"/>
      <c r="AE125" s="1030"/>
      <c r="AF125" s="1031" t="s">
        <v>383</v>
      </c>
      <c r="AG125" s="1029"/>
      <c r="AH125" s="1029"/>
      <c r="AI125" s="1029"/>
      <c r="AJ125" s="1030"/>
      <c r="AK125" s="1031" t="s">
        <v>383</v>
      </c>
      <c r="AL125" s="1029"/>
      <c r="AM125" s="1029"/>
      <c r="AN125" s="1029"/>
      <c r="AO125" s="1030"/>
      <c r="AP125" s="1032" t="s">
        <v>383</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462</v>
      </c>
      <c r="CL125" s="1078"/>
      <c r="CM125" s="1078"/>
      <c r="CN125" s="1078"/>
      <c r="CO125" s="1079"/>
      <c r="CP125" s="1010" t="s">
        <v>463</v>
      </c>
      <c r="CQ125" s="959"/>
      <c r="CR125" s="959"/>
      <c r="CS125" s="959"/>
      <c r="CT125" s="959"/>
      <c r="CU125" s="959"/>
      <c r="CV125" s="959"/>
      <c r="CW125" s="959"/>
      <c r="CX125" s="959"/>
      <c r="CY125" s="959"/>
      <c r="CZ125" s="959"/>
      <c r="DA125" s="959"/>
      <c r="DB125" s="959"/>
      <c r="DC125" s="959"/>
      <c r="DD125" s="959"/>
      <c r="DE125" s="959"/>
      <c r="DF125" s="960"/>
      <c r="DG125" s="996" t="s">
        <v>383</v>
      </c>
      <c r="DH125" s="997"/>
      <c r="DI125" s="997"/>
      <c r="DJ125" s="997"/>
      <c r="DK125" s="997"/>
      <c r="DL125" s="997" t="s">
        <v>383</v>
      </c>
      <c r="DM125" s="997"/>
      <c r="DN125" s="997"/>
      <c r="DO125" s="997"/>
      <c r="DP125" s="997"/>
      <c r="DQ125" s="997" t="s">
        <v>383</v>
      </c>
      <c r="DR125" s="997"/>
      <c r="DS125" s="997"/>
      <c r="DT125" s="997"/>
      <c r="DU125" s="997"/>
      <c r="DV125" s="998" t="s">
        <v>383</v>
      </c>
      <c r="DW125" s="998"/>
      <c r="DX125" s="998"/>
      <c r="DY125" s="998"/>
      <c r="DZ125" s="999"/>
    </row>
    <row r="126" spans="1:130" s="226" customFormat="1" ht="26.25" customHeight="1" thickBot="1">
      <c r="A126" s="1129"/>
      <c r="B126" s="1016"/>
      <c r="C126" s="986" t="s">
        <v>452</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383</v>
      </c>
      <c r="AB126" s="1029"/>
      <c r="AC126" s="1029"/>
      <c r="AD126" s="1029"/>
      <c r="AE126" s="1030"/>
      <c r="AF126" s="1031" t="s">
        <v>383</v>
      </c>
      <c r="AG126" s="1029"/>
      <c r="AH126" s="1029"/>
      <c r="AI126" s="1029"/>
      <c r="AJ126" s="1030"/>
      <c r="AK126" s="1031" t="s">
        <v>383</v>
      </c>
      <c r="AL126" s="1029"/>
      <c r="AM126" s="1029"/>
      <c r="AN126" s="1029"/>
      <c r="AO126" s="1030"/>
      <c r="AP126" s="1032" t="s">
        <v>383</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464</v>
      </c>
      <c r="CQ126" s="1020"/>
      <c r="CR126" s="1020"/>
      <c r="CS126" s="1020"/>
      <c r="CT126" s="1020"/>
      <c r="CU126" s="1020"/>
      <c r="CV126" s="1020"/>
      <c r="CW126" s="1020"/>
      <c r="CX126" s="1020"/>
      <c r="CY126" s="1020"/>
      <c r="CZ126" s="1020"/>
      <c r="DA126" s="1020"/>
      <c r="DB126" s="1020"/>
      <c r="DC126" s="1020"/>
      <c r="DD126" s="1020"/>
      <c r="DE126" s="1020"/>
      <c r="DF126" s="1021"/>
      <c r="DG126" s="989" t="s">
        <v>383</v>
      </c>
      <c r="DH126" s="990"/>
      <c r="DI126" s="990"/>
      <c r="DJ126" s="990"/>
      <c r="DK126" s="990"/>
      <c r="DL126" s="990" t="s">
        <v>383</v>
      </c>
      <c r="DM126" s="990"/>
      <c r="DN126" s="990"/>
      <c r="DO126" s="990"/>
      <c r="DP126" s="990"/>
      <c r="DQ126" s="990" t="s">
        <v>383</v>
      </c>
      <c r="DR126" s="990"/>
      <c r="DS126" s="990"/>
      <c r="DT126" s="990"/>
      <c r="DU126" s="990"/>
      <c r="DV126" s="991" t="s">
        <v>383</v>
      </c>
      <c r="DW126" s="991"/>
      <c r="DX126" s="991"/>
      <c r="DY126" s="991"/>
      <c r="DZ126" s="992"/>
    </row>
    <row r="127" spans="1:130" s="226" customFormat="1" ht="26.25" customHeight="1">
      <c r="A127" s="1130"/>
      <c r="B127" s="1018"/>
      <c r="C127" s="1072" t="s">
        <v>465</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383</v>
      </c>
      <c r="AB127" s="1029"/>
      <c r="AC127" s="1029"/>
      <c r="AD127" s="1029"/>
      <c r="AE127" s="1030"/>
      <c r="AF127" s="1031" t="s">
        <v>383</v>
      </c>
      <c r="AG127" s="1029"/>
      <c r="AH127" s="1029"/>
      <c r="AI127" s="1029"/>
      <c r="AJ127" s="1030"/>
      <c r="AK127" s="1031" t="s">
        <v>383</v>
      </c>
      <c r="AL127" s="1029"/>
      <c r="AM127" s="1029"/>
      <c r="AN127" s="1029"/>
      <c r="AO127" s="1030"/>
      <c r="AP127" s="1032" t="s">
        <v>383</v>
      </c>
      <c r="AQ127" s="1033"/>
      <c r="AR127" s="1033"/>
      <c r="AS127" s="1033"/>
      <c r="AT127" s="1034"/>
      <c r="AU127" s="262"/>
      <c r="AV127" s="262"/>
      <c r="AW127" s="262"/>
      <c r="AX127" s="1102" t="s">
        <v>466</v>
      </c>
      <c r="AY127" s="1103"/>
      <c r="AZ127" s="1103"/>
      <c r="BA127" s="1103"/>
      <c r="BB127" s="1103"/>
      <c r="BC127" s="1103"/>
      <c r="BD127" s="1103"/>
      <c r="BE127" s="1104"/>
      <c r="BF127" s="1105" t="s">
        <v>467</v>
      </c>
      <c r="BG127" s="1103"/>
      <c r="BH127" s="1103"/>
      <c r="BI127" s="1103"/>
      <c r="BJ127" s="1103"/>
      <c r="BK127" s="1103"/>
      <c r="BL127" s="1104"/>
      <c r="BM127" s="1105" t="s">
        <v>468</v>
      </c>
      <c r="BN127" s="1103"/>
      <c r="BO127" s="1103"/>
      <c r="BP127" s="1103"/>
      <c r="BQ127" s="1103"/>
      <c r="BR127" s="1103"/>
      <c r="BS127" s="1104"/>
      <c r="BT127" s="1105" t="s">
        <v>469</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470</v>
      </c>
      <c r="CQ127" s="1020"/>
      <c r="CR127" s="1020"/>
      <c r="CS127" s="1020"/>
      <c r="CT127" s="1020"/>
      <c r="CU127" s="1020"/>
      <c r="CV127" s="1020"/>
      <c r="CW127" s="1020"/>
      <c r="CX127" s="1020"/>
      <c r="CY127" s="1020"/>
      <c r="CZ127" s="1020"/>
      <c r="DA127" s="1020"/>
      <c r="DB127" s="1020"/>
      <c r="DC127" s="1020"/>
      <c r="DD127" s="1020"/>
      <c r="DE127" s="1020"/>
      <c r="DF127" s="1021"/>
      <c r="DG127" s="989" t="s">
        <v>383</v>
      </c>
      <c r="DH127" s="990"/>
      <c r="DI127" s="990"/>
      <c r="DJ127" s="990"/>
      <c r="DK127" s="990"/>
      <c r="DL127" s="990" t="s">
        <v>383</v>
      </c>
      <c r="DM127" s="990"/>
      <c r="DN127" s="990"/>
      <c r="DO127" s="990"/>
      <c r="DP127" s="990"/>
      <c r="DQ127" s="990" t="s">
        <v>383</v>
      </c>
      <c r="DR127" s="990"/>
      <c r="DS127" s="990"/>
      <c r="DT127" s="990"/>
      <c r="DU127" s="990"/>
      <c r="DV127" s="991" t="s">
        <v>383</v>
      </c>
      <c r="DW127" s="991"/>
      <c r="DX127" s="991"/>
      <c r="DY127" s="991"/>
      <c r="DZ127" s="992"/>
    </row>
    <row r="128" spans="1:130" s="226" customFormat="1" ht="26.25" customHeight="1" thickBot="1">
      <c r="A128" s="1113" t="s">
        <v>471</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472</v>
      </c>
      <c r="X128" s="1115"/>
      <c r="Y128" s="1115"/>
      <c r="Z128" s="1116"/>
      <c r="AA128" s="1117">
        <v>2421</v>
      </c>
      <c r="AB128" s="1118"/>
      <c r="AC128" s="1118"/>
      <c r="AD128" s="1118"/>
      <c r="AE128" s="1119"/>
      <c r="AF128" s="1120">
        <v>2421</v>
      </c>
      <c r="AG128" s="1118"/>
      <c r="AH128" s="1118"/>
      <c r="AI128" s="1118"/>
      <c r="AJ128" s="1119"/>
      <c r="AK128" s="1120" t="s">
        <v>383</v>
      </c>
      <c r="AL128" s="1118"/>
      <c r="AM128" s="1118"/>
      <c r="AN128" s="1118"/>
      <c r="AO128" s="1119"/>
      <c r="AP128" s="1121"/>
      <c r="AQ128" s="1122"/>
      <c r="AR128" s="1122"/>
      <c r="AS128" s="1122"/>
      <c r="AT128" s="1123"/>
      <c r="AU128" s="262"/>
      <c r="AV128" s="262"/>
      <c r="AW128" s="262"/>
      <c r="AX128" s="958" t="s">
        <v>473</v>
      </c>
      <c r="AY128" s="959"/>
      <c r="AZ128" s="959"/>
      <c r="BA128" s="959"/>
      <c r="BB128" s="959"/>
      <c r="BC128" s="959"/>
      <c r="BD128" s="959"/>
      <c r="BE128" s="960"/>
      <c r="BF128" s="1124" t="s">
        <v>383</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474</v>
      </c>
      <c r="CQ128" s="1107"/>
      <c r="CR128" s="1107"/>
      <c r="CS128" s="1107"/>
      <c r="CT128" s="1107"/>
      <c r="CU128" s="1107"/>
      <c r="CV128" s="1107"/>
      <c r="CW128" s="1107"/>
      <c r="CX128" s="1107"/>
      <c r="CY128" s="1107"/>
      <c r="CZ128" s="1107"/>
      <c r="DA128" s="1107"/>
      <c r="DB128" s="1107"/>
      <c r="DC128" s="1107"/>
      <c r="DD128" s="1107"/>
      <c r="DE128" s="1107"/>
      <c r="DF128" s="1108"/>
      <c r="DG128" s="1109" t="s">
        <v>383</v>
      </c>
      <c r="DH128" s="1110"/>
      <c r="DI128" s="1110"/>
      <c r="DJ128" s="1110"/>
      <c r="DK128" s="1110"/>
      <c r="DL128" s="1110" t="s">
        <v>383</v>
      </c>
      <c r="DM128" s="1110"/>
      <c r="DN128" s="1110"/>
      <c r="DO128" s="1110"/>
      <c r="DP128" s="1110"/>
      <c r="DQ128" s="1110" t="s">
        <v>383</v>
      </c>
      <c r="DR128" s="1110"/>
      <c r="DS128" s="1110"/>
      <c r="DT128" s="1110"/>
      <c r="DU128" s="1110"/>
      <c r="DV128" s="1111" t="s">
        <v>383</v>
      </c>
      <c r="DW128" s="1111"/>
      <c r="DX128" s="1111"/>
      <c r="DY128" s="1111"/>
      <c r="DZ128" s="1112"/>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475</v>
      </c>
      <c r="X129" s="1144"/>
      <c r="Y129" s="1144"/>
      <c r="Z129" s="1145"/>
      <c r="AA129" s="1028">
        <v>1845165</v>
      </c>
      <c r="AB129" s="1029"/>
      <c r="AC129" s="1029"/>
      <c r="AD129" s="1029"/>
      <c r="AE129" s="1030"/>
      <c r="AF129" s="1031">
        <v>1807356</v>
      </c>
      <c r="AG129" s="1029"/>
      <c r="AH129" s="1029"/>
      <c r="AI129" s="1029"/>
      <c r="AJ129" s="1030"/>
      <c r="AK129" s="1031">
        <v>1729787</v>
      </c>
      <c r="AL129" s="1029"/>
      <c r="AM129" s="1029"/>
      <c r="AN129" s="1029"/>
      <c r="AO129" s="1030"/>
      <c r="AP129" s="1146"/>
      <c r="AQ129" s="1147"/>
      <c r="AR129" s="1147"/>
      <c r="AS129" s="1147"/>
      <c r="AT129" s="1148"/>
      <c r="AU129" s="264"/>
      <c r="AV129" s="264"/>
      <c r="AW129" s="264"/>
      <c r="AX129" s="1137" t="s">
        <v>476</v>
      </c>
      <c r="AY129" s="1020"/>
      <c r="AZ129" s="1020"/>
      <c r="BA129" s="1020"/>
      <c r="BB129" s="1020"/>
      <c r="BC129" s="1020"/>
      <c r="BD129" s="1020"/>
      <c r="BE129" s="1021"/>
      <c r="BF129" s="1138" t="s">
        <v>477</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478</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479</v>
      </c>
      <c r="X130" s="1144"/>
      <c r="Y130" s="1144"/>
      <c r="Z130" s="1145"/>
      <c r="AA130" s="1028">
        <v>282604</v>
      </c>
      <c r="AB130" s="1029"/>
      <c r="AC130" s="1029"/>
      <c r="AD130" s="1029"/>
      <c r="AE130" s="1030"/>
      <c r="AF130" s="1031">
        <v>269793</v>
      </c>
      <c r="AG130" s="1029"/>
      <c r="AH130" s="1029"/>
      <c r="AI130" s="1029"/>
      <c r="AJ130" s="1030"/>
      <c r="AK130" s="1031">
        <v>262227</v>
      </c>
      <c r="AL130" s="1029"/>
      <c r="AM130" s="1029"/>
      <c r="AN130" s="1029"/>
      <c r="AO130" s="1030"/>
      <c r="AP130" s="1146"/>
      <c r="AQ130" s="1147"/>
      <c r="AR130" s="1147"/>
      <c r="AS130" s="1147"/>
      <c r="AT130" s="1148"/>
      <c r="AU130" s="264"/>
      <c r="AV130" s="264"/>
      <c r="AW130" s="264"/>
      <c r="AX130" s="1137" t="s">
        <v>480</v>
      </c>
      <c r="AY130" s="1020"/>
      <c r="AZ130" s="1020"/>
      <c r="BA130" s="1020"/>
      <c r="BB130" s="1020"/>
      <c r="BC130" s="1020"/>
      <c r="BD130" s="1020"/>
      <c r="BE130" s="1021"/>
      <c r="BF130" s="1174">
        <v>6.8</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481</v>
      </c>
      <c r="X131" s="1182"/>
      <c r="Y131" s="1182"/>
      <c r="Z131" s="1183"/>
      <c r="AA131" s="1075">
        <v>1562561</v>
      </c>
      <c r="AB131" s="1054"/>
      <c r="AC131" s="1054"/>
      <c r="AD131" s="1054"/>
      <c r="AE131" s="1055"/>
      <c r="AF131" s="1053">
        <v>1537563</v>
      </c>
      <c r="AG131" s="1054"/>
      <c r="AH131" s="1054"/>
      <c r="AI131" s="1054"/>
      <c r="AJ131" s="1055"/>
      <c r="AK131" s="1053">
        <v>1467560</v>
      </c>
      <c r="AL131" s="1054"/>
      <c r="AM131" s="1054"/>
      <c r="AN131" s="1054"/>
      <c r="AO131" s="1055"/>
      <c r="AP131" s="1184"/>
      <c r="AQ131" s="1185"/>
      <c r="AR131" s="1185"/>
      <c r="AS131" s="1185"/>
      <c r="AT131" s="1186"/>
      <c r="AU131" s="264"/>
      <c r="AV131" s="264"/>
      <c r="AW131" s="264"/>
      <c r="AX131" s="1156" t="s">
        <v>482</v>
      </c>
      <c r="AY131" s="1107"/>
      <c r="AZ131" s="1107"/>
      <c r="BA131" s="1107"/>
      <c r="BB131" s="1107"/>
      <c r="BC131" s="1107"/>
      <c r="BD131" s="1107"/>
      <c r="BE131" s="1108"/>
      <c r="BF131" s="1157" t="s">
        <v>383</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483</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484</v>
      </c>
      <c r="W132" s="1167"/>
      <c r="X132" s="1167"/>
      <c r="Y132" s="1167"/>
      <c r="Z132" s="1168"/>
      <c r="AA132" s="1169">
        <v>7.4768281050000001</v>
      </c>
      <c r="AB132" s="1170"/>
      <c r="AC132" s="1170"/>
      <c r="AD132" s="1170"/>
      <c r="AE132" s="1171"/>
      <c r="AF132" s="1172">
        <v>6.9878112310000002</v>
      </c>
      <c r="AG132" s="1170"/>
      <c r="AH132" s="1170"/>
      <c r="AI132" s="1170"/>
      <c r="AJ132" s="1171"/>
      <c r="AK132" s="1172">
        <v>6.1870724199999998</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485</v>
      </c>
      <c r="W133" s="1150"/>
      <c r="X133" s="1150"/>
      <c r="Y133" s="1150"/>
      <c r="Z133" s="1151"/>
      <c r="AA133" s="1152">
        <v>8.4</v>
      </c>
      <c r="AB133" s="1153"/>
      <c r="AC133" s="1153"/>
      <c r="AD133" s="1153"/>
      <c r="AE133" s="1154"/>
      <c r="AF133" s="1152">
        <v>7.8</v>
      </c>
      <c r="AG133" s="1153"/>
      <c r="AH133" s="1153"/>
      <c r="AI133" s="1153"/>
      <c r="AJ133" s="1154"/>
      <c r="AK133" s="1152">
        <v>6.8</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9R7ecFcLmHaTd3O7fJLk/Lrf1GH/Fy7eCZuFyE6oxenQsw4ek9UEcfopDNuKRBd7095/q5vpcIsZuw42iOzBig==" saltValue="5Ks5vgA9QUJfnuiQDiCyt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J70" zoomScaleNormal="85" zoomScaleSheetLayoutView="100" workbookViewId="0">
      <selection activeCell="DB30" sqref="DB30"/>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486</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b5tElZKXKvw1YD/ZQBRS4wC3/Fah+3Ma31a1tfEGwm/7uDKhtfa0D630Qj5v82SHFOVBoiNOzr9z9MTFqgQp9g==" saltValue="l+3gu6sD3MgYUjHgGAnL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OQsIMmWwmpduKFnYowW995N4t4+JT99TSOQ2WSiVYqGC4b4irMwPRreDSo3WU5R/TKr/NbvoUByxqYsR8gUSnA==" saltValue="CBiOg5gsWOXS5b3MH1E6H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488</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489</v>
      </c>
      <c r="AP7" s="283"/>
      <c r="AQ7" s="284" t="s">
        <v>490</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491</v>
      </c>
      <c r="AQ8" s="290" t="s">
        <v>492</v>
      </c>
      <c r="AR8" s="291" t="s">
        <v>493</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494</v>
      </c>
      <c r="AL9" s="1193"/>
      <c r="AM9" s="1193"/>
      <c r="AN9" s="1194"/>
      <c r="AO9" s="292">
        <v>462223</v>
      </c>
      <c r="AP9" s="292">
        <v>204705</v>
      </c>
      <c r="AQ9" s="293">
        <v>189734</v>
      </c>
      <c r="AR9" s="294">
        <v>7.9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495</v>
      </c>
      <c r="AL10" s="1193"/>
      <c r="AM10" s="1193"/>
      <c r="AN10" s="1194"/>
      <c r="AO10" s="295">
        <v>18388</v>
      </c>
      <c r="AP10" s="295">
        <v>8143</v>
      </c>
      <c r="AQ10" s="296">
        <v>22180</v>
      </c>
      <c r="AR10" s="297">
        <v>-63.3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496</v>
      </c>
      <c r="AL11" s="1193"/>
      <c r="AM11" s="1193"/>
      <c r="AN11" s="1194"/>
      <c r="AO11" s="295">
        <v>48413</v>
      </c>
      <c r="AP11" s="295">
        <v>21441</v>
      </c>
      <c r="AQ11" s="296">
        <v>28692</v>
      </c>
      <c r="AR11" s="297">
        <v>-25.3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497</v>
      </c>
      <c r="AL12" s="1193"/>
      <c r="AM12" s="1193"/>
      <c r="AN12" s="1194"/>
      <c r="AO12" s="295" t="s">
        <v>498</v>
      </c>
      <c r="AP12" s="295" t="s">
        <v>498</v>
      </c>
      <c r="AQ12" s="296">
        <v>4806</v>
      </c>
      <c r="AR12" s="297" t="s">
        <v>498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499</v>
      </c>
      <c r="AL13" s="1193"/>
      <c r="AM13" s="1193"/>
      <c r="AN13" s="1194"/>
      <c r="AO13" s="295" t="s">
        <v>498</v>
      </c>
      <c r="AP13" s="295" t="s">
        <v>498</v>
      </c>
      <c r="AQ13" s="296" t="s">
        <v>498</v>
      </c>
      <c r="AR13" s="297" t="s">
        <v>498</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500</v>
      </c>
      <c r="AL14" s="1193"/>
      <c r="AM14" s="1193"/>
      <c r="AN14" s="1194"/>
      <c r="AO14" s="295">
        <v>15689</v>
      </c>
      <c r="AP14" s="295">
        <v>6948</v>
      </c>
      <c r="AQ14" s="296">
        <v>8976</v>
      </c>
      <c r="AR14" s="297">
        <v>-22.6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501</v>
      </c>
      <c r="AL15" s="1193"/>
      <c r="AM15" s="1193"/>
      <c r="AN15" s="1194"/>
      <c r="AO15" s="295">
        <v>9824</v>
      </c>
      <c r="AP15" s="295">
        <v>4351</v>
      </c>
      <c r="AQ15" s="296">
        <v>4161</v>
      </c>
      <c r="AR15" s="297">
        <v>4.5999999999999996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502</v>
      </c>
      <c r="AL16" s="1196"/>
      <c r="AM16" s="1196"/>
      <c r="AN16" s="1197"/>
      <c r="AO16" s="295">
        <v>-37739</v>
      </c>
      <c r="AP16" s="295">
        <v>-16713</v>
      </c>
      <c r="AQ16" s="296">
        <v>-17989</v>
      </c>
      <c r="AR16" s="297">
        <v>-7.1</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180</v>
      </c>
      <c r="AL17" s="1196"/>
      <c r="AM17" s="1196"/>
      <c r="AN17" s="1197"/>
      <c r="AO17" s="295">
        <v>516798</v>
      </c>
      <c r="AP17" s="295">
        <v>228874</v>
      </c>
      <c r="AQ17" s="296">
        <v>240560</v>
      </c>
      <c r="AR17" s="297">
        <v>-4.9000000000000004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503</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504</v>
      </c>
      <c r="AP20" s="303" t="s">
        <v>505</v>
      </c>
      <c r="AQ20" s="304" t="s">
        <v>506</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507</v>
      </c>
      <c r="AL21" s="1188"/>
      <c r="AM21" s="1188"/>
      <c r="AN21" s="1189"/>
      <c r="AO21" s="307">
        <v>22.14</v>
      </c>
      <c r="AP21" s="308">
        <v>21.65</v>
      </c>
      <c r="AQ21" s="309">
        <v>0.49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508</v>
      </c>
      <c r="AL22" s="1188"/>
      <c r="AM22" s="1188"/>
      <c r="AN22" s="1189"/>
      <c r="AO22" s="312">
        <v>92.3</v>
      </c>
      <c r="AP22" s="313">
        <v>95.4</v>
      </c>
      <c r="AQ22" s="314">
        <v>-3.1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510</v>
      </c>
      <c r="AO27" s="273"/>
      <c r="AP27" s="273"/>
      <c r="AQ27" s="273"/>
      <c r="AR27" s="273"/>
      <c r="AS27" s="273"/>
      <c r="AT27" s="273"/>
    </row>
    <row r="28" spans="1:46" ht="17.25">
      <c r="A28" s="274" t="s">
        <v>511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512</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489</v>
      </c>
      <c r="AP30" s="283"/>
      <c r="AQ30" s="284" t="s">
        <v>490</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491</v>
      </c>
      <c r="AQ31" s="290" t="s">
        <v>492</v>
      </c>
      <c r="AR31" s="291" t="s">
        <v>493</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513</v>
      </c>
      <c r="AL32" s="1204"/>
      <c r="AM32" s="1204"/>
      <c r="AN32" s="1205"/>
      <c r="AO32" s="322">
        <v>277250</v>
      </c>
      <c r="AP32" s="322">
        <v>122786</v>
      </c>
      <c r="AQ32" s="323">
        <v>139228</v>
      </c>
      <c r="AR32" s="324">
        <v>-11.8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514</v>
      </c>
      <c r="AL33" s="1204"/>
      <c r="AM33" s="1204"/>
      <c r="AN33" s="1205"/>
      <c r="AO33" s="322" t="s">
        <v>498</v>
      </c>
      <c r="AP33" s="322" t="s">
        <v>498</v>
      </c>
      <c r="AQ33" s="323" t="s">
        <v>498</v>
      </c>
      <c r="AR33" s="324" t="s">
        <v>498</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515</v>
      </c>
      <c r="AL34" s="1204"/>
      <c r="AM34" s="1204"/>
      <c r="AN34" s="1205"/>
      <c r="AO34" s="322" t="s">
        <v>498</v>
      </c>
      <c r="AP34" s="322" t="s">
        <v>498</v>
      </c>
      <c r="AQ34" s="323">
        <v>5</v>
      </c>
      <c r="AR34" s="324" t="s">
        <v>498</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516</v>
      </c>
      <c r="AL35" s="1204"/>
      <c r="AM35" s="1204"/>
      <c r="AN35" s="1205"/>
      <c r="AO35" s="322">
        <v>61097</v>
      </c>
      <c r="AP35" s="322">
        <v>27058</v>
      </c>
      <c r="AQ35" s="323">
        <v>32095</v>
      </c>
      <c r="AR35" s="324">
        <v>-15.7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517</v>
      </c>
      <c r="AL36" s="1204"/>
      <c r="AM36" s="1204"/>
      <c r="AN36" s="1205"/>
      <c r="AO36" s="322">
        <v>14679</v>
      </c>
      <c r="AP36" s="322">
        <v>6501</v>
      </c>
      <c r="AQ36" s="323">
        <v>5254</v>
      </c>
      <c r="AR36" s="324">
        <v>23.7</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518</v>
      </c>
      <c r="AL37" s="1204"/>
      <c r="AM37" s="1204"/>
      <c r="AN37" s="1205"/>
      <c r="AO37" s="322" t="s">
        <v>498</v>
      </c>
      <c r="AP37" s="322" t="s">
        <v>498</v>
      </c>
      <c r="AQ37" s="323">
        <v>1384</v>
      </c>
      <c r="AR37" s="324" t="s">
        <v>498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519</v>
      </c>
      <c r="AL38" s="1207"/>
      <c r="AM38" s="1207"/>
      <c r="AN38" s="1208"/>
      <c r="AO38" s="325" t="s">
        <v>498</v>
      </c>
      <c r="AP38" s="325" t="s">
        <v>498</v>
      </c>
      <c r="AQ38" s="326">
        <v>32</v>
      </c>
      <c r="AR38" s="314" t="s">
        <v>498</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520</v>
      </c>
      <c r="AL39" s="1207"/>
      <c r="AM39" s="1207"/>
      <c r="AN39" s="1208"/>
      <c r="AO39" s="322" t="s">
        <v>498</v>
      </c>
      <c r="AP39" s="322" t="s">
        <v>498</v>
      </c>
      <c r="AQ39" s="323">
        <v>-8131</v>
      </c>
      <c r="AR39" s="324" t="s">
        <v>498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521</v>
      </c>
      <c r="AL40" s="1204"/>
      <c r="AM40" s="1204"/>
      <c r="AN40" s="1205"/>
      <c r="AO40" s="322">
        <v>-262227</v>
      </c>
      <c r="AP40" s="322">
        <v>-116132</v>
      </c>
      <c r="AQ40" s="323">
        <v>-126394</v>
      </c>
      <c r="AR40" s="324">
        <v>-8.1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294</v>
      </c>
      <c r="AL41" s="1210"/>
      <c r="AM41" s="1210"/>
      <c r="AN41" s="1211"/>
      <c r="AO41" s="322">
        <v>90799</v>
      </c>
      <c r="AP41" s="322">
        <v>40212</v>
      </c>
      <c r="AQ41" s="323">
        <v>43473</v>
      </c>
      <c r="AR41" s="324">
        <v>-7.5</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522</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524</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489</v>
      </c>
      <c r="AN49" s="1200" t="s">
        <v>525</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526</v>
      </c>
      <c r="AO50" s="339" t="s">
        <v>527</v>
      </c>
      <c r="AP50" s="340" t="s">
        <v>528</v>
      </c>
      <c r="AQ50" s="341" t="s">
        <v>529</v>
      </c>
      <c r="AR50" s="342" t="s">
        <v>530</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531</v>
      </c>
      <c r="AL51" s="335"/>
      <c r="AM51" s="343">
        <v>701594</v>
      </c>
      <c r="AN51" s="344">
        <v>291118</v>
      </c>
      <c r="AO51" s="345">
        <v>71.7</v>
      </c>
      <c r="AP51" s="346">
        <v>316331</v>
      </c>
      <c r="AQ51" s="347">
        <v>38.6</v>
      </c>
      <c r="AR51" s="348">
        <v>33.1</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532</v>
      </c>
      <c r="AM52" s="351">
        <v>296990</v>
      </c>
      <c r="AN52" s="352">
        <v>123232</v>
      </c>
      <c r="AO52" s="353">
        <v>7.9</v>
      </c>
      <c r="AP52" s="354">
        <v>106387</v>
      </c>
      <c r="AQ52" s="355">
        <v>22.8</v>
      </c>
      <c r="AR52" s="356">
        <v>-14.9</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533</v>
      </c>
      <c r="AL53" s="335"/>
      <c r="AM53" s="343">
        <v>640341</v>
      </c>
      <c r="AN53" s="344">
        <v>267366</v>
      </c>
      <c r="AO53" s="345">
        <v>-8.1999999999999993</v>
      </c>
      <c r="AP53" s="346">
        <v>333013</v>
      </c>
      <c r="AQ53" s="347">
        <v>5.3</v>
      </c>
      <c r="AR53" s="348">
        <v>-13.5</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532</v>
      </c>
      <c r="AM54" s="351">
        <v>356560</v>
      </c>
      <c r="AN54" s="352">
        <v>148877</v>
      </c>
      <c r="AO54" s="353">
        <v>20.8</v>
      </c>
      <c r="AP54" s="354">
        <v>126732</v>
      </c>
      <c r="AQ54" s="355">
        <v>19.100000000000001</v>
      </c>
      <c r="AR54" s="356">
        <v>1.7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534</v>
      </c>
      <c r="AL55" s="335"/>
      <c r="AM55" s="343">
        <v>495666</v>
      </c>
      <c r="AN55" s="344">
        <v>213373</v>
      </c>
      <c r="AO55" s="345">
        <v>-20.2</v>
      </c>
      <c r="AP55" s="346">
        <v>280458</v>
      </c>
      <c r="AQ55" s="347">
        <v>-15.8</v>
      </c>
      <c r="AR55" s="348">
        <v>-4.4000000000000004</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532</v>
      </c>
      <c r="AM56" s="351">
        <v>302953</v>
      </c>
      <c r="AN56" s="352">
        <v>130415</v>
      </c>
      <c r="AO56" s="353">
        <v>-12.4</v>
      </c>
      <c r="AP56" s="354">
        <v>127286</v>
      </c>
      <c r="AQ56" s="355">
        <v>0.4</v>
      </c>
      <c r="AR56" s="356">
        <v>-12.8</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535</v>
      </c>
      <c r="AL57" s="335"/>
      <c r="AM57" s="343">
        <v>975286</v>
      </c>
      <c r="AN57" s="344">
        <v>423669</v>
      </c>
      <c r="AO57" s="345">
        <v>98.6</v>
      </c>
      <c r="AP57" s="346">
        <v>291945</v>
      </c>
      <c r="AQ57" s="347">
        <v>4.0999999999999996</v>
      </c>
      <c r="AR57" s="348">
        <v>94.5</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532</v>
      </c>
      <c r="AM58" s="351">
        <v>796214</v>
      </c>
      <c r="AN58" s="352">
        <v>345879</v>
      </c>
      <c r="AO58" s="353">
        <v>165.2</v>
      </c>
      <c r="AP58" s="354">
        <v>127651</v>
      </c>
      <c r="AQ58" s="355">
        <v>0.3</v>
      </c>
      <c r="AR58" s="356">
        <v>164.9</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536</v>
      </c>
      <c r="AL59" s="335"/>
      <c r="AM59" s="343">
        <v>1081785</v>
      </c>
      <c r="AN59" s="344">
        <v>479090</v>
      </c>
      <c r="AO59" s="345">
        <v>13.1</v>
      </c>
      <c r="AP59" s="346">
        <v>291173</v>
      </c>
      <c r="AQ59" s="347">
        <v>-0.3</v>
      </c>
      <c r="AR59" s="348">
        <v>13.4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532</v>
      </c>
      <c r="AM60" s="351">
        <v>823732</v>
      </c>
      <c r="AN60" s="352">
        <v>364806</v>
      </c>
      <c r="AO60" s="353">
        <v>5.5</v>
      </c>
      <c r="AP60" s="354">
        <v>119071</v>
      </c>
      <c r="AQ60" s="355">
        <v>-6.7</v>
      </c>
      <c r="AR60" s="356">
        <v>12.2</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537</v>
      </c>
      <c r="AL61" s="357"/>
      <c r="AM61" s="358">
        <v>778934</v>
      </c>
      <c r="AN61" s="359">
        <v>334923</v>
      </c>
      <c r="AO61" s="360">
        <v>31</v>
      </c>
      <c r="AP61" s="361">
        <v>302584</v>
      </c>
      <c r="AQ61" s="362">
        <v>6.4</v>
      </c>
      <c r="AR61" s="348">
        <v>24.6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532</v>
      </c>
      <c r="AM62" s="351">
        <v>515290</v>
      </c>
      <c r="AN62" s="352">
        <v>222642</v>
      </c>
      <c r="AO62" s="353">
        <v>37.4</v>
      </c>
      <c r="AP62" s="354">
        <v>121425</v>
      </c>
      <c r="AQ62" s="355">
        <v>7.2</v>
      </c>
      <c r="AR62" s="356">
        <v>30.2</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mNz6pcIjNKwZJraa78Oj6ik4ICe/k92DIX2aClkIxUyrO+/UBXpdWFE1iT0crhLc0EwMvnxs18+cURxjn4rGbA==" saltValue="fkn9UgvGnchTvAAV9Y+gn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90" zoomScaleNormal="9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539</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z1wn64ZXPgNFUdLoH5uvH0oNPwIotQxZ+2aHs0R62xY+/7DczWPi4jtXqXFPKxVYw7i/ZcrIuidZ0TxlX9/KA==" saltValue="wNxnXQ4PJYd7YPiLyKUt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QotAXtYbCoLWlOpgkeNZS/J7ycw+C+FexhA1fedmmx2PzIiSvnD0PWFLlPq8zWKirn4JKAsI0y/xYvE66Qljw==" saltValue="Bqb3cTsGKXmRYaX3NKZMX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541</v>
      </c>
      <c r="G46" s="8" t="s">
        <v>542</v>
      </c>
      <c r="H46" s="8" t="s">
        <v>543</v>
      </c>
      <c r="I46" s="8" t="s">
        <v>544</v>
      </c>
      <c r="J46" s="9" t="s">
        <v>545</v>
      </c>
    </row>
    <row r="47" spans="2:10" ht="57.75" customHeight="1">
      <c r="B47" s="10"/>
      <c r="C47" s="1212" t="s">
        <v>3</v>
      </c>
      <c r="D47" s="1212"/>
      <c r="E47" s="1213"/>
      <c r="F47" s="11">
        <v>64.8</v>
      </c>
      <c r="G47" s="12">
        <v>73.33</v>
      </c>
      <c r="H47" s="12">
        <v>71.739999999999995</v>
      </c>
      <c r="I47" s="12">
        <v>73.540000000000006</v>
      </c>
      <c r="J47" s="13">
        <v>47.05</v>
      </c>
    </row>
    <row r="48" spans="2:10" ht="57.75" customHeight="1">
      <c r="B48" s="14"/>
      <c r="C48" s="1214" t="s">
        <v>4</v>
      </c>
      <c r="D48" s="1214"/>
      <c r="E48" s="1215"/>
      <c r="F48" s="15">
        <v>14.04</v>
      </c>
      <c r="G48" s="16">
        <v>10.11</v>
      </c>
      <c r="H48" s="16">
        <v>11.4</v>
      </c>
      <c r="I48" s="16">
        <v>13.82</v>
      </c>
      <c r="J48" s="17">
        <v>20.46</v>
      </c>
    </row>
    <row r="49" spans="2:10" ht="57.75" customHeight="1" thickBot="1">
      <c r="B49" s="18"/>
      <c r="C49" s="1216" t="s">
        <v>5</v>
      </c>
      <c r="D49" s="1216"/>
      <c r="E49" s="1217"/>
      <c r="F49" s="19">
        <v>5.9</v>
      </c>
      <c r="G49" s="20">
        <v>1.36</v>
      </c>
      <c r="H49" s="20">
        <v>1.85</v>
      </c>
      <c r="I49" s="20">
        <v>2.4900000000000002</v>
      </c>
      <c r="J49" s="21" t="s">
        <v>546</v>
      </c>
    </row>
    <row r="50" spans="2:10" ht="13.5" customHeight="1"/>
    <row r="51" spans="2:10" ht="13.5" hidden="1" customHeight="1"/>
    <row r="52" spans="2:10" ht="13.5" hidden="1" customHeight="1"/>
    <row r="53" spans="2:10" ht="13.5" hidden="1" customHeight="1"/>
  </sheetData>
  <sheetProtection algorithmName="SHA-512" hashValue="5oJrOhGRWO6YeDnLJS3Zx4My3rSLSbOE7PTDv+YkVebobMgtxoEjSsgD/LKV2ZXF4yiAavGfC0+CRaDVM5JbOA==" saltValue="0E/xXH0rSeXdDZ5x9oDF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kumamoto</cp:lastModifiedBy>
  <cp:lastPrinted>2019-03-13T08:02:07Z</cp:lastPrinted>
  <dcterms:created xsi:type="dcterms:W3CDTF">2019-02-14T05:12:39Z</dcterms:created>
  <dcterms:modified xsi:type="dcterms:W3CDTF">2019-11-12T05:49:23Z</dcterms:modified>
  <cp:category/>
</cp:coreProperties>
</file>