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tabRatio="60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U35" i="10" s="1"/>
  <c r="U36" i="10" s="1"/>
  <c r="BE34" i="10"/>
  <c r="AM34" i="10"/>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<sst xmlns="http://schemas.openxmlformats.org/spreadsheetml/2006/main" count="1088" uniqueCount="601">
  <si>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</si>
  <si>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</si>
  <si>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</si>
  <si>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</si>
  <si>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</si>
  <si>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</si>
  <si>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</si>
  <si>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</si>
  <si>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</si>
  <si>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</si>
  <si>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</si>
  <si>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</si>
  <si>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</si>
  <si>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</si>
  <si>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</si>
  <si>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</si>
  <si>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</si>
  <si>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</si>
  <si>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</si>
  <si>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</si>
  <si>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</si>
  <si>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</si>
  <si>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</si>
  <si>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</si>
  <si>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</si>
  <si>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</si>
  <si>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</si>
  <si>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</si>
  <si>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</si>
  <si>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</si>
  <si>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</si>
  <si>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</si>
  <si>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</si>
  <si>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</si>
  <si>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</si>
  <si>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</si>
  <si>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</si>
  <si>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</si>
  <si>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</si>
  <si>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</si>
  <si>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</si>
  <si>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</si>
  <si>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</si>
  <si>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</si>
  <si>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</si>
  <si>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</si>
  <si>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</si>
  <si>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</si>
  <si>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</si>
  <si>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</si>
  <si>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</si>
  <si>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</si>
  <si>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</si>
  <si>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</si>
  <si>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</si>
  <si>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</si>
  <si>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</si>
  <si>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</si>
  <si>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</si>
  <si>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</si>
  <si>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</si>
  <si>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</si>
  <si>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</si>
  <si>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</si>
  <si>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</si>
  <si>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</si>
  <si>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</si>
  <si>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</si>
  <si>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</si>
  <si>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</si>
  <si>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</si>
  <si>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</si>
  <si>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</si>
  <si>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</si>
  <si>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</si>
  <si>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</si>
  <si>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</si>
  <si>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</si>
  <si>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</si>
  <si>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</si>
  <si>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</si>
  <si>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</si>
  <si>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</si>
  <si>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</si>
  <si>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</si>
  <si>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</si>
  <si>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</si>
  <si>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</si>
  <si>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</si>
  <si>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</si>
  <si>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</si>
  <si>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</si>
  <si>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</si>
  <si>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</si>
  <si>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</si>
  <si>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</si>
  <si>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</si>
  <si>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</si>
  <si>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</si>
  <si>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</si>
  <si>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</si>
  <si>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</si>
  <si>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</si>
  <si>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</si>
  <si>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</si>
  <si>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</si>
  <si>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</si>
  <si>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</si>
  <si>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</si>
  <si>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</si>
  <si>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</si>
  <si>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</si>
  <si>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</si>
  <si>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</si>
  <si>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</si>
  <si>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</si>
  <si>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</si>
  <si>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</si>
  <si>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</si>
  <si>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</si>
  <si>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</si>
  <si>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</si>
  <si>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</si>
  <si>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</si>
  <si>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</si>
  <si>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</si>
  <si>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</si>
  <si>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</si>
  <si>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</si>
  <si>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</si>
  <si>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</si>
  <si>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</si>
  <si>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</si>
  <si>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</si>
  <si>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</si>
  <si>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</si>
  <si>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</si>
  <si>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</si>
  <si>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</si>
  <si>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</si>
  <si>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</si>
  <si>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</si>
  <si>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</si>
  <si>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</si>
  <si>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</si>
  <si>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</si>
  <si>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</si>
  <si>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錦町水道事業会計</t>
    <phoneticPr fontId="5"/>
  </si>
  <si>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</si>
  <si>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</si>
  <si>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</si>
  <si>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</si>
  <si>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</si>
  <si>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</si>
  <si>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</si>
  <si>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</si>
  <si>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</si>
  <si>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</si>
  <si>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</si>
  <si>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</si>
  <si>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</si>
  <si>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</si>
  <si>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</si>
  <si>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</si>
  <si>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</si>
  <si>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</si>
  <si>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</si>
  <si>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</si>
  <si>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</si>
  <si>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</si>
  <si>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</si>
  <si>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</si>
  <si>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</si>
  <si>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</si>
  <si>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</si>
  <si>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</si>
  <si>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</si>
  <si>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</si>
  <si>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</si>
  <si>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</si>
  <si>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</si>
  <si>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</si>
  <si>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</si>
  <si>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</si>
  <si>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</si>
  <si>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</si>
  <si>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</si>
  <si>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</si>
  <si>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</si>
  <si>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</si>
  <si>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</si>
  <si>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</si>
  <si>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</si>
  <si>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</si>
  <si>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</si>
  <si>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</si>
  <si>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</si>
  <si>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</si>
  <si>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</si>
  <si>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</si>
  <si>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</si>
  <si>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</si>
  <si>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</si>
  <si>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</si>
  <si>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</si>
  <si>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</si>
  <si>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</si>
  <si>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</si>
  <si>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</si>
  <si>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</si>
  <si>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</si>
  <si>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</si>
  <si>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</si>
  <si>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</si>
  <si>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熊本県錦町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</si>
  <si>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</si>
  <si>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</si>
  <si>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</si>
  <si>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</si>
  <si>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</si>
  <si>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</si>
  <si>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</si>
  <si>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</si>
  <si>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</si>
  <si>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</si>
  <si>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</si>
  <si>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</si>
  <si>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</si>
  <si>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</si>
  <si>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</si>
  <si>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</si>
  <si>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</si>
  <si>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</si>
  <si>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</si>
  <si>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</si>
  <si>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</si>
  <si>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</si>
  <si>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</si>
  <si>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</si>
  <si>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</si>
  <si>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</si>
  <si>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</si>
  <si>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</si>
  <si>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</si>
  <si>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</si>
  <si>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</si>
  <si>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</si>
  <si>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</si>
  <si>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</si>
  <si>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</si>
  <si>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</si>
  <si>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</si>
  <si>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</si>
  <si>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</si>
  <si>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</si>
  <si>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</si>
  <si>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</si>
  <si>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</si>
  <si>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</si>
  <si>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</si>
  <si>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</si>
  <si>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</si>
  <si>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</si>
  <si>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</si>
  <si>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</si>
  <si>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</si>
  <si>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</si>
  <si>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</si>
  <si>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</si>
  <si>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</si>
  <si>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</si>
  <si>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</si>
  <si>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</si>
  <si>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</si>
  <si>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</si>
  <si>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</si>
  <si>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</si>
  <si>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</si>
  <si>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</si>
  <si>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</si>
  <si>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</si>
  <si>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</si>
  <si>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</si>
  <si>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</si>
  <si>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</si>
  <si>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</si>
  <si>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</si>
  <si>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</si>
  <si>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</si>
  <si>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</si>
  <si>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</si>
  <si>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</si>
  <si>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</si>
  <si>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</si>
  <si>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</si>
  <si>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</si>
  <si>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</si>
  <si>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</si>
  <si>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</si>
  <si>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</si>
  <si>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</si>
  <si>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</si>
  <si>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</si>
  <si>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</si>
  <si>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</si>
  <si>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</si>
  <si>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</si>
  <si>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</si>
  <si>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</si>
  <si>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</si>
  <si>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</si>
  <si>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</si>
  <si>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</si>
  <si>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</si>
  <si>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</si>
  <si>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</si>
  <si>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</si>
  <si>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</si>
  <si>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</si>
  <si>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</si>
  <si>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</si>
  <si>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</si>
  <si>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</si>
  <si>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</si>
  <si>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</si>
  <si>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</si>
  <si>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</si>
  <si>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</si>
  <si>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</si>
  <si>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</si>
  <si>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</si>
  <si>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</si>
  <si>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</si>
  <si>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</si>
  <si>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</si>
  <si>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</si>
  <si>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</si>
  <si>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</si>
  <si>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</si>
  <si>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</si>
  <si>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</si>
  <si>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</si>
  <si>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</si>
  <si>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</si>
  <si>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</si>
  <si>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</si>
  <si>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</si>
  <si>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</si>
  <si>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</si>
  <si>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</si>
  <si>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</si>
  <si>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</si>
  <si>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</si>
  <si>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</si>
  <si>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</si>
  <si>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</si>
  <si>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</si>
  <si>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</si>
  <si>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</si>
  <si>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</si>
  <si>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</si>
  <si>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</si>
  <si>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</si>
  <si>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熊本県錦町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</si>
  <si>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</si>
  <si>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</si>
  <si>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</si>
  <si>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</si>
  <si>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</si>
  <si>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</si>
  <si>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</si>
  <si>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</si>
  <si>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</si>
  <si>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</si>
  <si>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</si>
  <si>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</si>
  <si>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</si>
  <si>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</si>
  <si>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</si>
  <si>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</si>
  <si>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</si>
  <si>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</si>
  <si>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</si>
  <si>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</si>
  <si>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</si>
  <si>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</si>
  <si>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</si>
  <si>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</si>
  <si>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</si>
  <si>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</si>
  <si>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</si>
  <si>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</si>
  <si>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</si>
  <si>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</si>
  <si>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</si>
  <si>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</si>
  <si>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</si>
  <si>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</si>
  <si>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</si>
  <si>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</si>
  <si>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</si>
  <si>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</si>
  <si>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</si>
  <si>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</si>
  <si>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</si>
  <si>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</si>
  <si>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</si>
  <si>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</si>
  <si>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</si>
  <si>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</si>
  <si>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</si>
  <si>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</si>
  <si>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</si>
  <si>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</si>
  <si>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</si>
  <si>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</si>
  <si>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</si>
  <si>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</si>
  <si>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</si>
  <si>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</si>
  <si>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</si>
  <si>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</si>
  <si>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</si>
  <si>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</si>
  <si>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</si>
  <si>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</si>
  <si>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</si>
  <si>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</si>
  <si>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</si>
  <si>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</si>
  <si>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</si>
  <si>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</si>
  <si>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</si>
  <si>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</si>
  <si>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</si>
  <si>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</si>
  <si>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</si>
  <si>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</si>
  <si>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</si>
  <si>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</si>
  <si>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</si>
  <si>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</si>
  <si>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</si>
  <si>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</si>
  <si>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</si>
  <si>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</si>
  <si>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</si>
  <si>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</si>
  <si>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</si>
  <si>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</si>
  <si>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</si>
  <si>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</si>
  <si>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</si>
  <si>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</si>
  <si>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</si>
  <si>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</si>
  <si>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</si>
  <si>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</si>
  <si>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</si>
  <si>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</si>
  <si>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</si>
  <si>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錦町下水道特別会計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</si>
  <si>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</si>
  <si>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</si>
  <si>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錦町水道事業会計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</si>
  <si>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</si>
  <si>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錦町介護保険特別会計</t>
    <phoneticPr fontId="5"/>
  </si>
  <si>
    <t>(Ｆ)</t>
    <phoneticPr fontId="5"/>
  </si>
  <si>
    <t>錦町後期高齢者医療特別会計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</si>
  <si>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</si>
  <si>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</si>
  <si>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</si>
  <si>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</si>
  <si>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</si>
  <si>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</si>
  <si>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</si>
  <si>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</si>
  <si>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</si>
  <si>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</si>
  <si>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</si>
  <si>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</si>
  <si>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</si>
  <si>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</si>
  <si>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</si>
  <si>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</si>
  <si>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</si>
  <si>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</si>
  <si>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</si>
  <si>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</si>
  <si>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</si>
  <si>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</si>
  <si>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</si>
  <si>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</si>
  <si>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</si>
  <si>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</si>
  <si>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</si>
  <si>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</si>
  <si>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</si>
  <si>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</si>
  <si>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</si>
  <si>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</si>
  <si>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</si>
  <si>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</si>
  <si>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</si>
  <si>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</si>
  <si>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</si>
  <si>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</si>
  <si>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</si>
  <si>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</si>
  <si>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</si>
  <si>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</si>
  <si>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</si>
  <si>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</si>
  <si>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</si>
  <si>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</si>
  <si>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</si>
  <si>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</si>
  <si>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</si>
  <si>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</si>
  <si>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</si>
  <si>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</si>
  <si>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</si>
  <si>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</si>
  <si>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</si>
  <si>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</si>
  <si>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</si>
  <si>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</si>
  <si>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</si>
  <si>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</si>
  <si>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</si>
  <si>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</si>
  <si>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</si>
  <si>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</si>
  <si>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</si>
  <si>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</si>
  <si>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</si>
  <si>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</si>
  <si>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</si>
  <si>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</si>
  <si>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</si>
  <si>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</si>
  <si>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</si>
  <si>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</si>
  <si>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</si>
  <si>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</si>
  <si>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</si>
  <si>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</si>
  <si>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</si>
  <si>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</si>
  <si>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</si>
  <si>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</si>
  <si>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</si>
  <si>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</si>
  <si>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</si>
  <si>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</si>
  <si>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</si>
  <si>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0.16</t>
  </si>
  <si>
    <t>簡易水道特別会計</t>
  </si>
  <si>
    <t>▲ 0.27</t>
  </si>
  <si>
    <t>一般会計</t>
  </si>
  <si>
    <t>国民健康保険特別会計</t>
  </si>
  <si>
    <t>介護保険特別会計</t>
  </si>
  <si>
    <t>下水道特別会計</t>
  </si>
  <si>
    <t>後期高齢者医療特別会計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</si>
  <si>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</si>
  <si>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</si>
  <si>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</si>
  <si>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</si>
  <si>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</si>
  <si>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</si>
  <si>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</si>
  <si>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</si>
  <si>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</si>
  <si>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水道事業会計</t>
    <rPh sb="2" eb="4">
      <t>ジギョウ</t>
    </rPh>
    <phoneticPr fontId="5"/>
  </si>
  <si>
    <t>-</t>
    <phoneticPr fontId="2"/>
  </si>
  <si>
    <t>-</t>
    <phoneticPr fontId="2"/>
  </si>
  <si>
    <t>-</t>
    <phoneticPr fontId="2"/>
  </si>
  <si>
    <t>法非適用企業</t>
    <rPh sb="0" eb="1">
      <t>ホウ</t>
    </rPh>
    <rPh sb="1" eb="2">
      <t>ヒ</t>
    </rPh>
    <rPh sb="2" eb="4">
      <t>テキヨウ</t>
    </rPh>
    <rPh sb="4" eb="6">
      <t>キギョウ</t>
    </rPh>
    <phoneticPr fontId="2"/>
  </si>
  <si>
    <t>-</t>
    <phoneticPr fontId="2"/>
  </si>
  <si>
    <t>-</t>
    <phoneticPr fontId="2"/>
  </si>
  <si>
    <t>くま川鉄道　株式会社</t>
    <rPh sb="2" eb="3">
      <t>カワ</t>
    </rPh>
    <rPh sb="3" eb="5">
      <t>テツドウ</t>
    </rPh>
    <rPh sb="6" eb="8">
      <t>カブシキ</t>
    </rPh>
    <rPh sb="8" eb="10">
      <t>カイシャ</t>
    </rPh>
    <phoneticPr fontId="2"/>
  </si>
  <si>
    <t>-</t>
    <phoneticPr fontId="2"/>
  </si>
  <si>
    <t>公共施設整備基金(H29年度末現在)</t>
    <rPh sb="0" eb="2">
      <t>コウキョウ</t>
    </rPh>
    <rPh sb="2" eb="4">
      <t>シセツ</t>
    </rPh>
    <rPh sb="4" eb="6">
      <t>セイビ</t>
    </rPh>
    <rPh sb="6" eb="8">
      <t>キキン</t>
    </rPh>
    <rPh sb="12" eb="15">
      <t>ネンドマツ</t>
    </rPh>
    <rPh sb="15" eb="17">
      <t>ゲンザイ</t>
    </rPh>
    <phoneticPr fontId="11"/>
  </si>
  <si>
    <t>ふるさと錦ゆかり基金(H29年度末現在)</t>
    <rPh sb="4" eb="5">
      <t>ニシキ</t>
    </rPh>
    <rPh sb="8" eb="10">
      <t>キキン</t>
    </rPh>
    <rPh sb="14" eb="17">
      <t>ネンドマツ</t>
    </rPh>
    <rPh sb="17" eb="19">
      <t>ゲンザイ</t>
    </rPh>
    <phoneticPr fontId="11"/>
  </si>
  <si>
    <t>川辺川土地改良事業基金(H29年度末現在)</t>
    <rPh sb="0" eb="3">
      <t>カワベガワ</t>
    </rPh>
    <rPh sb="3" eb="5">
      <t>トチ</t>
    </rPh>
    <rPh sb="5" eb="7">
      <t>カイリョウ</t>
    </rPh>
    <rPh sb="7" eb="9">
      <t>ジギョウ</t>
    </rPh>
    <rPh sb="9" eb="11">
      <t>キキン</t>
    </rPh>
    <rPh sb="15" eb="18">
      <t>ネンドマツ</t>
    </rPh>
    <rPh sb="18" eb="20">
      <t>ゲンザイ</t>
    </rPh>
    <phoneticPr fontId="11"/>
  </si>
  <si>
    <t>社会福祉振興基金(H29年度末現在)</t>
    <rPh sb="0" eb="2">
      <t>シャカイ</t>
    </rPh>
    <rPh sb="2" eb="4">
      <t>フクシ</t>
    </rPh>
    <rPh sb="4" eb="6">
      <t>シンコウ</t>
    </rPh>
    <rPh sb="6" eb="8">
      <t>キキン</t>
    </rPh>
    <rPh sb="12" eb="15">
      <t>ネンドマツ</t>
    </rPh>
    <rPh sb="15" eb="17">
      <t>ゲンザイ</t>
    </rPh>
    <phoneticPr fontId="11"/>
  </si>
  <si>
    <t>農業安心基金(H29年度末現在)</t>
    <rPh sb="0" eb="2">
      <t>ノウギョウ</t>
    </rPh>
    <rPh sb="2" eb="4">
      <t>アンシン</t>
    </rPh>
    <rPh sb="4" eb="6">
      <t>キキン</t>
    </rPh>
    <rPh sb="10" eb="13">
      <t>ネンドマツ</t>
    </rPh>
    <rPh sb="13" eb="15">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</si>
  <si>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</si>
  <si>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</si>
  <si>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</si>
  <si>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平成27年度比で0.1％減少した一方、有形固定資産減価償却率は平成27年度比で1.2％増加となった。将来負担比率の減少要因としては、算出式の分子を構成する、退職手当のうち一般会計の負担見込額減少によるところが大きく、一般会計の地方債現在高は103,553千円増加している。このことから、本町においては、公共施設への必要な投資は行っているものの、所有資産全体の資産老朽化に更新投資が追いついていないという事が言える。今後、税収が先細りする中、将来の公共施設更新を見据え、歳計剰余金を確保し、特定目的基金の積み増しを行いながら、既存施設の長寿命化・最適化を図っていく必要がある。</t>
    <rPh sb="1" eb="3">
      <t>ショウライ</t>
    </rPh>
    <rPh sb="3" eb="5">
      <t>フタン</t>
    </rPh>
    <rPh sb="5" eb="7">
      <t>ヒリツ</t>
    </rPh>
    <rPh sb="20" eb="22">
      <t>ゲンショウ</t>
    </rPh>
    <rPh sb="24" eb="26">
      <t>イッポウ</t>
    </rPh>
    <rPh sb="27" eb="29">
      <t>ユウケイ</t>
    </rPh>
    <rPh sb="29" eb="31">
      <t>コテイ</t>
    </rPh>
    <rPh sb="31" eb="33">
      <t>シサン</t>
    </rPh>
    <rPh sb="33" eb="35">
      <t>ゲンカ</t>
    </rPh>
    <rPh sb="35" eb="37">
      <t>ショウキャク</t>
    </rPh>
    <rPh sb="37" eb="38">
      <t>リツ</t>
    </rPh>
    <rPh sb="51" eb="53">
      <t>ゾウカ</t>
    </rPh>
    <rPh sb="58" eb="60">
      <t>ショウライ</t>
    </rPh>
    <rPh sb="60" eb="62">
      <t>フタン</t>
    </rPh>
    <rPh sb="62" eb="64">
      <t>ヒリツ</t>
    </rPh>
    <rPh sb="65" eb="67">
      <t>ゲンショウ</t>
    </rPh>
    <rPh sb="67" eb="69">
      <t>ヨウイン</t>
    </rPh>
    <rPh sb="74" eb="76">
      <t>サンシュツ</t>
    </rPh>
    <rPh sb="76" eb="77">
      <t>シキ</t>
    </rPh>
    <rPh sb="78" eb="80">
      <t>ブンシ</t>
    </rPh>
    <rPh sb="81" eb="83">
      <t>コウセイ</t>
    </rPh>
    <rPh sb="86" eb="88">
      <t>タイショク</t>
    </rPh>
    <rPh sb="88" eb="90">
      <t>テアテ</t>
    </rPh>
    <rPh sb="93" eb="95">
      <t>イッパン</t>
    </rPh>
    <rPh sb="95" eb="97">
      <t>カイケイ</t>
    </rPh>
    <rPh sb="98" eb="100">
      <t>フタン</t>
    </rPh>
    <rPh sb="100" eb="102">
      <t>ミコミ</t>
    </rPh>
    <rPh sb="102" eb="103">
      <t>ガク</t>
    </rPh>
    <rPh sb="103" eb="105">
      <t>ゲンショウ</t>
    </rPh>
    <rPh sb="112" eb="113">
      <t>オオ</t>
    </rPh>
    <rPh sb="116" eb="118">
      <t>イッパン</t>
    </rPh>
    <rPh sb="118" eb="120">
      <t>カイケイ</t>
    </rPh>
    <rPh sb="121" eb="124">
      <t>チホウサイ</t>
    </rPh>
    <rPh sb="124" eb="126">
      <t>ゲンザイ</t>
    </rPh>
    <rPh sb="126" eb="127">
      <t>ダカ</t>
    </rPh>
    <rPh sb="135" eb="136">
      <t>セン</t>
    </rPh>
    <rPh sb="136" eb="137">
      <t>エン</t>
    </rPh>
    <rPh sb="137" eb="139">
      <t>ゾウカ</t>
    </rPh>
    <rPh sb="151" eb="153">
      <t>ホンチョウ</t>
    </rPh>
    <rPh sb="159" eb="161">
      <t>コウキョウ</t>
    </rPh>
    <rPh sb="161" eb="163">
      <t>シセツ</t>
    </rPh>
    <rPh sb="165" eb="167">
      <t>ヒツヨウ</t>
    </rPh>
    <rPh sb="168" eb="170">
      <t>トウシ</t>
    </rPh>
    <rPh sb="171" eb="172">
      <t>オコナ</t>
    </rPh>
    <rPh sb="180" eb="182">
      <t>ショユウ</t>
    </rPh>
    <rPh sb="182" eb="184">
      <t>シサン</t>
    </rPh>
    <rPh sb="184" eb="186">
      <t>ゼンタイ</t>
    </rPh>
    <rPh sb="187" eb="189">
      <t>シサン</t>
    </rPh>
    <rPh sb="189" eb="192">
      <t>ロウキュウカ</t>
    </rPh>
    <rPh sb="193" eb="195">
      <t>コウシン</t>
    </rPh>
    <rPh sb="195" eb="197">
      <t>トウシ</t>
    </rPh>
    <rPh sb="198" eb="199">
      <t>オ</t>
    </rPh>
    <rPh sb="209" eb="210">
      <t>コト</t>
    </rPh>
    <rPh sb="211" eb="212">
      <t>イ</t>
    </rPh>
    <rPh sb="215" eb="217">
      <t>コンゴ</t>
    </rPh>
    <rPh sb="218" eb="220">
      <t>ゼイシュウ</t>
    </rPh>
    <rPh sb="221" eb="223">
      <t>サキボソ</t>
    </rPh>
    <rPh sb="226" eb="227">
      <t>ナカ</t>
    </rPh>
    <rPh sb="228" eb="230">
      <t>ショウライ</t>
    </rPh>
    <rPh sb="238" eb="240">
      <t>ミス</t>
    </rPh>
    <rPh sb="242" eb="244">
      <t>サイケイ</t>
    </rPh>
    <rPh sb="244" eb="247">
      <t>ジョウヨキン</t>
    </rPh>
    <rPh sb="248" eb="250">
      <t>カクホ</t>
    </rPh>
    <rPh sb="252" eb="254">
      <t>トクテイ</t>
    </rPh>
    <rPh sb="254" eb="256">
      <t>モクテキ</t>
    </rPh>
    <rPh sb="256" eb="258">
      <t>キキン</t>
    </rPh>
    <rPh sb="259" eb="260">
      <t>ツ</t>
    </rPh>
    <rPh sb="261" eb="262">
      <t>マ</t>
    </rPh>
    <rPh sb="264" eb="265">
      <t>オコナ</t>
    </rPh>
    <rPh sb="270" eb="272">
      <t>キゾン</t>
    </rPh>
    <rPh sb="272" eb="274">
      <t>シセツ</t>
    </rPh>
    <rPh sb="275" eb="279">
      <t>チョウジュミョウカ</t>
    </rPh>
    <rPh sb="280" eb="283">
      <t>サイテキカ</t>
    </rPh>
    <rPh sb="284" eb="285">
      <t>ハカ</t>
    </rPh>
    <rPh sb="289" eb="29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</si>
  <si>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</si>
  <si>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</si>
  <si>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</si>
  <si>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</si>
  <si>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</si>
  <si>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</si>
  <si>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ストック指標である将来負担比率、フロー指標である実質公債費比率共に減少してきている。これまでと同水準の地方税収確保、年間償還元金以下の地方債借入が前提条件となるが、類似団体並みに減少した実質公債費比率については、一般会計において、元利償還金の償還ピークを令和元年度に迎え、令和5年度まで同水準で推移する見込みであるため、今後、比率は増加するものと見込んでいる。一方、類似団体に比して高い比率を示している将来負担比率については、一般会計、公営企業会計共に元利償還金の償還ピークを迎えるにつれて、地方債残高は減少していくため、比率は減少していくものと見込んでいる。しかしながら、本町においては、職員の年齢構成にばらつきがあり、最も多い40歳～43歳の職員が退職を迎える頃には、退職手当のうち一般会計の負担見込額が多額に上ると見込んでいるため、これまで以上に将来負担比率の推移に注視しながら行財政運営をしていくことが重要である。</t>
    <rPh sb="5" eb="7">
      <t>シヒョウ</t>
    </rPh>
    <rPh sb="10" eb="12">
      <t>ショウライ</t>
    </rPh>
    <rPh sb="12" eb="14">
      <t>フタン</t>
    </rPh>
    <rPh sb="14" eb="16">
      <t>ヒリツ</t>
    </rPh>
    <rPh sb="32" eb="33">
      <t>トモ</t>
    </rPh>
    <rPh sb="34" eb="36">
      <t>ゲンショウ</t>
    </rPh>
    <rPh sb="48" eb="51">
      <t>ドウスイジュン</t>
    </rPh>
    <rPh sb="52" eb="54">
      <t>チホウ</t>
    </rPh>
    <rPh sb="54" eb="56">
      <t>ゼイシュウ</t>
    </rPh>
    <rPh sb="56" eb="58">
      <t>カクホ</t>
    </rPh>
    <rPh sb="59" eb="61">
      <t>ネンカン</t>
    </rPh>
    <rPh sb="61" eb="63">
      <t>ショウカン</t>
    </rPh>
    <rPh sb="63" eb="65">
      <t>ガンキン</t>
    </rPh>
    <rPh sb="65" eb="67">
      <t>イカ</t>
    </rPh>
    <rPh sb="68" eb="71">
      <t>チホウサイ</t>
    </rPh>
    <rPh sb="71" eb="73">
      <t>カリイレ</t>
    </rPh>
    <rPh sb="74" eb="76">
      <t>ゼンテイ</t>
    </rPh>
    <rPh sb="76" eb="78">
      <t>ジョウケン</t>
    </rPh>
    <rPh sb="83" eb="85">
      <t>ルイジ</t>
    </rPh>
    <rPh sb="85" eb="87">
      <t>ダンタイ</t>
    </rPh>
    <rPh sb="87" eb="88">
      <t>ナ</t>
    </rPh>
    <rPh sb="90" eb="92">
      <t>ゲンショウ</t>
    </rPh>
    <rPh sb="94" eb="96">
      <t>ジッシツ</t>
    </rPh>
    <rPh sb="96" eb="99">
      <t>コウサイヒ</t>
    </rPh>
    <rPh sb="99" eb="101">
      <t>ヒリツ</t>
    </rPh>
    <rPh sb="107" eb="109">
      <t>イッパン</t>
    </rPh>
    <rPh sb="109" eb="111">
      <t>カイケイ</t>
    </rPh>
    <rPh sb="116" eb="118">
      <t>ガンリ</t>
    </rPh>
    <rPh sb="118" eb="121">
      <t>ショウカンキン</t>
    </rPh>
    <rPh sb="122" eb="124">
      <t>ショウカン</t>
    </rPh>
    <rPh sb="128" eb="129">
      <t>レイ</t>
    </rPh>
    <rPh sb="129" eb="130">
      <t>ワ</t>
    </rPh>
    <rPh sb="130" eb="131">
      <t>ガン</t>
    </rPh>
    <rPh sb="131" eb="132">
      <t>ネン</t>
    </rPh>
    <rPh sb="132" eb="133">
      <t>ド</t>
    </rPh>
    <rPh sb="134" eb="135">
      <t>ムカ</t>
    </rPh>
    <rPh sb="137" eb="138">
      <t>レイ</t>
    </rPh>
    <rPh sb="138" eb="139">
      <t>ワ</t>
    </rPh>
    <rPh sb="140" eb="142">
      <t>ネンド</t>
    </rPh>
    <rPh sb="144" eb="147">
      <t>ドウスイジュン</t>
    </rPh>
    <rPh sb="148" eb="150">
      <t>スイイ</t>
    </rPh>
    <rPh sb="152" eb="154">
      <t>ミコ</t>
    </rPh>
    <rPh sb="161" eb="163">
      <t>コンゴ</t>
    </rPh>
    <rPh sb="164" eb="166">
      <t>ヒリツ</t>
    </rPh>
    <rPh sb="167" eb="169">
      <t>ゾウカ</t>
    </rPh>
    <rPh sb="174" eb="176">
      <t>ミコ</t>
    </rPh>
    <rPh sb="181" eb="183">
      <t>イッポウ</t>
    </rPh>
    <rPh sb="184" eb="186">
      <t>ルイジ</t>
    </rPh>
    <rPh sb="186" eb="188">
      <t>ダンタイ</t>
    </rPh>
    <rPh sb="189" eb="190">
      <t>ヒ</t>
    </rPh>
    <rPh sb="192" eb="193">
      <t>タカ</t>
    </rPh>
    <rPh sb="194" eb="196">
      <t>ヒリツ</t>
    </rPh>
    <rPh sb="197" eb="198">
      <t>シメ</t>
    </rPh>
    <rPh sb="214" eb="216">
      <t>イッパン</t>
    </rPh>
    <rPh sb="216" eb="218">
      <t>カイケイ</t>
    </rPh>
    <rPh sb="219" eb="221">
      <t>コウエイ</t>
    </rPh>
    <rPh sb="221" eb="223">
      <t>キギョウ</t>
    </rPh>
    <rPh sb="223" eb="225">
      <t>カイケイ</t>
    </rPh>
    <rPh sb="225" eb="226">
      <t>トモ</t>
    </rPh>
    <rPh sb="247" eb="250">
      <t>チホウサイ</t>
    </rPh>
    <rPh sb="250" eb="252">
      <t>ザンダカ</t>
    </rPh>
    <rPh sb="253" eb="255">
      <t>ゲンショウ</t>
    </rPh>
    <rPh sb="262" eb="264">
      <t>ヒリツ</t>
    </rPh>
    <rPh sb="265" eb="267">
      <t>ゲンショウ</t>
    </rPh>
    <rPh sb="274" eb="276">
      <t>ミコ</t>
    </rPh>
    <rPh sb="288" eb="290">
      <t>ホンチョウ</t>
    </rPh>
    <rPh sb="296" eb="298">
      <t>ショクイン</t>
    </rPh>
    <rPh sb="299" eb="301">
      <t>ネンレイ</t>
    </rPh>
    <rPh sb="301" eb="303">
      <t>コウセイ</t>
    </rPh>
    <rPh sb="312" eb="313">
      <t>モット</t>
    </rPh>
    <rPh sb="314" eb="315">
      <t>オオ</t>
    </rPh>
    <rPh sb="318" eb="319">
      <t>サイ</t>
    </rPh>
    <rPh sb="322" eb="323">
      <t>サイ</t>
    </rPh>
    <rPh sb="324" eb="326">
      <t>ショクイン</t>
    </rPh>
    <rPh sb="327" eb="329">
      <t>タイショク</t>
    </rPh>
    <rPh sb="330" eb="331">
      <t>ムカ</t>
    </rPh>
    <rPh sb="333" eb="334">
      <t>コロ</t>
    </rPh>
    <rPh sb="355" eb="357">
      <t>タガク</t>
    </rPh>
    <rPh sb="358" eb="359">
      <t>ノボ</t>
    </rPh>
    <rPh sb="361" eb="363">
      <t>ミコ</t>
    </rPh>
    <rPh sb="374" eb="376">
      <t>イジョウ</t>
    </rPh>
    <rPh sb="377" eb="379">
      <t>ショウライ</t>
    </rPh>
    <rPh sb="379" eb="381">
      <t>フタン</t>
    </rPh>
    <rPh sb="381" eb="383">
      <t>ヒリツ</t>
    </rPh>
    <rPh sb="384" eb="386">
      <t>スイイ</t>
    </rPh>
    <rPh sb="387" eb="389">
      <t>チュウシ</t>
    </rPh>
    <rPh sb="393" eb="396">
      <t>ギョウザイセイ</t>
    </rPh>
    <rPh sb="396" eb="398">
      <t>ウンエイ</t>
    </rPh>
    <rPh sb="406" eb="408">
      <t>ジュウヨウ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</si>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</sst>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106092</c:v>
                </c:pt>
                <c:pt idx="3">
                  <c:v>78903</c:v>
                </c:pt>
                <c:pt idx="4">
                  <c:v>82993</c:v>
                </c:pt>
              </c:numCache>
            </c:numRef>
          </c:val>
          <c:smooth val="0"/>
          <c:extLst>
            <c:ext xmlns:c16="http://schemas.microsoft.com/office/drawing/2014/chart" uri="{C3380CC4-5D6E-409C-BE32-E72D297353CC}">
              <c16:uniqueId val="{00000000-3B4D-47AE-9FFE-3336430CEC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63655</c:v>
                </c:pt>
                <c:pt idx="1">
                  <c:v>53592</c:v>
                </c:pt>
                <c:pt idx="2">
                  <c:v>60194</c:v>
                </c:pt>
                <c:pt idx="3">
                  <c:v>94876</c:v>
                </c:pt>
                <c:pt idx="4">
                  <c:v>134583</c:v>
                </c:pt>
              </c:numCache>
            </c:numRef>
          </c:val>
          <c:smooth val="0"/>
          <c:extLst>
            <c:ext xmlns:c16="http://schemas.microsoft.com/office/drawing/2014/chart" uri="{C3380CC4-5D6E-409C-BE32-E72D297353CC}">
              <c16:uniqueId val="{00000001-3B4D-47AE-9FFE-3336430CECA1}"/>
            </c:ext>
          </c:extLst>
        </c:ser>
        <c:dLbls>
          <c:showLegendKey val="0"/>
          <c:showVal val="0"/>
          <c:showCatName val="0"/>
          <c:showSerName val="0"/>
          <c:showPercent val="0"/>
          <c:showBubbleSize val="0"/>
        </c:dLbls>
        <c:marker val="1"/>
        <c:smooth val="0"/>
        <c:axId val="332860408"/>
        <c:axId val="332863152"/>
      </c:lineChart>
      <c:catAx>
        <c:axId val="332860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863152"/>
        <c:crosses val="autoZero"/>
        <c:auto val="1"/>
        <c:lblAlgn val="ctr"/>
        <c:lblOffset val="100"/>
        <c:tickLblSkip val="1"/>
        <c:tickMarkSkip val="1"/>
        <c:noMultiLvlLbl val="0"/>
      </c:catAx>
      <c:valAx>
        <c:axId val="3328631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860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4.3899999999999997</c:v>
                </c:pt>
                <c:pt idx="1">
                  <c:v>3.69</c:v>
                </c:pt>
                <c:pt idx="2">
                  <c:v>5.16</c:v>
                </c:pt>
                <c:pt idx="3">
                  <c:v>4.3499999999999996</c:v>
                </c:pt>
                <c:pt idx="4">
                  <c:v>4.13</c:v>
                </c:pt>
              </c:numCache>
            </c:numRef>
          </c:val>
          <c:extLst>
            <c:ext xmlns:c16="http://schemas.microsoft.com/office/drawing/2014/chart" uri="{C3380CC4-5D6E-409C-BE32-E72D297353CC}">
              <c16:uniqueId val="{00000000-A805-4CBB-8189-367D401C4A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34.86</c:v>
                </c:pt>
                <c:pt idx="1">
                  <c:v>39.29</c:v>
                </c:pt>
                <c:pt idx="2">
                  <c:v>41.5</c:v>
                </c:pt>
                <c:pt idx="3">
                  <c:v>42.65</c:v>
                </c:pt>
                <c:pt idx="4">
                  <c:v>43.32</c:v>
                </c:pt>
              </c:numCache>
            </c:numRef>
          </c:val>
          <c:extLst>
            <c:ext xmlns:c16="http://schemas.microsoft.com/office/drawing/2014/chart" uri="{C3380CC4-5D6E-409C-BE32-E72D297353CC}">
              <c16:uniqueId val="{00000001-A805-4CBB-8189-367D401C4A15}"/>
            </c:ext>
          </c:extLst>
        </c:ser>
        <c:dLbls>
          <c:showLegendKey val="0"/>
          <c:showVal val="0"/>
          <c:showCatName val="0"/>
          <c:showSerName val="0"/>
          <c:showPercent val="0"/>
          <c:showBubbleSize val="0"/>
        </c:dLbls>
        <c:gapWidth val="250"/>
        <c:overlap val="100"/>
        <c:axId val="332858840"/>
        <c:axId val="332859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8.5399999999999991</c:v>
                </c:pt>
                <c:pt idx="1">
                  <c:v>3.03</c:v>
                </c:pt>
                <c:pt idx="2">
                  <c:v>5.25</c:v>
                </c:pt>
                <c:pt idx="3">
                  <c:v>-0.16</c:v>
                </c:pt>
                <c:pt idx="4">
                  <c:v>0.72</c:v>
                </c:pt>
              </c:numCache>
            </c:numRef>
          </c:val>
          <c:smooth val="0"/>
          <c:extLst>
            <c:ext xmlns:c16="http://schemas.microsoft.com/office/drawing/2014/chart" uri="{C3380CC4-5D6E-409C-BE32-E72D297353CC}">
              <c16:uniqueId val="{00000002-A805-4CBB-8189-367D401C4A15}"/>
            </c:ext>
          </c:extLst>
        </c:ser>
        <c:dLbls>
          <c:showLegendKey val="0"/>
          <c:showVal val="0"/>
          <c:showCatName val="0"/>
          <c:showSerName val="0"/>
          <c:showPercent val="0"/>
          <c:showBubbleSize val="0"/>
        </c:dLbls>
        <c:marker val="1"/>
        <c:smooth val="0"/>
        <c:axId val="332858840"/>
        <c:axId val="332859232"/>
      </c:lineChart>
      <c:catAx>
        <c:axId val="332858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2859232"/>
        <c:crosses val="autoZero"/>
        <c:auto val="1"/>
        <c:lblAlgn val="ctr"/>
        <c:lblOffset val="100"/>
        <c:tickLblSkip val="1"/>
        <c:tickMarkSkip val="1"/>
        <c:noMultiLvlLbl val="0"/>
      </c:catAx>
      <c:valAx>
        <c:axId val="332859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858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FD-4C04-8C3D-12F4787593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FD-4C04-8C3D-12F4787593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FD-4C04-8C3D-12F47875933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FD-4C04-8C3D-12F47875933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B5FD-4C04-8C3D-12F478759335}"/>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0.21</c:v>
                </c:pt>
                <c:pt idx="2">
                  <c:v>#N/A</c:v>
                </c:pt>
                <c:pt idx="3">
                  <c:v>0.16</c:v>
                </c:pt>
                <c:pt idx="4">
                  <c:v>#N/A</c:v>
                </c:pt>
                <c:pt idx="5">
                  <c:v>0.14000000000000001</c:v>
                </c:pt>
                <c:pt idx="6">
                  <c:v>#N/A</c:v>
                </c:pt>
                <c:pt idx="7">
                  <c:v>0.06</c:v>
                </c:pt>
                <c:pt idx="8">
                  <c:v>#N/A</c:v>
                </c:pt>
                <c:pt idx="9">
                  <c:v>0.21</c:v>
                </c:pt>
              </c:numCache>
            </c:numRef>
          </c:val>
          <c:extLst>
            <c:ext xmlns:c16="http://schemas.microsoft.com/office/drawing/2014/chart" uri="{C3380CC4-5D6E-409C-BE32-E72D297353CC}">
              <c16:uniqueId val="{00000005-B5FD-4C04-8C3D-12F47875933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3.01</c:v>
                </c:pt>
                <c:pt idx="2">
                  <c:v>#N/A</c:v>
                </c:pt>
                <c:pt idx="3">
                  <c:v>2.93</c:v>
                </c:pt>
                <c:pt idx="4">
                  <c:v>#N/A</c:v>
                </c:pt>
                <c:pt idx="5">
                  <c:v>3.11</c:v>
                </c:pt>
                <c:pt idx="6">
                  <c:v>#N/A</c:v>
                </c:pt>
                <c:pt idx="7">
                  <c:v>3.24</c:v>
                </c:pt>
                <c:pt idx="8">
                  <c:v>#N/A</c:v>
                </c:pt>
                <c:pt idx="9">
                  <c:v>3.32</c:v>
                </c:pt>
              </c:numCache>
            </c:numRef>
          </c:val>
          <c:extLst>
            <c:ext xmlns:c16="http://schemas.microsoft.com/office/drawing/2014/chart" uri="{C3380CC4-5D6E-409C-BE32-E72D297353CC}">
              <c16:uniqueId val="{00000006-B5FD-4C04-8C3D-12F47875933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2.15</c:v>
                </c:pt>
                <c:pt idx="2">
                  <c:v>#N/A</c:v>
                </c:pt>
                <c:pt idx="3">
                  <c:v>0.85</c:v>
                </c:pt>
                <c:pt idx="4">
                  <c:v>#N/A</c:v>
                </c:pt>
                <c:pt idx="5">
                  <c:v>1.42</c:v>
                </c:pt>
                <c:pt idx="6">
                  <c:v>#N/A</c:v>
                </c:pt>
                <c:pt idx="7">
                  <c:v>1.77</c:v>
                </c:pt>
                <c:pt idx="8">
                  <c:v>#N/A</c:v>
                </c:pt>
                <c:pt idx="9">
                  <c:v>3.92</c:v>
                </c:pt>
              </c:numCache>
            </c:numRef>
          </c:val>
          <c:extLst>
            <c:ext xmlns:c16="http://schemas.microsoft.com/office/drawing/2014/chart" uri="{C3380CC4-5D6E-409C-BE32-E72D297353CC}">
              <c16:uniqueId val="{00000007-B5FD-4C04-8C3D-12F4787593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4.38</c:v>
                </c:pt>
                <c:pt idx="2">
                  <c:v>#N/A</c:v>
                </c:pt>
                <c:pt idx="3">
                  <c:v>3.68</c:v>
                </c:pt>
                <c:pt idx="4">
                  <c:v>#N/A</c:v>
                </c:pt>
                <c:pt idx="5">
                  <c:v>5.15</c:v>
                </c:pt>
                <c:pt idx="6">
                  <c:v>#N/A</c:v>
                </c:pt>
                <c:pt idx="7">
                  <c:v>4.3499999999999996</c:v>
                </c:pt>
                <c:pt idx="8">
                  <c:v>#N/A</c:v>
                </c:pt>
                <c:pt idx="9">
                  <c:v>4.13</c:v>
                </c:pt>
              </c:numCache>
            </c:numRef>
          </c:val>
          <c:extLst>
            <c:ext xmlns:c16="http://schemas.microsoft.com/office/drawing/2014/chart" uri="{C3380CC4-5D6E-409C-BE32-E72D297353CC}">
              <c16:uniqueId val="{00000008-B5FD-4C04-8C3D-12F478759335}"/>
            </c:ext>
          </c:extLst>
        </c:ser>
        <c:ser>
          <c:idx val="9"/>
          <c:order val="9"/>
          <c:tx>
            <c:strRef>
              <c:f>データシート!$A$36</c:f>
              <c:strCache>
                <c:ptCount val="1"/>
                <c:pt idx="0">
                  <c:v>簡易水道特別会計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0.16</c:v>
                </c:pt>
                <c:pt idx="2">
                  <c:v>#N/A</c:v>
                </c:pt>
                <c:pt idx="3">
                  <c:v>0.11</c:v>
                </c:pt>
                <c:pt idx="4">
                  <c:v>#N/A</c:v>
                </c:pt>
                <c:pt idx="5">
                  <c:v>0.11</c:v>
                </c:pt>
                <c:pt idx="6">
                  <c:v>#N/A</c:v>
                </c:pt>
                <c:pt idx="7">
                  <c:v>0.23</c:v>
                </c:pt>
                <c:pt idx="8">
                  <c:v>0.27</c:v>
                </c:pt>
                <c:pt idx="9">
                  <c:v>#N/A</c:v>
                </c:pt>
              </c:numCache>
            </c:numRef>
          </c:val>
          <c:extLst>
            <c:ext xmlns:c16="http://schemas.microsoft.com/office/drawing/2014/chart" uri="{C3380CC4-5D6E-409C-BE32-E72D297353CC}">
              <c16:uniqueId val="{00000009-B5FD-4C04-8C3D-12F478759335}"/>
            </c:ext>
          </c:extLst>
        </c:ser>
        <c:dLbls>
          <c:showLegendKey val="0"/>
          <c:showVal val="0"/>
          <c:showCatName val="0"/>
          <c:showSerName val="0"/>
          <c:showPercent val="0"/>
          <c:showBubbleSize val="0"/>
        </c:dLbls>
        <c:gapWidth val="150"/>
        <c:overlap val="100"/>
        <c:axId val="332858448"/>
        <c:axId val="332858056"/>
      </c:barChart>
      <c:catAx>
        <c:axId val="33285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858056"/>
        <c:crosses val="autoZero"/>
        <c:auto val="1"/>
        <c:lblAlgn val="ctr"/>
        <c:lblOffset val="100"/>
        <c:tickLblSkip val="1"/>
        <c:tickMarkSkip val="1"/>
        <c:noMultiLvlLbl val="0"/>
      </c:catAx>
      <c:valAx>
        <c:axId val="332858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858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419</c:v>
                </c:pt>
                <c:pt idx="5">
                  <c:v>437</c:v>
                </c:pt>
                <c:pt idx="8">
                  <c:v>428</c:v>
                </c:pt>
                <c:pt idx="11">
                  <c:v>424</c:v>
                </c:pt>
                <c:pt idx="14">
                  <c:v>426</c:v>
                </c:pt>
              </c:numCache>
            </c:numRef>
          </c:val>
          <c:extLst>
            <c:ext xmlns:c16="http://schemas.microsoft.com/office/drawing/2014/chart" uri="{C3380CC4-5D6E-409C-BE32-E72D297353CC}">
              <c16:uniqueId val="{00000000-D9B1-4552-93C9-4418857504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B1-4552-93C9-4418857504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c:v>
                </c:pt>
                <c:pt idx="3">
                  <c:v>32</c:v>
                </c:pt>
                <c:pt idx="6">
                  <c:v>26</c:v>
                </c:pt>
                <c:pt idx="9">
                  <c:v>23</c:v>
                </c:pt>
                <c:pt idx="12">
                  <c:v>20</c:v>
                </c:pt>
              </c:numCache>
            </c:numRef>
          </c:val>
          <c:extLst>
            <c:ext xmlns:c16="http://schemas.microsoft.com/office/drawing/2014/chart" uri="{C3380CC4-5D6E-409C-BE32-E72D297353CC}">
              <c16:uniqueId val="{00000002-D9B1-4552-93C9-4418857504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58</c:v>
                </c:pt>
                <c:pt idx="3">
                  <c:v>58</c:v>
                </c:pt>
                <c:pt idx="6">
                  <c:v>59</c:v>
                </c:pt>
                <c:pt idx="9">
                  <c:v>58</c:v>
                </c:pt>
                <c:pt idx="12">
                  <c:v>36</c:v>
                </c:pt>
              </c:numCache>
            </c:numRef>
          </c:val>
          <c:extLst>
            <c:ext xmlns:c16="http://schemas.microsoft.com/office/drawing/2014/chart" uri="{C3380CC4-5D6E-409C-BE32-E72D297353CC}">
              <c16:uniqueId val="{00000003-D9B1-4552-93C9-4418857504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128</c:v>
                </c:pt>
                <c:pt idx="3">
                  <c:v>141</c:v>
                </c:pt>
                <c:pt idx="6">
                  <c:v>152</c:v>
                </c:pt>
                <c:pt idx="9">
                  <c:v>156</c:v>
                </c:pt>
                <c:pt idx="12">
                  <c:v>174</c:v>
                </c:pt>
              </c:numCache>
            </c:numRef>
          </c:val>
          <c:extLst>
            <c:ext xmlns:c16="http://schemas.microsoft.com/office/drawing/2014/chart" uri="{C3380CC4-5D6E-409C-BE32-E72D297353CC}">
              <c16:uniqueId val="{00000004-D9B1-4552-93C9-4418857504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B1-4552-93C9-4418857504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B1-4552-93C9-4418857504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499</c:v>
                </c:pt>
                <c:pt idx="3">
                  <c:v>487</c:v>
                </c:pt>
                <c:pt idx="6">
                  <c:v>453</c:v>
                </c:pt>
                <c:pt idx="9">
                  <c:v>446</c:v>
                </c:pt>
                <c:pt idx="12">
                  <c:v>449</c:v>
                </c:pt>
              </c:numCache>
            </c:numRef>
          </c:val>
          <c:extLst>
            <c:ext xmlns:c16="http://schemas.microsoft.com/office/drawing/2014/chart" uri="{C3380CC4-5D6E-409C-BE32-E72D297353CC}">
              <c16:uniqueId val="{00000007-D9B1-4552-93C9-4418857504E8}"/>
            </c:ext>
          </c:extLst>
        </c:ser>
        <c:dLbls>
          <c:showLegendKey val="0"/>
          <c:showVal val="0"/>
          <c:showCatName val="0"/>
          <c:showSerName val="0"/>
          <c:showPercent val="0"/>
          <c:showBubbleSize val="0"/>
        </c:dLbls>
        <c:gapWidth val="100"/>
        <c:overlap val="100"/>
        <c:axId val="345617072"/>
        <c:axId val="345619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300</c:v>
                </c:pt>
                <c:pt idx="2">
                  <c:v>#N/A</c:v>
                </c:pt>
                <c:pt idx="3">
                  <c:v>#N/A</c:v>
                </c:pt>
                <c:pt idx="4">
                  <c:v>281</c:v>
                </c:pt>
                <c:pt idx="5">
                  <c:v>#N/A</c:v>
                </c:pt>
                <c:pt idx="6">
                  <c:v>#N/A</c:v>
                </c:pt>
                <c:pt idx="7">
                  <c:v>262</c:v>
                </c:pt>
                <c:pt idx="8">
                  <c:v>#N/A</c:v>
                </c:pt>
                <c:pt idx="9">
                  <c:v>#N/A</c:v>
                </c:pt>
                <c:pt idx="10">
                  <c:v>259</c:v>
                </c:pt>
                <c:pt idx="11">
                  <c:v>#N/A</c:v>
                </c:pt>
                <c:pt idx="12">
                  <c:v>#N/A</c:v>
                </c:pt>
                <c:pt idx="13">
                  <c:v>253</c:v>
                </c:pt>
                <c:pt idx="14">
                  <c:v>#N/A</c:v>
                </c:pt>
              </c:numCache>
            </c:numRef>
          </c:val>
          <c:smooth val="0"/>
          <c:extLst>
            <c:ext xmlns:c16="http://schemas.microsoft.com/office/drawing/2014/chart" uri="{C3380CC4-5D6E-409C-BE32-E72D297353CC}">
              <c16:uniqueId val="{00000008-D9B1-4552-93C9-4418857504E8}"/>
            </c:ext>
          </c:extLst>
        </c:ser>
        <c:dLbls>
          <c:showLegendKey val="0"/>
          <c:showVal val="0"/>
          <c:showCatName val="0"/>
          <c:showSerName val="0"/>
          <c:showPercent val="0"/>
          <c:showBubbleSize val="0"/>
        </c:dLbls>
        <c:marker val="1"/>
        <c:smooth val="0"/>
        <c:axId val="345617072"/>
        <c:axId val="345619816"/>
      </c:lineChart>
      <c:catAx>
        <c:axId val="34561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619816"/>
        <c:crosses val="autoZero"/>
        <c:auto val="1"/>
        <c:lblAlgn val="ctr"/>
        <c:lblOffset val="100"/>
        <c:tickLblSkip val="1"/>
        <c:tickMarkSkip val="1"/>
        <c:noMultiLvlLbl val="0"/>
      </c:catAx>
      <c:valAx>
        <c:axId val="345619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61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4737</c:v>
                </c:pt>
                <c:pt idx="5">
                  <c:v>4650</c:v>
                </c:pt>
                <c:pt idx="8">
                  <c:v>4581</c:v>
                </c:pt>
                <c:pt idx="11">
                  <c:v>4534</c:v>
                </c:pt>
                <c:pt idx="14">
                  <c:v>4462</c:v>
                </c:pt>
              </c:numCache>
            </c:numRef>
          </c:val>
          <c:extLst>
            <c:ext xmlns:c16="http://schemas.microsoft.com/office/drawing/2014/chart" uri="{C3380CC4-5D6E-409C-BE32-E72D297353CC}">
              <c16:uniqueId val="{00000000-F7BA-4270-AAB3-21115DF7A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157</c:v>
                </c:pt>
                <c:pt idx="5">
                  <c:v>159</c:v>
                </c:pt>
                <c:pt idx="8">
                  <c:v>161</c:v>
                </c:pt>
                <c:pt idx="11">
                  <c:v>165</c:v>
                </c:pt>
                <c:pt idx="14">
                  <c:v>152</c:v>
                </c:pt>
              </c:numCache>
            </c:numRef>
          </c:val>
          <c:extLst>
            <c:ext xmlns:c16="http://schemas.microsoft.com/office/drawing/2014/chart" uri="{C3380CC4-5D6E-409C-BE32-E72D297353CC}">
              <c16:uniqueId val="{00000001-F7BA-4270-AAB3-21115DF7A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1463</c:v>
                </c:pt>
                <c:pt idx="5">
                  <c:v>1602</c:v>
                </c:pt>
                <c:pt idx="8">
                  <c:v>1736</c:v>
                </c:pt>
                <c:pt idx="11">
                  <c:v>1918</c:v>
                </c:pt>
                <c:pt idx="14">
                  <c:v>2050</c:v>
                </c:pt>
              </c:numCache>
            </c:numRef>
          </c:val>
          <c:extLst>
            <c:ext xmlns:c16="http://schemas.microsoft.com/office/drawing/2014/chart" uri="{C3380CC4-5D6E-409C-BE32-E72D297353CC}">
              <c16:uniqueId val="{00000002-F7BA-4270-AAB3-21115DF7A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BA-4270-AAB3-21115DF7A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BA-4270-AAB3-21115DF7A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151</c:v>
                </c:pt>
                <c:pt idx="3">
                  <c:v>124</c:v>
                </c:pt>
                <c:pt idx="6">
                  <c:v>99</c:v>
                </c:pt>
                <c:pt idx="9">
                  <c:v>76</c:v>
                </c:pt>
                <c:pt idx="12">
                  <c:v>56</c:v>
                </c:pt>
              </c:numCache>
            </c:numRef>
          </c:val>
          <c:extLst>
            <c:ext xmlns:c16="http://schemas.microsoft.com/office/drawing/2014/chart" uri="{C3380CC4-5D6E-409C-BE32-E72D297353CC}">
              <c16:uniqueId val="{00000005-F7BA-4270-AAB3-21115DF7A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1261</c:v>
                </c:pt>
                <c:pt idx="3">
                  <c:v>1221</c:v>
                </c:pt>
                <c:pt idx="6">
                  <c:v>1129</c:v>
                </c:pt>
                <c:pt idx="9">
                  <c:v>1014</c:v>
                </c:pt>
                <c:pt idx="12">
                  <c:v>976</c:v>
                </c:pt>
              </c:numCache>
            </c:numRef>
          </c:val>
          <c:extLst>
            <c:ext xmlns:c16="http://schemas.microsoft.com/office/drawing/2014/chart" uri="{C3380CC4-5D6E-409C-BE32-E72D297353CC}">
              <c16:uniqueId val="{00000006-F7BA-4270-AAB3-21115DF7A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242</c:v>
                </c:pt>
                <c:pt idx="3">
                  <c:v>240</c:v>
                </c:pt>
                <c:pt idx="6">
                  <c:v>195</c:v>
                </c:pt>
                <c:pt idx="9">
                  <c:v>200</c:v>
                </c:pt>
                <c:pt idx="12">
                  <c:v>160</c:v>
                </c:pt>
              </c:numCache>
            </c:numRef>
          </c:val>
          <c:extLst>
            <c:ext xmlns:c16="http://schemas.microsoft.com/office/drawing/2014/chart" uri="{C3380CC4-5D6E-409C-BE32-E72D297353CC}">
              <c16:uniqueId val="{00000007-F7BA-4270-AAB3-21115DF7A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2767</c:v>
                </c:pt>
                <c:pt idx="3">
                  <c:v>2796</c:v>
                </c:pt>
                <c:pt idx="6">
                  <c:v>2942</c:v>
                </c:pt>
                <c:pt idx="9">
                  <c:v>3083</c:v>
                </c:pt>
                <c:pt idx="12">
                  <c:v>3051</c:v>
                </c:pt>
              </c:numCache>
            </c:numRef>
          </c:val>
          <c:extLst>
            <c:ext xmlns:c16="http://schemas.microsoft.com/office/drawing/2014/chart" uri="{C3380CC4-5D6E-409C-BE32-E72D297353CC}">
              <c16:uniqueId val="{00000008-F7BA-4270-AAB3-21115DF7A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1</c:v>
                </c:pt>
                <c:pt idx="6">
                  <c:v>0</c:v>
                </c:pt>
                <c:pt idx="9">
                  <c:v>0</c:v>
                </c:pt>
                <c:pt idx="12">
                  <c:v>0</c:v>
                </c:pt>
              </c:numCache>
            </c:numRef>
          </c:val>
          <c:extLst>
            <c:ext xmlns:c16="http://schemas.microsoft.com/office/drawing/2014/chart" uri="{C3380CC4-5D6E-409C-BE32-E72D297353CC}">
              <c16:uniqueId val="{00000009-F7BA-4270-AAB3-21115DF7A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4871</c:v>
                </c:pt>
                <c:pt idx="3">
                  <c:v>4799</c:v>
                </c:pt>
                <c:pt idx="6">
                  <c:v>4756</c:v>
                </c:pt>
                <c:pt idx="9">
                  <c:v>4859</c:v>
                </c:pt>
                <c:pt idx="12">
                  <c:v>5008</c:v>
                </c:pt>
              </c:numCache>
            </c:numRef>
          </c:val>
          <c:extLst>
            <c:ext xmlns:c16="http://schemas.microsoft.com/office/drawing/2014/chart" uri="{C3380CC4-5D6E-409C-BE32-E72D297353CC}">
              <c16:uniqueId val="{0000000A-F7BA-4270-AAB3-21115DF7AB68}"/>
            </c:ext>
          </c:extLst>
        </c:ser>
        <c:dLbls>
          <c:showLegendKey val="0"/>
          <c:showVal val="0"/>
          <c:showCatName val="0"/>
          <c:showSerName val="0"/>
          <c:showPercent val="0"/>
          <c:showBubbleSize val="0"/>
        </c:dLbls>
        <c:gapWidth val="100"/>
        <c:overlap val="100"/>
        <c:axId val="345615112"/>
        <c:axId val="345620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2943</c:v>
                </c:pt>
                <c:pt idx="2">
                  <c:v>#N/A</c:v>
                </c:pt>
                <c:pt idx="3">
                  <c:v>#N/A</c:v>
                </c:pt>
                <c:pt idx="4">
                  <c:v>2772</c:v>
                </c:pt>
                <c:pt idx="5">
                  <c:v>#N/A</c:v>
                </c:pt>
                <c:pt idx="6">
                  <c:v>#N/A</c:v>
                </c:pt>
                <c:pt idx="7">
                  <c:v>2644</c:v>
                </c:pt>
                <c:pt idx="8">
                  <c:v>#N/A</c:v>
                </c:pt>
                <c:pt idx="9">
                  <c:v>#N/A</c:v>
                </c:pt>
                <c:pt idx="10">
                  <c:v>2614</c:v>
                </c:pt>
                <c:pt idx="11">
                  <c:v>#N/A</c:v>
                </c:pt>
                <c:pt idx="12">
                  <c:v>#N/A</c:v>
                </c:pt>
                <c:pt idx="13">
                  <c:v>2589</c:v>
                </c:pt>
                <c:pt idx="14">
                  <c:v>#N/A</c:v>
                </c:pt>
              </c:numCache>
            </c:numRef>
          </c:val>
          <c:smooth val="0"/>
          <c:extLst>
            <c:ext xmlns:c16="http://schemas.microsoft.com/office/drawing/2014/chart" uri="{C3380CC4-5D6E-409C-BE32-E72D297353CC}">
              <c16:uniqueId val="{0000000B-F7BA-4270-AAB3-21115DF7AB68}"/>
            </c:ext>
          </c:extLst>
        </c:ser>
        <c:dLbls>
          <c:showLegendKey val="0"/>
          <c:showVal val="0"/>
          <c:showCatName val="0"/>
          <c:showSerName val="0"/>
          <c:showPercent val="0"/>
          <c:showBubbleSize val="0"/>
        </c:dLbls>
        <c:marker val="1"/>
        <c:smooth val="0"/>
        <c:axId val="345615112"/>
        <c:axId val="345620992"/>
      </c:lineChart>
      <c:catAx>
        <c:axId val="345615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5620992"/>
        <c:crosses val="autoZero"/>
        <c:auto val="1"/>
        <c:lblAlgn val="ctr"/>
        <c:lblOffset val="100"/>
        <c:tickLblSkip val="1"/>
        <c:tickMarkSkip val="1"/>
        <c:noMultiLvlLbl val="0"/>
      </c:catAx>
      <c:valAx>
        <c:axId val="345620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615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1350</c:v>
                </c:pt>
                <c:pt idx="1">
                  <c:v>1372</c:v>
                </c:pt>
                <c:pt idx="2">
                  <c:v>1402</c:v>
                </c:pt>
              </c:numCache>
            </c:numRef>
          </c:val>
          <c:extLst>
            <c:ext xmlns:c16="http://schemas.microsoft.com/office/drawing/2014/chart" uri="{C3380CC4-5D6E-409C-BE32-E72D297353CC}">
              <c16:uniqueId val="{00000000-1BED-4C30-AF4C-1225ADA8B0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1BED-4C30-AF4C-1225ADA8B0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289</c:v>
                </c:pt>
                <c:pt idx="1">
                  <c:v>389</c:v>
                </c:pt>
                <c:pt idx="2">
                  <c:v>415</c:v>
                </c:pt>
              </c:numCache>
            </c:numRef>
          </c:val>
          <c:extLst>
            <c:ext xmlns:c16="http://schemas.microsoft.com/office/drawing/2014/chart" uri="{C3380CC4-5D6E-409C-BE32-E72D297353CC}">
              <c16:uniqueId val="{00000002-1BED-4C30-AF4C-1225ADA8B01E}"/>
            </c:ext>
          </c:extLst>
        </c:ser>
        <c:dLbls>
          <c:showLegendKey val="0"/>
          <c:showVal val="0"/>
          <c:showCatName val="0"/>
          <c:showSerName val="0"/>
          <c:showPercent val="0"/>
          <c:showBubbleSize val="0"/>
        </c:dLbls>
        <c:gapWidth val="120"/>
        <c:overlap val="100"/>
        <c:axId val="345620208"/>
        <c:axId val="345614720"/>
      </c:barChart>
      <c:catAx>
        <c:axId val="34562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5614720"/>
        <c:crosses val="autoZero"/>
        <c:auto val="1"/>
        <c:lblAlgn val="ctr"/>
        <c:lblOffset val="100"/>
        <c:tickLblSkip val="1"/>
        <c:tickMarkSkip val="1"/>
        <c:noMultiLvlLbl val="0"/>
      </c:catAx>
      <c:valAx>
        <c:axId val="345614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562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{56578948-F96F-4974-8A16-0E62B7199D00}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DB6-4649-970E-82D622682F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{2F26071E-1814-455E-BD8A-849A677EDBDF}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B6-4649-970E-82D622682F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{1FA3FFFE-2D16-4369-80F1-CB2361E92F64}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B6-4649-970E-82D622682F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{F76FE109-EF4F-41D2-AF9B-E71592A510D9}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B6-4649-970E-82D622682F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{79E16BFB-C641-4B3D-B4FE-7B1D2373E432}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B6-4649-970E-82D622682F3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{D29BFF21-16E4-4B54-9783-B2B5B2B4F1BC}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DB6-4649-970E-82D622682F3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{A4B92D43-C78B-429F-88AF-BC57DBECE32E}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DB6-4649-970E-82D622682F3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{889C8438-78A5-47BA-AEE7-791B1C8A4C7A}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DB6-4649-970E-82D622682F3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{100E020E-DAAA-4D50-956A-28BCA2273738}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DB6-4649-970E-82D622682F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60.7</c:v>
                </c:pt>
                <c:pt idx="24">
                  <c:v>61.9</c:v>
                </c:pt>
              </c:numCache>
            </c:numRef>
          </c:xVal>
          <c:yVal>
            <c:numRef>
              <c:f>公会計指標分析・財政指標組合せ分析表!$BP$51:$DC$51</c:f>
              <c:numCache>
                <c:formatCode>#,##0.0;"▲ "#,##0.0</c:formatCode>
                <c:ptCount val="40"/>
                <c:pt idx="16">
                  <c:v>93</c:v>
                </c:pt>
                <c:pt idx="24">
                  <c:v>92.9</c:v>
                </c:pt>
              </c:numCache>
            </c:numRef>
          </c:yVal>
          <c:smooth val="0"/>
          <c:extLst>
            <c:ext xmlns:c16="http://schemas.microsoft.com/office/drawing/2014/chart" uri="{C3380CC4-5D6E-409C-BE32-E72D297353CC}">
              <c16:uniqueId val="{00000009-6DB6-4649-970E-82D622682F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{1487716F-2582-4156-9F4C-8617F3C28217}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DB6-4649-970E-82D622682F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{AD93B129-CEE3-4458-93A7-41AF1D64AE75}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B6-4649-970E-82D622682F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{48346503-21A2-405B-949E-3F5014214185}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B6-4649-970E-82D622682F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{912CE497-0F2C-45D9-9B2A-626D081B42DC}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B6-4649-970E-82D622682F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{C169F987-ACF1-4ACF-B5D7-86E3F51AFBE7}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B6-4649-970E-82D622682F3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{C03D697A-F417-4BD3-88F0-624C0311695E}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DB6-4649-970E-82D622682F3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{720934D4-EB1B-4357-B138-6CBBDE76F2BC}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DB6-4649-970E-82D622682F3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{405B6E5C-3807-40BC-8BD0-E8A7C6A5F582}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DB6-4649-970E-82D622682F3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{48855AA2-00A6-4BE5-A5E3-36B3BE5E9B84}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DB6-4649-970E-82D622682F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numCache>
            </c:numRef>
          </c:xVal>
          <c:yVal>
            <c:numRef>
              <c:f>公会計指標分析・財政指標組合せ分析表!$BP$55:$DC$55</c:f>
              <c:numCache>
                <c:formatCode>#,##0.0;"▲ "#,##0.0</c:formatCode>
                <c:ptCount val="40"/>
                <c:pt idx="16">
                  <c:v>20.2</c:v>
                </c:pt>
                <c:pt idx="24">
                  <c:v>38.5</c:v>
                </c:pt>
              </c:numCache>
            </c:numRef>
          </c:yVal>
          <c:smooth val="0"/>
          <c:extLst>
            <c:ext xmlns:c16="http://schemas.microsoft.com/office/drawing/2014/chart" uri="{C3380CC4-5D6E-409C-BE32-E72D297353CC}">
              <c16:uniqueId val="{00000013-6DB6-4649-970E-82D622682F36}"/>
            </c:ext>
          </c:extLst>
        </c:ser>
        <c:dLbls>
          <c:showLegendKey val="0"/>
          <c:showVal val="1"/>
          <c:showCatName val="0"/>
          <c:showSerName val="0"/>
          <c:showPercent val="0"/>
          <c:showBubbleSize val="0"/>
        </c:dLbls>
        <c:axId val="345617856"/>
        <c:axId val="345615896"/>
      </c:scatterChart>
      <c:valAx>
        <c:axId val="345617856"/>
        <c:scaling>
          <c:orientation val="minMax"/>
          <c:max val="62.5"/>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615896"/>
        <c:crosses val="autoZero"/>
        <c:crossBetween val="midCat"/>
      </c:valAx>
      <c:valAx>
        <c:axId val="345615896"/>
        <c:scaling>
          <c:orientation val="minMax"/>
          <c:max val="10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617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{9C1729B4-56BE-459B-A3D7-EB45CF0C51E8}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144-4C23-9304-E2B0E3E1AA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{E1E3450F-AD88-41C7-8991-5D9FDAB097EF}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44-4C23-9304-E2B0E3E1AA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{EBAAA593-940E-4C92-BF71-96C878076D18}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44-4C23-9304-E2B0E3E1AA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{A19C8C8C-C298-4F55-94DA-6DFDE92F0711}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44-4C23-9304-E2B0E3E1AA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{43C30118-F695-43BD-A3CF-6C6DF95A5B7C}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44-4C23-9304-E2B0E3E1AAA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{04150597-2AAB-40A1-9426-3E57482522F9}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144-4C23-9304-E2B0E3E1AAA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{C78D7C35-2510-46DA-9979-E6716A062D6F}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144-4C23-9304-E2B0E3E1AAA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{3F2A1581-ED97-47E9-B679-8EF6EE207D99}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144-4C23-9304-E2B0E3E1AAA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{2128CF06-E494-4A80-AF89-2C2839F1FB12}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144-4C23-9304-E2B0E3E1AA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11.4</c:v>
                </c:pt>
                <c:pt idx="16">
                  <c:v>10.1</c:v>
                </c:pt>
                <c:pt idx="24">
                  <c:v>9.6</c:v>
                </c:pt>
                <c:pt idx="32">
                  <c:v>9.1</c:v>
                </c:pt>
              </c:numCache>
            </c:numRef>
          </c:xVal>
          <c:yVal>
            <c:numRef>
              <c:f>公会計指標分析・財政指標組合せ分析表!$BP$73:$DC$73</c:f>
              <c:numCache>
                <c:formatCode>#,##0.0;"▲ "#,##0.0</c:formatCode>
                <c:ptCount val="40"/>
                <c:pt idx="0">
                  <c:v>105.6</c:v>
                </c:pt>
                <c:pt idx="8">
                  <c:v>102.1</c:v>
                </c:pt>
                <c:pt idx="16">
                  <c:v>93</c:v>
                </c:pt>
                <c:pt idx="24">
                  <c:v>92.9</c:v>
                </c:pt>
                <c:pt idx="32">
                  <c:v>91.4</c:v>
                </c:pt>
              </c:numCache>
            </c:numRef>
          </c:yVal>
          <c:smooth val="0"/>
          <c:extLst>
            <c:ext xmlns:c16="http://schemas.microsoft.com/office/drawing/2014/chart" uri="{C3380CC4-5D6E-409C-BE32-E72D297353CC}">
              <c16:uniqueId val="{00000009-E144-4C23-9304-E2B0E3E1AA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{B358D89B-2769-4612-B6A7-FE6919DB0727}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144-4C23-9304-E2B0E3E1AA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{ECE96679-C7FE-481E-9320-E048D5AC0E7E}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44-4C23-9304-E2B0E3E1AA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{426E82A3-BB5C-40B0-B94A-D3339907DDDA}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44-4C23-9304-E2B0E3E1AA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{2F996750-C733-463C-AFB0-16E42CDA461F}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44-4C23-9304-E2B0E3E1AA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{48D30CF9-6274-449D-80CF-1030117B07B6}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44-4C23-9304-E2B0E3E1AAA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{1A1E9E44-1992-471C-8ADB-06D6CD034A0D}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144-4C23-9304-E2B0E3E1AAA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{20460481-13C3-41FD-8A2A-D49E7D3118FE}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144-4C23-9304-E2B0E3E1AAAF}"/>
                </c:ext>
              </c:extLst>
            </c:dLbl>
            <c:dLbl>
              <c:idx val="24"/>
              <c:layout>
                <c:manualLayout>
                  <c:x val="-2.638498332092748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{60F0737D-78D3-47F9-93F9-A2EB5BB0B128}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144-4C23-9304-E2B0E3E1AAAF}"/>
                </c:ext>
              </c:extLst>
            </c:dLbl>
            <c:dLbl>
              <c:idx val="32"/>
              <c:layout>
                <c:manualLayout>
                  <c:x val="-3.701099991729388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{CB32D8D0-E9EF-4643-9DBB-C50B74629720}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144-4C23-9304-E2B0E3E1AA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c:ext xmlns:c16="http://schemas.microsoft.com/office/drawing/2014/chart" uri="{C3380CC4-5D6E-409C-BE32-E72D297353CC}">
              <c16:uniqueId val="{00000013-E144-4C23-9304-E2B0E3E1AAAF}"/>
            </c:ext>
          </c:extLst>
        </c:ser>
        <c:dLbls>
          <c:showLegendKey val="0"/>
          <c:showVal val="1"/>
          <c:showCatName val="0"/>
          <c:showSerName val="0"/>
          <c:showPercent val="0"/>
          <c:showBubbleSize val="0"/>
        </c:dLbls>
        <c:axId val="345616288"/>
        <c:axId val="345620600"/>
      </c:scatterChart>
      <c:valAx>
        <c:axId val="345616288"/>
        <c:scaling>
          <c:orientation val="minMax"/>
          <c:max val="13.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620600"/>
        <c:crosses val="autoZero"/>
        <c:crossBetween val="midCat"/>
      </c:valAx>
      <c:valAx>
        <c:axId val="34562060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61628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臨時財政対策債に係る算入公債費が増加しており、一般会計の元利償還金の減少と併せて、その他の増加要因を吸収し分子の減少に大きく寄与していることから、実質公債費比率が年々減少している。</a:t>
          </a:r>
        </a:p>
        <a:p>
          <a:r>
            <a:rPr kumimoji="1" lang="ja-JP" altLang="en-US" sz="1200">
              <a:latin typeface="ＭＳ ゴシック" pitchFamily="49" charset="-128"/>
              <a:ea typeface="ＭＳ ゴシック" pitchFamily="49" charset="-128"/>
            </a:rPr>
            <a:t>　今後、一般会計においては、新たな債務負担行為を行っていないたため減少傾向だが、消防組合が整備した無線デジタル化整備事業や消防車両の公債費に対する負担金、スマートインターチェンジ整備に係る負担金の増加が予想される。また、繰出金が増加傾向にある公営企業においては、使用料の見直し等により繰り出しを減少させていく必要性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充当可能財源等が少なく、比率は高い状況が続いているが、これまで新規町債発行を抑制していることにより、一般会計地方債残高の減少や基金積立の継続によって順調に改善はしてきた。</a:t>
          </a:r>
        </a:p>
        <a:p>
          <a:r>
            <a:rPr kumimoji="1" lang="ja-JP" altLang="en-US" sz="1200">
              <a:latin typeface="ＭＳ ゴシック" pitchFamily="49" charset="-128"/>
              <a:ea typeface="ＭＳ ゴシック" pitchFamily="49" charset="-128"/>
            </a:rPr>
            <a:t>　しかしながら、地方債の残高については、類似団体平均よりも低い</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ものの、平成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償還額よりも借入額が上回ったため増加となり、これは錦大橋大規模修繕事業の借入れが影響している。今後、住民サービスの低下を招かないよう各種歳出削減に取り組み、また今までのように剰余金の積立てができないと見込んでいることから、将来に負担を残さないように適切な財政運営に努めていく必要性があ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本町が別途調査。</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錦大橋大規模修繕事業及び町道改良工事に伴い「公共施設整備基金」を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百万円、ふるさと納税に伴い「ふるさと錦ゆかり基金」を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百万円、こども園建設に伴い「社会福祉振興基金」を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百万円、県民体育祭に伴う町民グラウンド等整備に「財政調整基金」を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百万円積立て、ふるさと納税での寄附金を「ふるさと錦ゆかり基金」に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町道や橋りょうの公共施設の長寿命化に伴い公共施設整備基金を中心に積立てを行う予定にしている。財政調整基金については、毎年取り崩している状況なので、現在の基金残高を維持できるよう余剰金があれば積み戻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・公共施設整備基金：公用若しくは公共用に供する施設の整備に要する経費及び既設の公共施設の整備に要する経費の財源とする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・社会福祉振興基金：社会福祉及び保健に関する事業、次代の社会を担う子ども及び青少年の育成に関する事業等、広く社会福祉の向上に資する経費の財源とする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・農業安心基金：家畜等の伝染病や自然災害等が発生した場合に、迅速な防疫活動や被害防止の支援に要する経費の財源とする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・公共施設整備基金：錦大橋大規模修繕事業及び町道改良工事に伴い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百万円を取り崩したが、今後町道や橋りょうの公共施設の長寿命化に伴い改修を行う予定なので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・社会福祉振興基金：こども園の建設に伴い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・ふるさと錦ゆかり基金：寄付されたふるさと納税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百万円を積立てたが、ふるさと納税者の目的に応じた事業に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・公共施設整備基金：町道や橋りょうの公共施設の長寿命化に伴い公共施設整備基金を中心に積立てを行う予定にしている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年度においては、県民体育祭に伴う町民グラウンド等整備に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年間の予算に対する自主財源が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億円程度で推移しており、不測の事態に備え自主財源を確保する事を目的に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億円程度を目安として積立てているが、毎年取り崩している状況なので、現在の基金残高を維持できるよう余剰金があれば積み戻しを行いたい。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基金の運用益（定期利息）を積立てただけで大きな増加はありません。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特に積立の予定なし。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資産老朽化の度合いを示す有形固定資産減価償却率については、公共施設整備の抑制により、平成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年度決算においては前年度比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61.9</a:t>
          </a:r>
          <a:r>
            <a:rPr kumimoji="1" lang="ja-JP" altLang="en-US" sz="1100">
              <a:latin typeface="ＭＳ Ｐゴシック" panose="020B0600070205080204" pitchFamily="50" charset="-128"/>
              <a:ea typeface="ＭＳ Ｐゴシック" panose="020B0600070205080204" pitchFamily="50" charset="-128"/>
            </a:rPr>
            <a:t>％となったが、平成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年度に錦大橋大規模修繕事業が竣工し、新たに資産計上された事により、平成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年度決算における有形固定資産減価償却費率は</a:t>
          </a:r>
          <a:r>
            <a:rPr kumimoji="1" lang="en-US" altLang="ja-JP" sz="1100">
              <a:latin typeface="ＭＳ Ｐゴシック" panose="020B0600070205080204" pitchFamily="50" charset="-128"/>
              <a:ea typeface="ＭＳ Ｐゴシック" panose="020B0600070205080204" pitchFamily="50" charset="-128"/>
            </a:rPr>
            <a:t>58.8</a:t>
          </a:r>
          <a:r>
            <a:rPr kumimoji="1" lang="ja-JP" altLang="en-US" sz="1100">
              <a:latin typeface="ＭＳ Ｐゴシック" panose="020B0600070205080204" pitchFamily="50" charset="-128"/>
              <a:ea typeface="ＭＳ Ｐゴシック" panose="020B0600070205080204" pitchFamily="50" charset="-128"/>
            </a:rPr>
            <a:t>％となった。今後、公共施設等総合管理計画及び個別施設計画に基づき、計画的な維持管理・修繕を実施し施設の長寿命化、最適化を図っていく必要がある。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169757</xdr:rowOff>
    </xdr:from>
    <xdr:to>
      <xdr:col>19</xdr:col>
      <xdr:colOff>187325</xdr:colOff>
      <xdr:row>30</xdr:row>
      <xdr:rowOff>99907</xdr:rowOff>
    </xdr:to>
    <xdr:sp macro="" textlink="">
      <xdr:nvSpPr>
        <xdr:cNvPr id="78" name="楕円 77"/>
        <xdr:cNvSpPr/>
      </xdr:nvSpPr>
      <xdr:spPr>
        <a:xfrm>
          <a:off x="4000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41487</xdr:rowOff>
    </xdr:from>
    <xdr:to>
      <xdr:col>15</xdr:col>
      <xdr:colOff>187325</xdr:colOff>
      <xdr:row>30</xdr:row>
      <xdr:rowOff>143087</xdr:rowOff>
    </xdr:to>
    <xdr:sp macro="" textlink="">
      <xdr:nvSpPr>
        <xdr:cNvPr id="79" name="楕円 78"/>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49107</xdr:rowOff>
    </xdr:from>
    <xdr:to>
      <xdr:col>19</xdr:col>
      <xdr:colOff>136525</xdr:colOff>
      <xdr:row>30</xdr:row>
      <xdr:rowOff>92287</xdr:rowOff>
    </xdr:to>
    <xdr:cxnSp macro="">
      <xdr:nvCxnSpPr>
        <xdr:cNvPr id="80" name="直線コネクタ 79"/>
        <xdr:cNvCxnSpPr/>
      </xdr:nvCxnSpPr>
      <xdr:spPr>
        <a:xfrm flipV="1">
          <a:off x="3289300" y="596413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1"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82" name="n_2ave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116434</xdr:rowOff>
    </xdr:from>
    <xdr:ext cx="405111" cy="259045"/>
    <xdr:sp macro="" textlink="">
      <xdr:nvSpPr>
        <xdr:cNvPr id="83" name="n_1mainValue有形固定資産減価償却率"/>
        <xdr:cNvSpPr txBox="1"/>
      </xdr:nvSpPr>
      <xdr:spPr>
        <a:xfrm>
          <a:off x="38360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84" name="n_2mainValue有形固定資産減価償却率"/>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償還能力を示す債務償還可能年数については、類似団体平均を</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年上回る</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年となった。算出式の分子を構成する将来負担額</a:t>
          </a:r>
          <a:r>
            <a:rPr kumimoji="1" lang="en-US" altLang="ja-JP" sz="1100">
              <a:latin typeface="ＭＳ Ｐゴシック" panose="020B0600070205080204" pitchFamily="50" charset="-128"/>
              <a:ea typeface="ＭＳ Ｐゴシック" panose="020B0600070205080204" pitchFamily="50" charset="-128"/>
            </a:rPr>
            <a:t>9,252,765</a:t>
          </a:r>
          <a:r>
            <a:rPr kumimoji="1" lang="ja-JP" altLang="en-US" sz="1100">
              <a:latin typeface="ＭＳ Ｐゴシック" panose="020B0600070205080204" pitchFamily="50" charset="-128"/>
              <a:ea typeface="ＭＳ Ｐゴシック" panose="020B0600070205080204" pitchFamily="50" charset="-128"/>
            </a:rPr>
            <a:t>千円の内、公営企業債等繰入見込額が</a:t>
          </a:r>
          <a:r>
            <a:rPr kumimoji="1" lang="en-US" altLang="ja-JP" sz="1100">
              <a:latin typeface="ＭＳ Ｐゴシック" panose="020B0600070205080204" pitchFamily="50" charset="-128"/>
              <a:ea typeface="ＭＳ Ｐゴシック" panose="020B0600070205080204" pitchFamily="50" charset="-128"/>
            </a:rPr>
            <a:t>3,051,360</a:t>
          </a:r>
          <a:r>
            <a:rPr kumimoji="1" lang="ja-JP" altLang="en-US" sz="1100">
              <a:latin typeface="ＭＳ Ｐゴシック" panose="020B0600070205080204" pitchFamily="50" charset="-128"/>
              <a:ea typeface="ＭＳ Ｐゴシック" panose="020B0600070205080204" pitchFamily="50" charset="-128"/>
            </a:rPr>
            <a:t>千円と多額であることが要因であると考えられる。しかしながら、公営企業（上水道・下水道）については、面的整備がほぼ完了しているため、一般会計において地方債の増発がない限り、将来負担額自体は減少していくと見込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3" name="直線コネクタ 112"/>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6"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7" name="直線コネクタ 116"/>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8"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9" name="フローチャート: 判断 118"/>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82197</xdr:rowOff>
    </xdr:from>
    <xdr:to>
      <xdr:col>76</xdr:col>
      <xdr:colOff>73025</xdr:colOff>
      <xdr:row>30</xdr:row>
      <xdr:rowOff>12347</xdr:rowOff>
    </xdr:to>
    <xdr:sp macro="" textlink="">
      <xdr:nvSpPr>
        <xdr:cNvPr id="125" name="楕円 124"/>
        <xdr:cNvSpPr/>
      </xdr:nvSpPr>
      <xdr:spPr>
        <a:xfrm>
          <a:off x="14744700" y="58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105074</xdr:rowOff>
    </xdr:from>
    <xdr:ext cx="340478" cy="259045"/>
    <xdr:sp macro="" textlink="">
      <xdr:nvSpPr>
        <xdr:cNvPr id="126" name="債務償還可能年数該当値テキスト"/>
        <xdr:cNvSpPr txBox="1"/>
      </xdr:nvSpPr>
      <xdr:spPr>
        <a:xfrm>
          <a:off x="14846300" y="56771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0" name="楕円 69"/>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71" name="楕円 70"/>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177800</xdr:colOff>
      <xdr:row>37</xdr:row>
      <xdr:rowOff>121920</xdr:rowOff>
    </xdr:to>
    <xdr:cxnSp macro="">
      <xdr:nvCxnSpPr>
        <xdr:cNvPr id="72" name="直線コネクタ 71"/>
        <xdr:cNvCxnSpPr/>
      </xdr:nvCxnSpPr>
      <xdr:spPr>
        <a:xfrm flipV="1">
          <a:off x="2908300" y="64331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3" name="n_1ave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4" name="n_2ave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75" name="n_1mainValue【道路】&#10;有形固定資産減価償却率"/>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76" name="n_2mainValue【道路】&#10;有形固定資産減価償却率"/>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0" name="直線コネクタ 99"/>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1"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2" name="直線コネクタ 101"/>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3"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4" name="直線コネクタ 103"/>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5"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6" name="フローチャート: 判断 105"/>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7" name="フローチャート: 判断 106"/>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8" name="フローチャート: 判断 107"/>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71825</xdr:rowOff>
    </xdr:from>
    <xdr:to>
      <xdr:col>50</xdr:col>
      <xdr:colOff>165100</xdr:colOff>
      <xdr:row>40</xdr:row>
      <xdr:rowOff>1975</xdr:rowOff>
    </xdr:to>
    <xdr:sp macro="" textlink="">
      <xdr:nvSpPr>
        <xdr:cNvPr id="114" name="楕円 113"/>
        <xdr:cNvSpPr/>
      </xdr:nvSpPr>
      <xdr:spPr>
        <a:xfrm>
          <a:off x="9588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76130</xdr:rowOff>
    </xdr:from>
    <xdr:to>
      <xdr:col>46</xdr:col>
      <xdr:colOff>38100</xdr:colOff>
      <xdr:row>40</xdr:row>
      <xdr:rowOff>6280</xdr:rowOff>
    </xdr:to>
    <xdr:sp macro="" textlink="">
      <xdr:nvSpPr>
        <xdr:cNvPr id="115" name="楕円 114"/>
        <xdr:cNvSpPr/>
      </xdr:nvSpPr>
      <xdr:spPr>
        <a:xfrm>
          <a:off x="8699500" y="67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122625</xdr:rowOff>
    </xdr:from>
    <xdr:to>
      <xdr:col>50</xdr:col>
      <xdr:colOff>114300</xdr:colOff>
      <xdr:row>39</xdr:row>
      <xdr:rowOff>126930</xdr:rowOff>
    </xdr:to>
    <xdr:cxnSp macro="">
      <xdr:nvCxnSpPr>
        <xdr:cNvPr id="116" name="直線コネクタ 115"/>
        <xdr:cNvCxnSpPr/>
      </xdr:nvCxnSpPr>
      <xdr:spPr>
        <a:xfrm flipV="1">
          <a:off x="8750300" y="6809175"/>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17"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8"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164552</xdr:rowOff>
    </xdr:from>
    <xdr:ext cx="534377" cy="259045"/>
    <xdr:sp macro="" textlink="">
      <xdr:nvSpPr>
        <xdr:cNvPr id="119" name="n_1mainValue【道路】&#10;一人当たり延長"/>
        <xdr:cNvSpPr txBox="1"/>
      </xdr:nvSpPr>
      <xdr:spPr>
        <a:xfrm>
          <a:off x="93594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168857</xdr:rowOff>
    </xdr:from>
    <xdr:ext cx="534377" cy="259045"/>
    <xdr:sp macro="" textlink="">
      <xdr:nvSpPr>
        <xdr:cNvPr id="120" name="n_2mainValue【道路】&#10;一人当たり延長"/>
        <xdr:cNvSpPr txBox="1"/>
      </xdr:nvSpPr>
      <xdr:spPr>
        <a:xfrm>
          <a:off x="8483111" y="68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6" name="直線コネクタ 145"/>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7"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8" name="直線コネクタ 147"/>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9"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0" name="直線コネクタ 14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1"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2" name="フローチャート: 判断 151"/>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4" name="フローチャート: 判断 153"/>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164737</xdr:rowOff>
    </xdr:from>
    <xdr:to>
      <xdr:col>20</xdr:col>
      <xdr:colOff>38100</xdr:colOff>
      <xdr:row>58</xdr:row>
      <xdr:rowOff>94887</xdr:rowOff>
    </xdr:to>
    <xdr:sp macro="" textlink="">
      <xdr:nvSpPr>
        <xdr:cNvPr id="160" name="楕円 159"/>
        <xdr:cNvSpPr/>
      </xdr:nvSpPr>
      <xdr:spPr>
        <a:xfrm>
          <a:off x="3746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12881</xdr:rowOff>
    </xdr:from>
    <xdr:to>
      <xdr:col>15</xdr:col>
      <xdr:colOff>101600</xdr:colOff>
      <xdr:row>58</xdr:row>
      <xdr:rowOff>114481</xdr:rowOff>
    </xdr:to>
    <xdr:sp macro="" textlink="">
      <xdr:nvSpPr>
        <xdr:cNvPr id="161" name="楕円 160"/>
        <xdr:cNvSpPr/>
      </xdr:nvSpPr>
      <xdr:spPr>
        <a:xfrm>
          <a:off x="2857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44087</xdr:rowOff>
    </xdr:from>
    <xdr:to>
      <xdr:col>19</xdr:col>
      <xdr:colOff>177800</xdr:colOff>
      <xdr:row>58</xdr:row>
      <xdr:rowOff>63681</xdr:rowOff>
    </xdr:to>
    <xdr:cxnSp macro="">
      <xdr:nvCxnSpPr>
        <xdr:cNvPr id="162" name="直線コネクタ 161"/>
        <xdr:cNvCxnSpPr/>
      </xdr:nvCxnSpPr>
      <xdr:spPr>
        <a:xfrm flipV="1">
          <a:off x="2908300" y="99881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3"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64"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111414</xdr:rowOff>
    </xdr:from>
    <xdr:ext cx="405111" cy="259045"/>
    <xdr:sp macro="" textlink="">
      <xdr:nvSpPr>
        <xdr:cNvPr id="165" name="n_1mainValue【橋りょう・トンネル】&#10;有形固定資産減価償却率"/>
        <xdr:cNvSpPr txBox="1"/>
      </xdr:nvSpPr>
      <xdr:spPr>
        <a:xfrm>
          <a:off x="35820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131008</xdr:rowOff>
    </xdr:from>
    <xdr:ext cx="405111" cy="259045"/>
    <xdr:sp macro="" textlink="">
      <xdr:nvSpPr>
        <xdr:cNvPr id="166" name="n_2mainValue【橋りょう・トンネル】&#10;有形固定資産減価償却率"/>
        <xdr:cNvSpPr txBox="1"/>
      </xdr:nvSpPr>
      <xdr:spPr>
        <a:xfrm>
          <a:off x="2705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0" name="直線コネクタ 189"/>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91"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92" name="直線コネクタ 191"/>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93"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94" name="直線コネクタ 193"/>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95"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96" name="フローチャート: 判断 195"/>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97" name="フローチャート: 判断 196"/>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98" name="フローチャート: 判断 197"/>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99866</xdr:rowOff>
    </xdr:from>
    <xdr:to>
      <xdr:col>50</xdr:col>
      <xdr:colOff>165100</xdr:colOff>
      <xdr:row>63</xdr:row>
      <xdr:rowOff>30016</xdr:rowOff>
    </xdr:to>
    <xdr:sp macro="" textlink="">
      <xdr:nvSpPr>
        <xdr:cNvPr id="204" name="楕円 203"/>
        <xdr:cNvSpPr/>
      </xdr:nvSpPr>
      <xdr:spPr>
        <a:xfrm>
          <a:off x="9588500" y="107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102560</xdr:rowOff>
    </xdr:from>
    <xdr:to>
      <xdr:col>46</xdr:col>
      <xdr:colOff>38100</xdr:colOff>
      <xdr:row>63</xdr:row>
      <xdr:rowOff>32710</xdr:rowOff>
    </xdr:to>
    <xdr:sp macro="" textlink="">
      <xdr:nvSpPr>
        <xdr:cNvPr id="205" name="楕円 204"/>
        <xdr:cNvSpPr/>
      </xdr:nvSpPr>
      <xdr:spPr>
        <a:xfrm>
          <a:off x="8699500" y="107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150666</xdr:rowOff>
    </xdr:from>
    <xdr:to>
      <xdr:col>50</xdr:col>
      <xdr:colOff>114300</xdr:colOff>
      <xdr:row>62</xdr:row>
      <xdr:rowOff>153360</xdr:rowOff>
    </xdr:to>
    <xdr:cxnSp macro="">
      <xdr:nvCxnSpPr>
        <xdr:cNvPr id="206" name="直線コネクタ 205"/>
        <xdr:cNvCxnSpPr/>
      </xdr:nvCxnSpPr>
      <xdr:spPr>
        <a:xfrm flipV="1">
          <a:off x="8750300" y="10780566"/>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38835</xdr:rowOff>
    </xdr:from>
    <xdr:ext cx="599010" cy="259045"/>
    <xdr:sp macro="" textlink="">
      <xdr:nvSpPr>
        <xdr:cNvPr id="207" name="n_1aveValue【橋りょう・トンネル】&#10;一人当たり有形固定資産（償却資産）額"/>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67267</xdr:rowOff>
    </xdr:from>
    <xdr:ext cx="599010" cy="259045"/>
    <xdr:sp macro="" textlink="">
      <xdr:nvSpPr>
        <xdr:cNvPr id="208" name="n_2aveValue【橋りょう・トンネル】&#10;一人当たり有形固定資産（償却資産）額"/>
        <xdr:cNvSpPr txBox="1"/>
      </xdr:nvSpPr>
      <xdr:spPr>
        <a:xfrm>
          <a:off x="8450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21143</xdr:rowOff>
    </xdr:from>
    <xdr:ext cx="599010" cy="259045"/>
    <xdr:sp macro="" textlink="">
      <xdr:nvSpPr>
        <xdr:cNvPr id="209" name="n_1mainValue【橋りょう・トンネル】&#10;一人当たり有形固定資産（償却資産）額"/>
        <xdr:cNvSpPr txBox="1"/>
      </xdr:nvSpPr>
      <xdr:spPr>
        <a:xfrm>
          <a:off x="9327095" y="1082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49237</xdr:rowOff>
    </xdr:from>
    <xdr:ext cx="599010" cy="259045"/>
    <xdr:sp macro="" textlink="">
      <xdr:nvSpPr>
        <xdr:cNvPr id="210" name="n_2mainValue【橋りょう・トンネル】&#10;一人当たり有形固定資産（償却資産）額"/>
        <xdr:cNvSpPr txBox="1"/>
      </xdr:nvSpPr>
      <xdr:spPr>
        <a:xfrm>
          <a:off x="8450795" y="1050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35" name="直線コネクタ 234"/>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6"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7" name="直線コネクタ 236"/>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40"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41" name="フローチャート: 判断 240"/>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42" name="フローチャート: 判断 241"/>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43" name="フローチャート: 判断 242"/>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49" name="楕円 248"/>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12064</xdr:rowOff>
    </xdr:from>
    <xdr:to>
      <xdr:col>15</xdr:col>
      <xdr:colOff>101600</xdr:colOff>
      <xdr:row>81</xdr:row>
      <xdr:rowOff>113664</xdr:rowOff>
    </xdr:to>
    <xdr:sp macro="" textlink="">
      <xdr:nvSpPr>
        <xdr:cNvPr id="250" name="楕円 249"/>
        <xdr:cNvSpPr/>
      </xdr:nvSpPr>
      <xdr:spPr>
        <a:xfrm>
          <a:off x="2857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62864</xdr:rowOff>
    </xdr:to>
    <xdr:cxnSp macro="">
      <xdr:nvCxnSpPr>
        <xdr:cNvPr id="251" name="直線コネクタ 250"/>
        <xdr:cNvCxnSpPr/>
      </xdr:nvCxnSpPr>
      <xdr:spPr>
        <a:xfrm flipV="1">
          <a:off x="2908300" y="13914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52" name="n_1ave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53" name="n_2aveValue【公営住宅】&#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54" name="n_1main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255" name="n_2mainValue【公営住宅】&#10;有形固定資産減価償却率"/>
        <xdr:cNvSpPr txBox="1"/>
      </xdr:nvSpPr>
      <xdr:spPr>
        <a:xfrm>
          <a:off x="2705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79" name="直線コネクタ 278"/>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8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81" name="直線コネクタ 28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82"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83" name="直線コネクタ 282"/>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84"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85" name="フローチャート: 判断 284"/>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86" name="フローチャート: 判断 285"/>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87" name="フローチャート: 判断 286"/>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119126</xdr:rowOff>
    </xdr:from>
    <xdr:to>
      <xdr:col>50</xdr:col>
      <xdr:colOff>165100</xdr:colOff>
      <xdr:row>84</xdr:row>
      <xdr:rowOff>49276</xdr:rowOff>
    </xdr:to>
    <xdr:sp macro="" textlink="">
      <xdr:nvSpPr>
        <xdr:cNvPr id="293" name="楕円 292"/>
        <xdr:cNvSpPr/>
      </xdr:nvSpPr>
      <xdr:spPr>
        <a:xfrm>
          <a:off x="95885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124079</xdr:rowOff>
    </xdr:from>
    <xdr:to>
      <xdr:col>46</xdr:col>
      <xdr:colOff>38100</xdr:colOff>
      <xdr:row>84</xdr:row>
      <xdr:rowOff>54229</xdr:rowOff>
    </xdr:to>
    <xdr:sp macro="" textlink="">
      <xdr:nvSpPr>
        <xdr:cNvPr id="294" name="楕円 293"/>
        <xdr:cNvSpPr/>
      </xdr:nvSpPr>
      <xdr:spPr>
        <a:xfrm>
          <a:off x="8699500" y="1435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169926</xdr:rowOff>
    </xdr:from>
    <xdr:to>
      <xdr:col>50</xdr:col>
      <xdr:colOff>114300</xdr:colOff>
      <xdr:row>84</xdr:row>
      <xdr:rowOff>3429</xdr:rowOff>
    </xdr:to>
    <xdr:cxnSp macro="">
      <xdr:nvCxnSpPr>
        <xdr:cNvPr id="295" name="直線コネクタ 294"/>
        <xdr:cNvCxnSpPr/>
      </xdr:nvCxnSpPr>
      <xdr:spPr>
        <a:xfrm flipV="1">
          <a:off x="8750300" y="144002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296"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297" name="n_2aveValue【公営住宅】&#10;一人当たり面積"/>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65803</xdr:rowOff>
    </xdr:from>
    <xdr:ext cx="469744" cy="259045"/>
    <xdr:sp macro="" textlink="">
      <xdr:nvSpPr>
        <xdr:cNvPr id="298" name="n_1mainValue【公営住宅】&#10;一人当たり面積"/>
        <xdr:cNvSpPr txBox="1"/>
      </xdr:nvSpPr>
      <xdr:spPr>
        <a:xfrm>
          <a:off x="9391727" y="1412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70756</xdr:rowOff>
    </xdr:from>
    <xdr:ext cx="469744" cy="259045"/>
    <xdr:sp macro="" textlink="">
      <xdr:nvSpPr>
        <xdr:cNvPr id="299" name="n_2mainValue【公営住宅】&#10;一人当たり面積"/>
        <xdr:cNvSpPr txBox="1"/>
      </xdr:nvSpPr>
      <xdr:spPr>
        <a:xfrm>
          <a:off x="8515427" y="1412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1" name="正方形/長方形 30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2" name="正方形/長方形 30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3" name="正方形/長方形 30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4" name="正方形/長方形 30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7" name="正方形/長方形 30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8" name="正方形/長方形 30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9" name="正方形/長方形 30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0" name="正方形/長方形 30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7" name="正方形/長方形 32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8" name="正方形/長方形 3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9" name="正方形/長方形 3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0" name="正方形/長方形 3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1" name="正方形/長方形 3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2" name="正方形/長方形 3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3" name="正方形/長方形 3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4" name="正方形/長方形 3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正方形/長方形 3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6" name="テキスト ボックス 3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7" name="直線コネクタ 3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38" name="直線コネクタ 3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39" name="テキスト ボックス 3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0" name="直線コネクタ 3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1" name="テキスト ボックス 3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2" name="直線コネクタ 3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3" name="テキスト ボックス 3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4" name="直線コネクタ 3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5" name="テキスト ボックス 3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6" name="直線コネクタ 3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47" name="テキスト ボックス 3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48" name="直線コネクタ 3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49" name="テキスト ボックス 3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1" name="テキスト ボックス 3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353" name="直線コネクタ 352"/>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354"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55" name="直線コネクタ 354"/>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356"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357" name="直線コネクタ 356"/>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358"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359" name="フローチャート: 判断 358"/>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360" name="フローチャート: 判断 359"/>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361" name="フローチャート: 判断 360"/>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2" name="テキスト ボックス 3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3" name="テキスト ボックス 3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4" name="テキスト ボックス 3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5" name="テキスト ボックス 3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6" name="テキスト ボックス 3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367" name="楕円 366"/>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368" name="楕円 367"/>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143691</xdr:rowOff>
    </xdr:from>
    <xdr:to>
      <xdr:col>81</xdr:col>
      <xdr:colOff>50800</xdr:colOff>
      <xdr:row>59</xdr:row>
      <xdr:rowOff>148590</xdr:rowOff>
    </xdr:to>
    <xdr:cxnSp macro="">
      <xdr:nvCxnSpPr>
        <xdr:cNvPr id="369" name="直線コネクタ 368"/>
        <xdr:cNvCxnSpPr/>
      </xdr:nvCxnSpPr>
      <xdr:spPr>
        <a:xfrm flipV="1">
          <a:off x="14592300" y="1025924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370" name="n_1aveValue【学校施設】&#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371"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14168</xdr:rowOff>
    </xdr:from>
    <xdr:ext cx="405111" cy="259045"/>
    <xdr:sp macro="" textlink="">
      <xdr:nvSpPr>
        <xdr:cNvPr id="372" name="n_1mainValue【学校施設】&#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373" name="n_2mainValue【学校施設】&#10;有形固定資産減価償却率"/>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4" name="テキスト ボックス 3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5" name="直線コネクタ 3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6" name="テキスト ボックス 3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7" name="直線コネクタ 3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8" name="テキスト ボックス 3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9" name="直線コネクタ 3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0" name="テキスト ボックス 3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1" name="直線コネクタ 3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2" name="テキスト ボックス 3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396" name="直線コネクタ 395"/>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397"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398" name="直線コネクタ 397"/>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399"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00" name="直線コネクタ 399"/>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01" name="【学校施設】&#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02" name="フローチャート: 判断 401"/>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03" name="フローチャート: 判断 402"/>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04" name="フローチャート: 判断 403"/>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169570</xdr:rowOff>
    </xdr:from>
    <xdr:to>
      <xdr:col>112</xdr:col>
      <xdr:colOff>38100</xdr:colOff>
      <xdr:row>62</xdr:row>
      <xdr:rowOff>99720</xdr:rowOff>
    </xdr:to>
    <xdr:sp macro="" textlink="">
      <xdr:nvSpPr>
        <xdr:cNvPr id="410" name="楕円 409"/>
        <xdr:cNvSpPr/>
      </xdr:nvSpPr>
      <xdr:spPr>
        <a:xfrm>
          <a:off x="21272500" y="106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148082</xdr:rowOff>
    </xdr:from>
    <xdr:to>
      <xdr:col>107</xdr:col>
      <xdr:colOff>101600</xdr:colOff>
      <xdr:row>62</xdr:row>
      <xdr:rowOff>78232</xdr:rowOff>
    </xdr:to>
    <xdr:sp macro="" textlink="">
      <xdr:nvSpPr>
        <xdr:cNvPr id="411" name="楕円 410"/>
        <xdr:cNvSpPr/>
      </xdr:nvSpPr>
      <xdr:spPr>
        <a:xfrm>
          <a:off x="2038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27432</xdr:rowOff>
    </xdr:from>
    <xdr:to>
      <xdr:col>111</xdr:col>
      <xdr:colOff>177800</xdr:colOff>
      <xdr:row>62</xdr:row>
      <xdr:rowOff>48920</xdr:rowOff>
    </xdr:to>
    <xdr:cxnSp macro="">
      <xdr:nvCxnSpPr>
        <xdr:cNvPr id="412" name="直線コネクタ 411"/>
        <xdr:cNvCxnSpPr/>
      </xdr:nvCxnSpPr>
      <xdr:spPr>
        <a:xfrm>
          <a:off x="20434300" y="1065733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413" name="n_1aveValue【学校施設】&#10;一人当たり面積"/>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14"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90847</xdr:rowOff>
    </xdr:from>
    <xdr:ext cx="469744" cy="259045"/>
    <xdr:sp macro="" textlink="">
      <xdr:nvSpPr>
        <xdr:cNvPr id="415" name="n_1mainValue【学校施設】&#10;一人当たり面積"/>
        <xdr:cNvSpPr txBox="1"/>
      </xdr:nvSpPr>
      <xdr:spPr>
        <a:xfrm>
          <a:off x="21075727" y="107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69359</xdr:rowOff>
    </xdr:from>
    <xdr:ext cx="469744" cy="259045"/>
    <xdr:sp macro="" textlink="">
      <xdr:nvSpPr>
        <xdr:cNvPr id="416" name="n_2mainValue【学校施設】&#10;一人当たり面積"/>
        <xdr:cNvSpPr txBox="1"/>
      </xdr:nvSpPr>
      <xdr:spPr>
        <a:xfrm>
          <a:off x="20199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7" name="正方形/長方形 4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8" name="正方形/長方形 4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9" name="正方形/長方形 4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0" name="正方形/長方形 4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1" name="正方形/長方形 4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2" name="正方形/長方形 4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3" name="正方形/長方形 4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正方形/長方形 4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5" name="正方形/長方形 4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6" name="正方形/長方形 4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7" name="正方形/長方形 4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8" name="正方形/長方形 4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9" name="正方形/長方形 4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0" name="正方形/長方形 4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1" name="正方形/長方形 4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2" name="正方形/長方形 4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3" name="正方形/長方形 4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4" name="正方形/長方形 4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5" name="正方形/長方形 4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6" name="正方形/長方形 4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7" name="正方形/長方形 4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8" name="正方形/長方形 4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9" name="正方形/長方形 4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0" name="正方形/長方形 4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41" name="正方形/長方形 4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2" name="正方形/長方形 4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3" name="正方形/長方形 4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4" name="正方形/長方形 4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5" name="正方形/長方形 4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6" name="正方形/長方形 4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7" name="正方形/長方形 4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8" name="正方形/長方形 4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49" name="正方形/長方形 4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0" name="正方形/長方形 4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1" name="テキスト ボックス 4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いては、これまで公共施設整備を抑えてきたこともあり、全体的に住民一人当たりの施設保有量は少なく、有形固定資産減価償却率（資産の老朽化率）は高い傾向にある。公営住宅については、町内人口が増加傾向にあった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年の間に整備されたものが多く、人口一人当たりの面積は類似団体より多くなっている。一方、有形固定資産減価償却率は類似団体よりも高くなっている。経年で見ると、同指標は平成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％増加しており、施設の老朽化が進んできている事が言える。今後は、特に老朽化が進んでいる物件について資産売却を推進していく。また、令和元年度から令和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年度にかけて、指杉住宅外壁改修工事を実施する予定であり、引き続き、施設の長寿命化を図る事としている。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また、道路については、住民一人当たり延長は類似団体よりも低い数値を示しているが、有形固定資産減価償却率は類似団体よりも高くなっている。経年で見ると、同指標は平成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％増加しており、施設の老朽化が進んできている事が言える。道路については、本町全体の有形固定資産額の約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％を占めており、保有資産全体の有形固定資産減価償却率への影響が大きいため、個別施設計画に基づき、公共施設適正管理推進事業債を活用しながら、施設の長寿命化・最適化を図る事としている。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2" name="【図書館】&#10;有形固定資産減価償却率平均値テキスト"/>
        <xdr:cNvSpPr txBox="1"/>
      </xdr:nvSpPr>
      <xdr:spPr>
        <a:xfrm>
          <a:off x="4673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75673</xdr:rowOff>
    </xdr:from>
    <xdr:ext cx="405111" cy="259045"/>
    <xdr:sp macro="" textlink="">
      <xdr:nvSpPr>
        <xdr:cNvPr id="65" name="n_1aveValue【図書館】&#10;有形固定資産減価償却率"/>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120667</xdr:rowOff>
    </xdr:from>
    <xdr:ext cx="405111" cy="259045"/>
    <xdr:sp macro="" textlink="">
      <xdr:nvSpPr>
        <xdr:cNvPr id="67"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164193</xdr:rowOff>
    </xdr:from>
    <xdr:to>
      <xdr:col>20</xdr:col>
      <xdr:colOff>38100</xdr:colOff>
      <xdr:row>33</xdr:row>
      <xdr:rowOff>94343</xdr:rowOff>
    </xdr:to>
    <xdr:sp macro="" textlink="">
      <xdr:nvSpPr>
        <xdr:cNvPr id="73" name="楕円 72"/>
        <xdr:cNvSpPr/>
      </xdr:nvSpPr>
      <xdr:spPr>
        <a:xfrm>
          <a:off x="3746500" y="56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31</xdr:row>
      <xdr:rowOff>110870</xdr:rowOff>
    </xdr:from>
    <xdr:ext cx="405111" cy="259045"/>
    <xdr:sp macro="" textlink="">
      <xdr:nvSpPr>
        <xdr:cNvPr id="74" name="n_1mainValue【図書館】&#10;有形固定資産減価償却率"/>
        <xdr:cNvSpPr txBox="1"/>
      </xdr:nvSpPr>
      <xdr:spPr>
        <a:xfrm>
          <a:off x="3582044" y="542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98" name="直線コネクタ 97"/>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99" name="【図書館】&#10;一人当たり面積最小値テキスト"/>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0" name="直線コネクタ 99"/>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1"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2" name="直線コネクタ 101"/>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3" name="【図書館】&#10;一人当たり面積平均値テキスト"/>
        <xdr:cNvSpPr txBox="1"/>
      </xdr:nvSpPr>
      <xdr:spPr>
        <a:xfrm>
          <a:off x="105156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04" name="フローチャート: 判断 103"/>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05" name="フローチャート: 判断 104"/>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10177</xdr:rowOff>
    </xdr:from>
    <xdr:ext cx="469744" cy="259045"/>
    <xdr:sp macro="" textlink="">
      <xdr:nvSpPr>
        <xdr:cNvPr id="106" name="n_1aveValue【図書館】&#10;一人当たり面積"/>
        <xdr:cNvSpPr txBox="1"/>
      </xdr:nvSpPr>
      <xdr:spPr>
        <a:xfrm>
          <a:off x="93917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07" name="フローチャート: 判断 106"/>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97807</xdr:rowOff>
    </xdr:from>
    <xdr:ext cx="469744" cy="259045"/>
    <xdr:sp macro="" textlink="">
      <xdr:nvSpPr>
        <xdr:cNvPr id="108"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55880</xdr:rowOff>
    </xdr:from>
    <xdr:to>
      <xdr:col>50</xdr:col>
      <xdr:colOff>165100</xdr:colOff>
      <xdr:row>41</xdr:row>
      <xdr:rowOff>157480</xdr:rowOff>
    </xdr:to>
    <xdr:sp macro="" textlink="">
      <xdr:nvSpPr>
        <xdr:cNvPr id="114" name="楕円 113"/>
        <xdr:cNvSpPr/>
      </xdr:nvSpPr>
      <xdr:spPr>
        <a:xfrm>
          <a:off x="9588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148607</xdr:rowOff>
    </xdr:from>
    <xdr:ext cx="469744" cy="259045"/>
    <xdr:sp macro="" textlink="">
      <xdr:nvSpPr>
        <xdr:cNvPr id="115" name="n_1mainValue【図書館】&#10;一人当たり面積"/>
        <xdr:cNvSpPr txBox="1"/>
      </xdr:nvSpPr>
      <xdr:spPr>
        <a:xfrm>
          <a:off x="93917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4" name="テキスト ボックス 133"/>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38" name="直線コネクタ 137"/>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39"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0" name="直線コネクタ 13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1"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2" name="直線コネクタ 141"/>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143" name="【体育館・プール】&#10;有形固定資産減価償却率平均値テキスト"/>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44" name="フローチャート: 判断 143"/>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45" name="フローチャート: 判断 144"/>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146" name="n_1aveValue【体育館・プール】&#10;有形固定資産減価償却率"/>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147" name="フローチャート: 判断 146"/>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779</xdr:rowOff>
    </xdr:from>
    <xdr:ext cx="405111" cy="259045"/>
    <xdr:sp macro="" textlink="">
      <xdr:nvSpPr>
        <xdr:cNvPr id="148" name="n_2aveValue【体育館・プール】&#10;有形固定資産減価償却率"/>
        <xdr:cNvSpPr txBox="1"/>
      </xdr:nvSpPr>
      <xdr:spPr>
        <a:xfrm>
          <a:off x="2705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31496</xdr:rowOff>
    </xdr:from>
    <xdr:to>
      <xdr:col>20</xdr:col>
      <xdr:colOff>38100</xdr:colOff>
      <xdr:row>56</xdr:row>
      <xdr:rowOff>133096</xdr:rowOff>
    </xdr:to>
    <xdr:sp macro="" textlink="">
      <xdr:nvSpPr>
        <xdr:cNvPr id="154" name="楕円 153"/>
        <xdr:cNvSpPr/>
      </xdr:nvSpPr>
      <xdr:spPr>
        <a:xfrm>
          <a:off x="3746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141224</xdr:rowOff>
    </xdr:from>
    <xdr:to>
      <xdr:col>15</xdr:col>
      <xdr:colOff>101600</xdr:colOff>
      <xdr:row>57</xdr:row>
      <xdr:rowOff>71374</xdr:rowOff>
    </xdr:to>
    <xdr:sp macro="" textlink="">
      <xdr:nvSpPr>
        <xdr:cNvPr id="155" name="楕円 154"/>
        <xdr:cNvSpPr/>
      </xdr:nvSpPr>
      <xdr:spPr>
        <a:xfrm>
          <a:off x="2857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82296</xdr:rowOff>
    </xdr:from>
    <xdr:to>
      <xdr:col>19</xdr:col>
      <xdr:colOff>177800</xdr:colOff>
      <xdr:row>57</xdr:row>
      <xdr:rowOff>20574</xdr:rowOff>
    </xdr:to>
    <xdr:cxnSp macro="">
      <xdr:nvCxnSpPr>
        <xdr:cNvPr id="156" name="直線コネクタ 155"/>
        <xdr:cNvCxnSpPr/>
      </xdr:nvCxnSpPr>
      <xdr:spPr>
        <a:xfrm flipV="1">
          <a:off x="2908300" y="96834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149623</xdr:rowOff>
    </xdr:from>
    <xdr:ext cx="405111" cy="259045"/>
    <xdr:sp macro="" textlink="">
      <xdr:nvSpPr>
        <xdr:cNvPr id="157" name="n_1mainValue【体育館・プール】&#10;有形固定資産減価償却率"/>
        <xdr:cNvSpPr txBox="1"/>
      </xdr:nvSpPr>
      <xdr:spPr>
        <a:xfrm>
          <a:off x="35820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87901</xdr:rowOff>
    </xdr:from>
    <xdr:ext cx="405111" cy="259045"/>
    <xdr:sp macro="" textlink="">
      <xdr:nvSpPr>
        <xdr:cNvPr id="158" name="n_2mainValue【体育館・プール】&#10;有形固定資産減価償却率"/>
        <xdr:cNvSpPr txBox="1"/>
      </xdr:nvSpPr>
      <xdr:spPr>
        <a:xfrm>
          <a:off x="2705744"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82" name="直線コネクタ 181"/>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83"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84" name="直線コネクタ 183"/>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85"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86" name="直線コネクタ 185"/>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87"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88" name="フローチャート: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89" name="フローチャート: 判断 188"/>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90"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91" name="フローチャート: 判断 190"/>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92"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104140</xdr:rowOff>
    </xdr:from>
    <xdr:to>
      <xdr:col>50</xdr:col>
      <xdr:colOff>165100</xdr:colOff>
      <xdr:row>63</xdr:row>
      <xdr:rowOff>34290</xdr:rowOff>
    </xdr:to>
    <xdr:sp macro="" textlink="">
      <xdr:nvSpPr>
        <xdr:cNvPr id="198" name="楕円 197"/>
        <xdr:cNvSpPr/>
      </xdr:nvSpPr>
      <xdr:spPr>
        <a:xfrm>
          <a:off x="9588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77470</xdr:rowOff>
    </xdr:from>
    <xdr:to>
      <xdr:col>46</xdr:col>
      <xdr:colOff>38100</xdr:colOff>
      <xdr:row>63</xdr:row>
      <xdr:rowOff>7620</xdr:rowOff>
    </xdr:to>
    <xdr:sp macro="" textlink="">
      <xdr:nvSpPr>
        <xdr:cNvPr id="199" name="楕円 198"/>
        <xdr:cNvSpPr/>
      </xdr:nvSpPr>
      <xdr:spPr>
        <a:xfrm>
          <a:off x="8699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128270</xdr:rowOff>
    </xdr:from>
    <xdr:to>
      <xdr:col>50</xdr:col>
      <xdr:colOff>114300</xdr:colOff>
      <xdr:row>62</xdr:row>
      <xdr:rowOff>154940</xdr:rowOff>
    </xdr:to>
    <xdr:cxnSp macro="">
      <xdr:nvCxnSpPr>
        <xdr:cNvPr id="200" name="直線コネクタ 199"/>
        <xdr:cNvCxnSpPr/>
      </xdr:nvCxnSpPr>
      <xdr:spPr>
        <a:xfrm>
          <a:off x="8750300" y="107581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25417</xdr:rowOff>
    </xdr:from>
    <xdr:ext cx="469744" cy="259045"/>
    <xdr:sp macro="" textlink="">
      <xdr:nvSpPr>
        <xdr:cNvPr id="201" name="n_1mainValue【体育館・プール】&#10;一人当たり面積"/>
        <xdr:cNvSpPr txBox="1"/>
      </xdr:nvSpPr>
      <xdr:spPr>
        <a:xfrm>
          <a:off x="93917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170197</xdr:rowOff>
    </xdr:from>
    <xdr:ext cx="469744" cy="259045"/>
    <xdr:sp macro="" textlink="">
      <xdr:nvSpPr>
        <xdr:cNvPr id="202" name="n_2mainValue【体育館・プール】&#10;一人当たり面積"/>
        <xdr:cNvSpPr txBox="1"/>
      </xdr:nvSpPr>
      <xdr:spPr>
        <a:xfrm>
          <a:off x="8515427"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4" name="テキスト ボックス 21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4" name="テキスト ボックス 22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228" name="直線コネクタ 227"/>
        <xdr:cNvCxnSpPr/>
      </xdr:nvCxnSpPr>
      <xdr:spPr>
        <a:xfrm flipV="1">
          <a:off x="4634865" y="1328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229" name="【福祉施設】&#10;有形固定資産減価償却率最小値テキスト"/>
        <xdr:cNvSpPr txBox="1"/>
      </xdr:nvSpPr>
      <xdr:spPr>
        <a:xfrm>
          <a:off x="46736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30" name="直線コネクタ 229"/>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2" name="直線コネクタ 23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233" name="【福祉施設】&#10;有形固定資産減価償却率平均値テキスト"/>
        <xdr:cNvSpPr txBox="1"/>
      </xdr:nvSpPr>
      <xdr:spPr>
        <a:xfrm>
          <a:off x="4673600" y="1397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234" name="フローチャート: 判断 233"/>
        <xdr:cNvSpPr/>
      </xdr:nvSpPr>
      <xdr:spPr>
        <a:xfrm>
          <a:off x="45847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235" name="フローチャート: 判断 234"/>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107059</xdr:rowOff>
    </xdr:from>
    <xdr:ext cx="405111" cy="259045"/>
    <xdr:sp macro="" textlink="">
      <xdr:nvSpPr>
        <xdr:cNvPr id="236" name="n_1aveValue【福祉施設】&#10;有形固定資産減価償却率"/>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237" name="フローチャート: 判断 236"/>
        <xdr:cNvSpPr/>
      </xdr:nvSpPr>
      <xdr:spPr>
        <a:xfrm>
          <a:off x="2857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69504</xdr:rowOff>
    </xdr:from>
    <xdr:ext cx="405111" cy="259045"/>
    <xdr:sp macro="" textlink="">
      <xdr:nvSpPr>
        <xdr:cNvPr id="238" name="n_2aveValue【福祉施設】&#10;有形固定資産減価償却率"/>
        <xdr:cNvSpPr txBox="1"/>
      </xdr:nvSpPr>
      <xdr:spPr>
        <a:xfrm>
          <a:off x="2705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103232</xdr:rowOff>
    </xdr:from>
    <xdr:to>
      <xdr:col>15</xdr:col>
      <xdr:colOff>101600</xdr:colOff>
      <xdr:row>84</xdr:row>
      <xdr:rowOff>33382</xdr:rowOff>
    </xdr:to>
    <xdr:sp macro="" textlink="">
      <xdr:nvSpPr>
        <xdr:cNvPr id="244" name="楕円 243"/>
        <xdr:cNvSpPr/>
      </xdr:nvSpPr>
      <xdr:spPr>
        <a:xfrm>
          <a:off x="2857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24509</xdr:rowOff>
    </xdr:from>
    <xdr:ext cx="405111" cy="259045"/>
    <xdr:sp macro="" textlink="">
      <xdr:nvSpPr>
        <xdr:cNvPr id="245" name="n_2mainValue【福祉施設】&#10;有形固定資産減価償却率"/>
        <xdr:cNvSpPr txBox="1"/>
      </xdr:nvSpPr>
      <xdr:spPr>
        <a:xfrm>
          <a:off x="2705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6" name="正方形/長方形 24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7" name="正方形/長方形 24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8" name="正方形/長方形 24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9" name="正方形/長方形 24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0" name="正方形/長方形 24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1" name="正方形/長方形 25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2" name="正方形/長方形 25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3" name="正方形/長方形 25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4" name="テキスト ボックス 25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5" name="直線コネクタ 25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6" name="直線コネクタ 25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7" name="テキスト ボックス 25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8" name="直線コネクタ 25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9" name="テキスト ボックス 25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0" name="直線コネクタ 25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1" name="テキスト ボックス 26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2" name="直線コネクタ 26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3" name="テキスト ボックス 26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4" name="直線コネクタ 26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5" name="テキスト ボックス 26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6" name="直線コネクタ 26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7" name="テキスト ボックス 26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271" name="直線コネクタ 270"/>
        <xdr:cNvCxnSpPr/>
      </xdr:nvCxnSpPr>
      <xdr:spPr>
        <a:xfrm flipV="1">
          <a:off x="10476865" y="1325444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272" name="【福祉施設】&#10;一人当たり面積最小値テキスト"/>
        <xdr:cNvSpPr txBox="1"/>
      </xdr:nvSpPr>
      <xdr:spPr>
        <a:xfrm>
          <a:off x="10515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273" name="直線コネクタ 272"/>
        <xdr:cNvCxnSpPr/>
      </xdr:nvCxnSpPr>
      <xdr:spPr>
        <a:xfrm>
          <a:off x="10388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74" name="【福祉施設】&#10;一人当たり面積最大値テキスト"/>
        <xdr:cNvSpPr txBox="1"/>
      </xdr:nvSpPr>
      <xdr:spPr>
        <a:xfrm>
          <a:off x="10515600" y="130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75" name="直線コネクタ 274"/>
        <xdr:cNvCxnSpPr/>
      </xdr:nvCxnSpPr>
      <xdr:spPr>
        <a:xfrm>
          <a:off x="10388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1650</xdr:rowOff>
    </xdr:from>
    <xdr:ext cx="469744" cy="259045"/>
    <xdr:sp macro="" textlink="">
      <xdr:nvSpPr>
        <xdr:cNvPr id="276" name="【福祉施設】&#10;一人当たり面積平均値テキスト"/>
        <xdr:cNvSpPr txBox="1"/>
      </xdr:nvSpPr>
      <xdr:spPr>
        <a:xfrm>
          <a:off x="10515600" y="14060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77" name="フローチャート: 判断 276"/>
        <xdr:cNvSpPr/>
      </xdr:nvSpPr>
      <xdr:spPr>
        <a:xfrm>
          <a:off x="10426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78" name="フローチャート: 判断 277"/>
        <xdr:cNvSpPr/>
      </xdr:nvSpPr>
      <xdr:spPr>
        <a:xfrm>
          <a:off x="958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79" name="n_1aveValue【福祉施設】&#10;一人当たり面積"/>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80" name="フローチャート: 判断 279"/>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87465</xdr:rowOff>
    </xdr:from>
    <xdr:ext cx="469744" cy="259045"/>
    <xdr:sp macro="" textlink="">
      <xdr:nvSpPr>
        <xdr:cNvPr id="281" name="n_2aveValue【福祉施設】&#10;一人当たり面積"/>
        <xdr:cNvSpPr txBox="1"/>
      </xdr:nvSpPr>
      <xdr:spPr>
        <a:xfrm>
          <a:off x="8515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82006</xdr:rowOff>
    </xdr:from>
    <xdr:to>
      <xdr:col>46</xdr:col>
      <xdr:colOff>38100</xdr:colOff>
      <xdr:row>87</xdr:row>
      <xdr:rowOff>12156</xdr:rowOff>
    </xdr:to>
    <xdr:sp macro="" textlink="">
      <xdr:nvSpPr>
        <xdr:cNvPr id="287" name="楕円 286"/>
        <xdr:cNvSpPr/>
      </xdr:nvSpPr>
      <xdr:spPr>
        <a:xfrm>
          <a:off x="8699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87</xdr:row>
      <xdr:rowOff>3283</xdr:rowOff>
    </xdr:from>
    <xdr:ext cx="469744" cy="259045"/>
    <xdr:sp macro="" textlink="">
      <xdr:nvSpPr>
        <xdr:cNvPr id="288" name="n_2mainValue【福祉施設】&#10;一人当たり面積"/>
        <xdr:cNvSpPr txBox="1"/>
      </xdr:nvSpPr>
      <xdr:spPr>
        <a:xfrm>
          <a:off x="8515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0" name="正方形/長方形 28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1" name="正方形/長方形 29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2" name="正方形/長方形 29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3" name="正方形/長方形 29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4" name="正方形/長方形 29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5" name="正方形/長方形 29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6" name="正方形/長方形 29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7" name="テキスト ボックス 29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8" name="直線コネクタ 29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9" name="テキスト ボックス 29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0" name="直線コネクタ 29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1" name="テキスト ボックス 30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2" name="直線コネクタ 30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3" name="テキスト ボックス 30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4" name="直線コネクタ 30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5" name="テキスト ボックス 30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6" name="直線コネクタ 30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7" name="テキスト ボックス 30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8" name="直線コネクタ 30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9" name="テキスト ボックス 30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47625</xdr:rowOff>
    </xdr:from>
    <xdr:to>
      <xdr:col>24</xdr:col>
      <xdr:colOff>62865</xdr:colOff>
      <xdr:row>108</xdr:row>
      <xdr:rowOff>95250</xdr:rowOff>
    </xdr:to>
    <xdr:cxnSp macro="">
      <xdr:nvCxnSpPr>
        <xdr:cNvPr id="313" name="直線コネクタ 312"/>
        <xdr:cNvCxnSpPr/>
      </xdr:nvCxnSpPr>
      <xdr:spPr>
        <a:xfrm flipV="1">
          <a:off x="4634865" y="1753552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314" name="【市民会館】&#10;有形固定資産減価償却率最小値テキスト"/>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315" name="直線コネクタ 314"/>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165752</xdr:rowOff>
    </xdr:from>
    <xdr:ext cx="405111" cy="259045"/>
    <xdr:sp macro="" textlink="">
      <xdr:nvSpPr>
        <xdr:cNvPr id="316" name="【市民会館】&#10;有形固定資産減価償却率最大値テキスト"/>
        <xdr:cNvSpPr txBox="1"/>
      </xdr:nvSpPr>
      <xdr:spPr>
        <a:xfrm>
          <a:off x="4673600" y="1731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47625</xdr:rowOff>
    </xdr:from>
    <xdr:to>
      <xdr:col>24</xdr:col>
      <xdr:colOff>152400</xdr:colOff>
      <xdr:row>102</xdr:row>
      <xdr:rowOff>47625</xdr:rowOff>
    </xdr:to>
    <xdr:cxnSp macro="">
      <xdr:nvCxnSpPr>
        <xdr:cNvPr id="317" name="直線コネクタ 316"/>
        <xdr:cNvCxnSpPr/>
      </xdr:nvCxnSpPr>
      <xdr:spPr>
        <a:xfrm>
          <a:off x="4546600" y="1753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318" name="【市民会館】&#10;有形固定資産減価償却率平均値テキスト"/>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19" name="フローチャート: 判断 318"/>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65405</xdr:rowOff>
    </xdr:from>
    <xdr:to>
      <xdr:col>20</xdr:col>
      <xdr:colOff>38100</xdr:colOff>
      <xdr:row>105</xdr:row>
      <xdr:rowOff>167005</xdr:rowOff>
    </xdr:to>
    <xdr:sp macro="" textlink="">
      <xdr:nvSpPr>
        <xdr:cNvPr id="320" name="フローチャート: 判断 319"/>
        <xdr:cNvSpPr/>
      </xdr:nvSpPr>
      <xdr:spPr>
        <a:xfrm>
          <a:off x="3746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12082</xdr:rowOff>
    </xdr:from>
    <xdr:ext cx="405111" cy="259045"/>
    <xdr:sp macro="" textlink="">
      <xdr:nvSpPr>
        <xdr:cNvPr id="321" name="n_1aveValue【市民会館】&#10;有形固定資産減価償却率"/>
        <xdr:cNvSpPr txBox="1"/>
      </xdr:nvSpPr>
      <xdr:spPr>
        <a:xfrm>
          <a:off x="3582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128270</xdr:rowOff>
    </xdr:from>
    <xdr:to>
      <xdr:col>15</xdr:col>
      <xdr:colOff>101600</xdr:colOff>
      <xdr:row>106</xdr:row>
      <xdr:rowOff>58420</xdr:rowOff>
    </xdr:to>
    <xdr:sp macro="" textlink="">
      <xdr:nvSpPr>
        <xdr:cNvPr id="322" name="フローチャート: 判断 321"/>
        <xdr:cNvSpPr/>
      </xdr:nvSpPr>
      <xdr:spPr>
        <a:xfrm>
          <a:off x="2857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49547</xdr:rowOff>
    </xdr:from>
    <xdr:ext cx="405111" cy="259045"/>
    <xdr:sp macro="" textlink="">
      <xdr:nvSpPr>
        <xdr:cNvPr id="323" name="n_2aveValue【市民会館】&#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4" name="テキスト ボックス 32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5" name="テキスト ボックス 32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6" name="テキスト ボックス 32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7" name="テキスト ボックス 32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8" name="テキスト ボックス 32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151130</xdr:rowOff>
    </xdr:from>
    <xdr:to>
      <xdr:col>15</xdr:col>
      <xdr:colOff>101600</xdr:colOff>
      <xdr:row>100</xdr:row>
      <xdr:rowOff>81280</xdr:rowOff>
    </xdr:to>
    <xdr:sp macro="" textlink="">
      <xdr:nvSpPr>
        <xdr:cNvPr id="329" name="楕円 328"/>
        <xdr:cNvSpPr/>
      </xdr:nvSpPr>
      <xdr:spPr>
        <a:xfrm>
          <a:off x="2857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98</xdr:row>
      <xdr:rowOff>97807</xdr:rowOff>
    </xdr:from>
    <xdr:ext cx="405111" cy="259045"/>
    <xdr:sp macro="" textlink="">
      <xdr:nvSpPr>
        <xdr:cNvPr id="330" name="n_2mainValue【市民会館】&#10;有形固定資産減価償却率"/>
        <xdr:cNvSpPr txBox="1"/>
      </xdr:nvSpPr>
      <xdr:spPr>
        <a:xfrm>
          <a:off x="27057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9" name="テキスト ボックス 3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0" name="直線コネクタ 3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1" name="直線コネクタ 34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2" name="テキスト ボックス 34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3" name="直線コネクタ 34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4" name="テキスト ボックス 34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5" name="直線コネクタ 34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6" name="テキスト ボックス 34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7" name="直線コネクタ 34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8" name="テキスト ボックス 34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9" name="直線コネクタ 34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0" name="テキスト ボックス 34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1" name="直線コネクタ 35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2" name="テキスト ボックス 35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356" name="直線コネクタ 355"/>
        <xdr:cNvCxnSpPr/>
      </xdr:nvCxnSpPr>
      <xdr:spPr>
        <a:xfrm flipV="1">
          <a:off x="10476865" y="171994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357" name="【市民会館】&#10;一人当たり面積最小値テキスト"/>
        <xdr:cNvSpPr txBox="1"/>
      </xdr:nvSpPr>
      <xdr:spPr>
        <a:xfrm>
          <a:off x="10515600"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358" name="直線コネクタ 357"/>
        <xdr:cNvCxnSpPr/>
      </xdr:nvCxnSpPr>
      <xdr:spPr>
        <a:xfrm>
          <a:off x="10388600" y="1867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359" name="【市民会館】&#10;一人当たり面積最大値テキスト"/>
        <xdr:cNvSpPr txBox="1"/>
      </xdr:nvSpPr>
      <xdr:spPr>
        <a:xfrm>
          <a:off x="10515600" y="169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360" name="直線コネクタ 359"/>
        <xdr:cNvCxnSpPr/>
      </xdr:nvCxnSpPr>
      <xdr:spPr>
        <a:xfrm>
          <a:off x="10388600" y="1719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136633</xdr:rowOff>
    </xdr:from>
    <xdr:ext cx="469744" cy="259045"/>
    <xdr:sp macro="" textlink="">
      <xdr:nvSpPr>
        <xdr:cNvPr id="361" name="【市民会館】&#10;一人当たり面積平均値テキスト"/>
        <xdr:cNvSpPr txBox="1"/>
      </xdr:nvSpPr>
      <xdr:spPr>
        <a:xfrm>
          <a:off x="10515600" y="1831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362" name="フローチャート: 判断 361"/>
        <xdr:cNvSpPr/>
      </xdr:nvSpPr>
      <xdr:spPr>
        <a:xfrm>
          <a:off x="10426700" y="183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363" name="フローチャート: 判断 362"/>
        <xdr:cNvSpPr/>
      </xdr:nvSpPr>
      <xdr:spPr>
        <a:xfrm>
          <a:off x="9588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85289</xdr:rowOff>
    </xdr:from>
    <xdr:ext cx="469744" cy="259045"/>
    <xdr:sp macro="" textlink="">
      <xdr:nvSpPr>
        <xdr:cNvPr id="364" name="n_1aveValue【市民会館】&#10;一人当たり面積"/>
        <xdr:cNvSpPr txBox="1"/>
      </xdr:nvSpPr>
      <xdr:spPr>
        <a:xfrm>
          <a:off x="9391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62956</xdr:rowOff>
    </xdr:from>
    <xdr:to>
      <xdr:col>46</xdr:col>
      <xdr:colOff>38100</xdr:colOff>
      <xdr:row>107</xdr:row>
      <xdr:rowOff>164556</xdr:rowOff>
    </xdr:to>
    <xdr:sp macro="" textlink="">
      <xdr:nvSpPr>
        <xdr:cNvPr id="365" name="フローチャート: 判断 364"/>
        <xdr:cNvSpPr/>
      </xdr:nvSpPr>
      <xdr:spPr>
        <a:xfrm>
          <a:off x="8699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9633</xdr:rowOff>
    </xdr:from>
    <xdr:ext cx="469744" cy="259045"/>
    <xdr:sp macro="" textlink="">
      <xdr:nvSpPr>
        <xdr:cNvPr id="366" name="n_2aveValue【市民会館】&#10;一人当たり面積"/>
        <xdr:cNvSpPr txBox="1"/>
      </xdr:nvSpPr>
      <xdr:spPr>
        <a:xfrm>
          <a:off x="8515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108131</xdr:rowOff>
    </xdr:from>
    <xdr:to>
      <xdr:col>46</xdr:col>
      <xdr:colOff>38100</xdr:colOff>
      <xdr:row>109</xdr:row>
      <xdr:rowOff>38281</xdr:rowOff>
    </xdr:to>
    <xdr:sp macro="" textlink="">
      <xdr:nvSpPr>
        <xdr:cNvPr id="372" name="楕円 371"/>
        <xdr:cNvSpPr/>
      </xdr:nvSpPr>
      <xdr:spPr>
        <a:xfrm>
          <a:off x="86995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109</xdr:row>
      <xdr:rowOff>29408</xdr:rowOff>
    </xdr:from>
    <xdr:ext cx="469744" cy="259045"/>
    <xdr:sp macro="" textlink="">
      <xdr:nvSpPr>
        <xdr:cNvPr id="373" name="n_2mainValue【市民会館】&#10;一人当たり面積"/>
        <xdr:cNvSpPr txBox="1"/>
      </xdr:nvSpPr>
      <xdr:spPr>
        <a:xfrm>
          <a:off x="8515427"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5" name="テキスト ボックス 38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5" name="テキスト ボックス 39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7" name="テキスト ボックス 39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399" name="直線コネクタ 398"/>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400"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401" name="直線コネクタ 400"/>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402"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403" name="直線コネクタ 402"/>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404" name="【一般廃棄物処理施設】&#10;有形固定資産減価償却率平均値テキスト"/>
        <xdr:cNvSpPr txBox="1"/>
      </xdr:nvSpPr>
      <xdr:spPr>
        <a:xfrm>
          <a:off x="16357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405" name="フローチャート: 判断 404"/>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406" name="フローチャート: 判断 405"/>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42290</xdr:rowOff>
    </xdr:from>
    <xdr:ext cx="405111" cy="259045"/>
    <xdr:sp macro="" textlink="">
      <xdr:nvSpPr>
        <xdr:cNvPr id="407" name="n_1aveValue【一般廃棄物処理施設】&#10;有形固定資産減価償却率"/>
        <xdr:cNvSpPr txBox="1"/>
      </xdr:nvSpPr>
      <xdr:spPr>
        <a:xfrm>
          <a:off x="15266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408" name="フローチャート: 判断 407"/>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409"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123372</xdr:rowOff>
    </xdr:from>
    <xdr:to>
      <xdr:col>81</xdr:col>
      <xdr:colOff>101600</xdr:colOff>
      <xdr:row>39</xdr:row>
      <xdr:rowOff>53522</xdr:rowOff>
    </xdr:to>
    <xdr:sp macro="" textlink="">
      <xdr:nvSpPr>
        <xdr:cNvPr id="415" name="楕円 414"/>
        <xdr:cNvSpPr/>
      </xdr:nvSpPr>
      <xdr:spPr>
        <a:xfrm>
          <a:off x="15430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44649</xdr:rowOff>
    </xdr:from>
    <xdr:ext cx="405111" cy="259045"/>
    <xdr:sp macro="" textlink="">
      <xdr:nvSpPr>
        <xdr:cNvPr id="416" name="n_1main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7" name="直線コネクタ 4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8" name="テキスト ボックス 42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9" name="直線コネクタ 4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0" name="テキスト ボックス 42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1" name="直線コネクタ 4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2" name="テキスト ボックス 43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3" name="直線コネクタ 4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4" name="テキスト ボックス 43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6" name="テキスト ボックス 43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438" name="直線コネクタ 437"/>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439"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440" name="直線コネクタ 439"/>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441"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442" name="直線コネクタ 441"/>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443" name="【一般廃棄物処理施設】&#10;一人当たり有形固定資産（償却資産）額平均値テキスト"/>
        <xdr:cNvSpPr txBox="1"/>
      </xdr:nvSpPr>
      <xdr:spPr>
        <a:xfrm>
          <a:off x="22199600" y="658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444" name="フローチャート: 判断 443"/>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445" name="フローチャート: 判断 444"/>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43087</xdr:rowOff>
    </xdr:from>
    <xdr:ext cx="599010" cy="259045"/>
    <xdr:sp macro="" textlink="">
      <xdr:nvSpPr>
        <xdr:cNvPr id="446" name="n_1aveValue【一般廃棄物処理施設】&#10;一人当たり有形固定資産（償却資産）額"/>
        <xdr:cNvSpPr txBox="1"/>
      </xdr:nvSpPr>
      <xdr:spPr>
        <a:xfrm>
          <a:off x="21011095" y="67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447" name="フローチャート: 判断 446"/>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448"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33392</xdr:rowOff>
    </xdr:from>
    <xdr:to>
      <xdr:col>112</xdr:col>
      <xdr:colOff>38100</xdr:colOff>
      <xdr:row>38</xdr:row>
      <xdr:rowOff>134992</xdr:rowOff>
    </xdr:to>
    <xdr:sp macro="" textlink="">
      <xdr:nvSpPr>
        <xdr:cNvPr id="454" name="楕円 453"/>
        <xdr:cNvSpPr/>
      </xdr:nvSpPr>
      <xdr:spPr>
        <a:xfrm>
          <a:off x="21272500" y="65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36</xdr:row>
      <xdr:rowOff>151519</xdr:rowOff>
    </xdr:from>
    <xdr:ext cx="599010" cy="259045"/>
    <xdr:sp macro="" textlink="">
      <xdr:nvSpPr>
        <xdr:cNvPr id="455" name="n_1mainValue【一般廃棄物処理施設】&#10;一人当たり有形固定資産（償却資産）額"/>
        <xdr:cNvSpPr txBox="1"/>
      </xdr:nvSpPr>
      <xdr:spPr>
        <a:xfrm>
          <a:off x="21011095" y="63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6" name="正方形/長方形 4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7" name="正方形/長方形 4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8" name="正方形/長方形 4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9" name="正方形/長方形 4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0" name="正方形/長方形 4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1" name="正方形/長方形 4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2" name="正方形/長方形 4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3" name="正方形/長方形 4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4" name="テキスト ボックス 4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5" name="直線コネクタ 4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6" name="テキスト ボックス 46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7" name="直線コネクタ 4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8" name="テキスト ボックス 4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9" name="直線コネクタ 4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0" name="テキスト ボックス 4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1" name="直線コネクタ 4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2" name="テキスト ボックス 4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3" name="直線コネクタ 4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4" name="テキスト ボックス 4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5" name="直線コネクタ 4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6" name="テキスト ボックス 47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7" name="直線コネクタ 4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8" name="テキスト ボックス 4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480" name="直線コネクタ 479"/>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81"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82" name="直線コネクタ 481"/>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83"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84" name="直線コネクタ 48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485"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486" name="フローチャート: 判断 485"/>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487" name="フローチャート: 判断 486"/>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130192</xdr:rowOff>
    </xdr:from>
    <xdr:ext cx="405111" cy="259045"/>
    <xdr:sp macro="" textlink="">
      <xdr:nvSpPr>
        <xdr:cNvPr id="488" name="n_1aveValue【保健センター・保健所】&#10;有形固定資産減価償却率"/>
        <xdr:cNvSpPr txBox="1"/>
      </xdr:nvSpPr>
      <xdr:spPr>
        <a:xfrm>
          <a:off x="152660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489" name="フローチャート: 判断 488"/>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490" name="n_2aveValue【保健センター・保健所】&#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496" name="楕円 495"/>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120650</xdr:rowOff>
    </xdr:from>
    <xdr:to>
      <xdr:col>76</xdr:col>
      <xdr:colOff>165100</xdr:colOff>
      <xdr:row>62</xdr:row>
      <xdr:rowOff>50800</xdr:rowOff>
    </xdr:to>
    <xdr:sp macro="" textlink="">
      <xdr:nvSpPr>
        <xdr:cNvPr id="497" name="楕円 496"/>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62</xdr:row>
      <xdr:rowOff>0</xdr:rowOff>
    </xdr:to>
    <xdr:cxnSp macro="">
      <xdr:nvCxnSpPr>
        <xdr:cNvPr id="498" name="直線コネクタ 497"/>
        <xdr:cNvCxnSpPr/>
      </xdr:nvCxnSpPr>
      <xdr:spPr>
        <a:xfrm flipV="1">
          <a:off x="14592300" y="105498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133367</xdr:rowOff>
    </xdr:from>
    <xdr:ext cx="405111" cy="259045"/>
    <xdr:sp macro="" textlink="">
      <xdr:nvSpPr>
        <xdr:cNvPr id="499" name="n_1mainValue【保健センター・保健所】&#10;有形固定資産減価償却率"/>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00" name="n_2mainValue【保健センター・保健所】&#10;有形固定資産減価償却率"/>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522" name="直線コネクタ 521"/>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23"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24" name="直線コネクタ 523"/>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25"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26" name="直線コネクタ 52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527" name="【保健センター・保健所】&#10;一人当たり面積平均値テキスト"/>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528" name="フローチャート: 判断 527"/>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529" name="フローチャート: 判断 528"/>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51325</xdr:rowOff>
    </xdr:from>
    <xdr:ext cx="469744" cy="259045"/>
    <xdr:sp macro="" textlink="">
      <xdr:nvSpPr>
        <xdr:cNvPr id="530"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531" name="フローチャート: 判断 530"/>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3319</xdr:rowOff>
    </xdr:from>
    <xdr:ext cx="469744" cy="259045"/>
    <xdr:sp macro="" textlink="">
      <xdr:nvSpPr>
        <xdr:cNvPr id="532"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116078</xdr:rowOff>
    </xdr:from>
    <xdr:to>
      <xdr:col>112</xdr:col>
      <xdr:colOff>38100</xdr:colOff>
      <xdr:row>62</xdr:row>
      <xdr:rowOff>46228</xdr:rowOff>
    </xdr:to>
    <xdr:sp macro="" textlink="">
      <xdr:nvSpPr>
        <xdr:cNvPr id="538" name="楕円 537"/>
        <xdr:cNvSpPr/>
      </xdr:nvSpPr>
      <xdr:spPr>
        <a:xfrm>
          <a:off x="21272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116078</xdr:rowOff>
    </xdr:from>
    <xdr:to>
      <xdr:col>107</xdr:col>
      <xdr:colOff>101600</xdr:colOff>
      <xdr:row>62</xdr:row>
      <xdr:rowOff>46228</xdr:rowOff>
    </xdr:to>
    <xdr:sp macro="" textlink="">
      <xdr:nvSpPr>
        <xdr:cNvPr id="539" name="楕円 538"/>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166878</xdr:rowOff>
    </xdr:from>
    <xdr:to>
      <xdr:col>111</xdr:col>
      <xdr:colOff>177800</xdr:colOff>
      <xdr:row>61</xdr:row>
      <xdr:rowOff>166878</xdr:rowOff>
    </xdr:to>
    <xdr:cxnSp macro="">
      <xdr:nvCxnSpPr>
        <xdr:cNvPr id="540" name="直線コネクタ 539"/>
        <xdr:cNvCxnSpPr/>
      </xdr:nvCxnSpPr>
      <xdr:spPr>
        <a:xfrm>
          <a:off x="20434300" y="1062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37355</xdr:rowOff>
    </xdr:from>
    <xdr:ext cx="469744" cy="259045"/>
    <xdr:sp macro="" textlink="">
      <xdr:nvSpPr>
        <xdr:cNvPr id="541" name="n_1mainValue【保健センター・保健所】&#10;一人当たり面積"/>
        <xdr:cNvSpPr txBox="1"/>
      </xdr:nvSpPr>
      <xdr:spPr>
        <a:xfrm>
          <a:off x="21075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542" name="n_2mainValue【保健センター・保健所】&#10;一人当たり面積"/>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1" name="テキスト ボックス 5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2" name="直線コネクタ 5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3" name="テキスト ボックス 55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4" name="直線コネクタ 55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5" name="テキスト ボックス 55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6" name="直線コネクタ 55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7" name="テキスト ボックス 55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8" name="直線コネクタ 55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9" name="テキスト ボックス 55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0" name="直線コネクタ 55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1" name="テキスト ボックス 56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2" name="直線コネクタ 56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3" name="テキスト ボックス 56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567" name="直線コネクタ 566"/>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568"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569" name="直線コネクタ 568"/>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570"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71" name="直線コネクタ 570"/>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572"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573" name="フローチャート: 判断 572"/>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574" name="フローチャート: 判断 573"/>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168291</xdr:rowOff>
    </xdr:from>
    <xdr:ext cx="405111" cy="259045"/>
    <xdr:sp macro="" textlink="">
      <xdr:nvSpPr>
        <xdr:cNvPr id="575" name="n_1aveValue【消防施設】&#10;有形固定資産減価償却率"/>
        <xdr:cNvSpPr txBox="1"/>
      </xdr:nvSpPr>
      <xdr:spPr>
        <a:xfrm>
          <a:off x="15266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576" name="フローチャート: 判断 575"/>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577"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583" name="楕円 582"/>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22877</xdr:rowOff>
    </xdr:from>
    <xdr:ext cx="405111" cy="259045"/>
    <xdr:sp macro="" textlink="">
      <xdr:nvSpPr>
        <xdr:cNvPr id="584" name="n_1mainValue【消防施設】&#10;有形固定資産減価償却率"/>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606" name="直線コネクタ 605"/>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07"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08" name="直線コネクタ 607"/>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609"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610" name="直線コネクタ 609"/>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611"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612" name="フローチャート: 判断 611"/>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13" name="フローチャート: 判断 61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614"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615" name="フローチャート: 判断 614"/>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616"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622" name="楕円 621"/>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100601</xdr:rowOff>
    </xdr:from>
    <xdr:ext cx="469744" cy="259045"/>
    <xdr:sp macro="" textlink="">
      <xdr:nvSpPr>
        <xdr:cNvPr id="623" name="n_1mainValue【消防施設】&#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4" name="テキスト ボックス 6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6" name="テキスト ボックス 6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4" name="テキスト ボックス 6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648" name="直線コネクタ 647"/>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49"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50" name="直線コネクタ 649"/>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651"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652" name="直線コネクタ 651"/>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653"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654" name="フローチャート: 判断 653"/>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55" name="フローチャート: 判断 654"/>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164482</xdr:rowOff>
    </xdr:from>
    <xdr:ext cx="405111" cy="259045"/>
    <xdr:sp macro="" textlink="">
      <xdr:nvSpPr>
        <xdr:cNvPr id="656" name="n_1aveValue【庁舎】&#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657" name="フローチャート: 判断 656"/>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658" name="n_2aveValue【庁舎】&#10;有形固定資産減価償却率"/>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9" name="テキスト ボックス 6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0" name="テキスト ボックス 6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1" name="テキスト ボックス 6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2" name="テキスト ボックス 6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3" name="テキスト ボックス 6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664" name="楕円 663"/>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170180</xdr:rowOff>
    </xdr:from>
    <xdr:to>
      <xdr:col>76</xdr:col>
      <xdr:colOff>165100</xdr:colOff>
      <xdr:row>106</xdr:row>
      <xdr:rowOff>100330</xdr:rowOff>
    </xdr:to>
    <xdr:sp macro="" textlink="">
      <xdr:nvSpPr>
        <xdr:cNvPr id="665" name="楕円 664"/>
        <xdr:cNvSpPr/>
      </xdr:nvSpPr>
      <xdr:spPr>
        <a:xfrm>
          <a:off x="14541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49530</xdr:rowOff>
    </xdr:to>
    <xdr:cxnSp macro="">
      <xdr:nvCxnSpPr>
        <xdr:cNvPr id="666" name="直線コネクタ 665"/>
        <xdr:cNvCxnSpPr/>
      </xdr:nvCxnSpPr>
      <xdr:spPr>
        <a:xfrm flipV="1">
          <a:off x="14592300" y="1821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80027</xdr:rowOff>
    </xdr:from>
    <xdr:ext cx="405111" cy="259045"/>
    <xdr:sp macro="" textlink="">
      <xdr:nvSpPr>
        <xdr:cNvPr id="667" name="n_1mainValue【庁舎】&#10;有形固定資産減価償却率"/>
        <xdr:cNvSpPr txBox="1"/>
      </xdr:nvSpPr>
      <xdr:spPr>
        <a:xfrm>
          <a:off x="15266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91457</xdr:rowOff>
    </xdr:from>
    <xdr:ext cx="405111" cy="259045"/>
    <xdr:sp macro="" textlink="">
      <xdr:nvSpPr>
        <xdr:cNvPr id="668" name="n_2mainValue【庁舎】&#10;有形固定資産減価償却率"/>
        <xdr:cNvSpPr txBox="1"/>
      </xdr:nvSpPr>
      <xdr:spPr>
        <a:xfrm>
          <a:off x="14389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79" name="直線コネクタ 678"/>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80" name="テキスト ボックス 679"/>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81" name="直線コネクタ 68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82" name="テキスト ボックス 68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83" name="直線コネクタ 682"/>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84" name="テキスト ボックス 683"/>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5" name="直線コネクタ 6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6" name="テキスト ボックス 6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87" name="直線コネクタ 686"/>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88" name="テキスト ボックス 687"/>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89" name="直線コネクタ 68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90" name="テキスト ボックス 68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91" name="直線コネクタ 690"/>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92" name="テキスト ボックス 691"/>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696" name="直線コネクタ 695"/>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697"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698" name="直線コネクタ 697"/>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699"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700" name="直線コネクタ 699"/>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701"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702" name="フローチャート: 判断 701"/>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703" name="フローチャート: 判断 702"/>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93521</xdr:rowOff>
    </xdr:from>
    <xdr:ext cx="469744" cy="259045"/>
    <xdr:sp macro="" textlink="">
      <xdr:nvSpPr>
        <xdr:cNvPr id="704" name="n_1aveValue【庁舎】&#10;一人当たり面積"/>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705" name="フローチャート: 判断 704"/>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133844</xdr:rowOff>
    </xdr:from>
    <xdr:ext cx="469744" cy="259045"/>
    <xdr:sp macro="" textlink="">
      <xdr:nvSpPr>
        <xdr:cNvPr id="706" name="n_2aveValue【庁舎】&#10;一人当たり面積"/>
        <xdr:cNvSpPr txBox="1"/>
      </xdr:nvSpPr>
      <xdr:spPr>
        <a:xfrm>
          <a:off x="20199427" y="183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7" name="テキスト ボックス 7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33973</xdr:rowOff>
    </xdr:from>
    <xdr:to>
      <xdr:col>112</xdr:col>
      <xdr:colOff>38100</xdr:colOff>
      <xdr:row>106</xdr:row>
      <xdr:rowOff>135573</xdr:rowOff>
    </xdr:to>
    <xdr:sp macro="" textlink="">
      <xdr:nvSpPr>
        <xdr:cNvPr id="712" name="楕円 711"/>
        <xdr:cNvSpPr/>
      </xdr:nvSpPr>
      <xdr:spPr>
        <a:xfrm>
          <a:off x="21272500" y="18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92551</xdr:rowOff>
    </xdr:from>
    <xdr:to>
      <xdr:col>107</xdr:col>
      <xdr:colOff>101600</xdr:colOff>
      <xdr:row>106</xdr:row>
      <xdr:rowOff>22701</xdr:rowOff>
    </xdr:to>
    <xdr:sp macro="" textlink="">
      <xdr:nvSpPr>
        <xdr:cNvPr id="713" name="楕円 712"/>
        <xdr:cNvSpPr/>
      </xdr:nvSpPr>
      <xdr:spPr>
        <a:xfrm>
          <a:off x="20383500" y="180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143351</xdr:rowOff>
    </xdr:from>
    <xdr:to>
      <xdr:col>111</xdr:col>
      <xdr:colOff>177800</xdr:colOff>
      <xdr:row>106</xdr:row>
      <xdr:rowOff>84773</xdr:rowOff>
    </xdr:to>
    <xdr:cxnSp macro="">
      <xdr:nvCxnSpPr>
        <xdr:cNvPr id="714" name="直線コネクタ 713"/>
        <xdr:cNvCxnSpPr/>
      </xdr:nvCxnSpPr>
      <xdr:spPr>
        <a:xfrm>
          <a:off x="20434300" y="18145601"/>
          <a:ext cx="889000" cy="1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126700</xdr:rowOff>
    </xdr:from>
    <xdr:ext cx="469744" cy="259045"/>
    <xdr:sp macro="" textlink="">
      <xdr:nvSpPr>
        <xdr:cNvPr id="715" name="n_1mainValue【庁舎】&#10;一人当たり面積"/>
        <xdr:cNvSpPr txBox="1"/>
      </xdr:nvSpPr>
      <xdr:spPr>
        <a:xfrm>
          <a:off x="21075727" y="1830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39228</xdr:rowOff>
    </xdr:from>
    <xdr:ext cx="469744" cy="259045"/>
    <xdr:sp macro="" textlink="">
      <xdr:nvSpPr>
        <xdr:cNvPr id="716" name="n_2mainValue【庁舎】&#10;一人当たり面積"/>
        <xdr:cNvSpPr txBox="1"/>
      </xdr:nvSpPr>
      <xdr:spPr>
        <a:xfrm>
          <a:off x="20199427" y="1787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体育館・プールについては、昭和</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年建設の勤労者体育センター及び付属設備のみを資産計上していることから、有形固定資産減価償却率が高くなっている。当該施設は平成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年度決算において帳簿</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価格（残存価格）が備忘価格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円に達するため、今後の改修を見据えて、建物の劣化診断及び定期的な点検を実施していく必要がある。保健センターについては平成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に建設しているため、有形固定資産減価償却率は類似団体より低くなっているが、木造建築物である事から、単年度減価償却額が高く、今後、類似団体平均を上回ると見込んでいる。また、庁舎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年に建築しており、有形固定資産減価償却率は類似団体より低くなっているが、経年劣化により、空調等の付属設備の不具合が近年頻発しているため、個別施設計画に基づき、計画的な維持管理に努める。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福祉施設、市民会館については平成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年度の施設類型報告誤りにより有形固定資産減価償却率及び施設保有量が表示されているが、平成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年度においては、施設類型で区別されないものとしているため、各指標は表示されていない。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また、図書館については複合施設である事から、平成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年度において面積により按分した数値を新たに計上したため、平成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年度における各指標は表示されていない。一般廃棄物処理施設及び消防施設については、平成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年度において、一部事務組合が保有する資産を計上していなかったため、各指標は表示されていないが、平成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決算においては、経費負担割合によって按分した数値を計上しているため、各指標が表示されている。一般廃棄物処理施設及び消防施設については、町が直接保有する資産は無いものの、今後、資産の老朽化が進めば一部事務組合への負担金増に直結してくるため、指標の推移を注視しておく必要が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地方税が前年度より伸びており、県平均</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を上回った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が、類似団体と比較</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すると、</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大規模な企業等が少ないことから</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大きく</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下回っている。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今後においても、企業誘致</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徴収強化</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料金等の見直しによる</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税収増及び</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自主財源の確保に取り組み、財政基盤の強化に努める。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145521</xdr:rowOff>
    </xdr:to>
    <xdr:cxnSp macro="">
      <xdr:nvCxnSpPr>
        <xdr:cNvPr id="72" name="直線コネクタ 71"/>
        <xdr:cNvCxnSpPr/>
      </xdr:nvCxnSpPr>
      <xdr:spPr>
        <a:xfrm flipV="1">
          <a:off x="4114800" y="749776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145521</xdr:rowOff>
    </xdr:from>
    <xdr:to>
      <xdr:col>19</xdr:col>
      <xdr:colOff>133350</xdr:colOff>
      <xdr:row>43</xdr:row>
      <xdr:rowOff>165629</xdr:rowOff>
    </xdr:to>
    <xdr:cxnSp macro="">
      <xdr:nvCxnSpPr>
        <xdr:cNvPr id="75" name="直線コネクタ 74"/>
        <xdr:cNvCxnSpPr/>
      </xdr:nvCxnSpPr>
      <xdr:spPr>
        <a:xfrm flipV="1">
          <a:off x="3225800" y="75178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44</xdr:row>
      <xdr:rowOff>14288</xdr:rowOff>
    </xdr:to>
    <xdr:cxnSp macro="">
      <xdr:nvCxnSpPr>
        <xdr:cNvPr id="78" name="直線コネクタ 77"/>
        <xdr:cNvCxnSpPr/>
      </xdr:nvCxnSpPr>
      <xdr:spPr>
        <a:xfrm flipV="1">
          <a:off x="2336800" y="75379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14288</xdr:rowOff>
    </xdr:to>
    <xdr:cxnSp macro="">
      <xdr:nvCxnSpPr>
        <xdr:cNvPr id="81" name="直線コネクタ 80"/>
        <xdr:cNvCxnSpPr/>
      </xdr:nvCxnSpPr>
      <xdr:spPr>
        <a:xfrm>
          <a:off x="1447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3" name="テキスト ボックス 82"/>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134938</xdr:rowOff>
    </xdr:from>
    <xdr:to>
      <xdr:col>11</xdr:col>
      <xdr:colOff>82550</xdr:colOff>
      <xdr:row>44</xdr:row>
      <xdr:rowOff>65088</xdr:rowOff>
    </xdr:to>
    <xdr:sp macro="" textlink="">
      <xdr:nvSpPr>
        <xdr:cNvPr id="97" name="楕円 96"/>
        <xdr:cNvSpPr/>
      </xdr:nvSpPr>
      <xdr:spPr>
        <a:xfrm>
          <a:off x="2286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49865</xdr:rowOff>
    </xdr:from>
    <xdr:ext cx="762000" cy="259045"/>
    <xdr:sp macro="" textlink="">
      <xdr:nvSpPr>
        <xdr:cNvPr id="98" name="テキスト ボックス 97"/>
        <xdr:cNvSpPr txBox="1"/>
      </xdr:nvSpPr>
      <xdr:spPr>
        <a:xfrm>
          <a:off x="1955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が償還終了や町債の新規発行抑制により横ばいとなり、特別会計への繰出し金が減少しているが、人件費や補助費等、私立保育園負担金や障がい者福祉サービス費等の扶助費が増となり、経常経費充当一般財源は増加した。経常一般財源については、地方税や地方交付税は減少したが、地方消費税や臨時財政対策債が増となり全体的に増加した。しかしながら、経常経費充当一般財源の増加幅が経常一般財源より大きかった為に経常収支比率は前年度より悪化した。</a:t>
          </a:r>
        </a:p>
        <a:p>
          <a:r>
            <a:rPr kumimoji="1" lang="ja-JP" altLang="en-US" sz="1100">
              <a:latin typeface="ＭＳ Ｐゴシック" panose="020B0600070205080204" pitchFamily="50" charset="-128"/>
              <a:ea typeface="ＭＳ Ｐゴシック" panose="020B0600070205080204" pitchFamily="50" charset="-128"/>
            </a:rPr>
            <a:t>　経常収支比率に大きな影響を与える税収、地方交付税については、景気の状況や地方財政対策の動向に注視するとともに、人件費や扶助費、公債費の増加が懸念されるため、当該経費の歳出削減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127846</xdr:rowOff>
    </xdr:to>
    <xdr:cxnSp macro="">
      <xdr:nvCxnSpPr>
        <xdr:cNvPr id="135" name="直線コネクタ 134"/>
        <xdr:cNvCxnSpPr/>
      </xdr:nvCxnSpPr>
      <xdr:spPr>
        <a:xfrm>
          <a:off x="4114800" y="1100412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64</xdr:row>
      <xdr:rowOff>31327</xdr:rowOff>
    </xdr:to>
    <xdr:cxnSp macro="">
      <xdr:nvCxnSpPr>
        <xdr:cNvPr id="138" name="直線コネクタ 137"/>
        <xdr:cNvCxnSpPr/>
      </xdr:nvCxnSpPr>
      <xdr:spPr>
        <a:xfrm>
          <a:off x="3225800" y="1076282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114300</xdr:rowOff>
    </xdr:to>
    <xdr:cxnSp macro="">
      <xdr:nvCxnSpPr>
        <xdr:cNvPr id="141" name="直線コネクタ 140"/>
        <xdr:cNvCxnSpPr/>
      </xdr:nvCxnSpPr>
      <xdr:spPr>
        <a:xfrm flipV="1">
          <a:off x="2336800" y="1076282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63</xdr:row>
      <xdr:rowOff>114300</xdr:rowOff>
    </xdr:to>
    <xdr:cxnSp macro="">
      <xdr:nvCxnSpPr>
        <xdr:cNvPr id="144" name="直線コネクタ 143"/>
        <xdr:cNvCxnSpPr/>
      </xdr:nvCxnSpPr>
      <xdr:spPr>
        <a:xfrm>
          <a:off x="1447800" y="1063413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6" name="テキスト ボックス 145"/>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7" name="フローチャート: 判断 146"/>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8" name="テキスト ボックス 147"/>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4" name="楕円 153"/>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5" name="財政構造の弾力性該当値テキスト"/>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6" name="楕円 155"/>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7" name="テキスト ボックス 156"/>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8" name="楕円 157"/>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9" name="テキスト ボックス 158"/>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60" name="楕円 159"/>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61" name="テキスト ボックス 160"/>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2" name="楕円 161"/>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3" name="テキスト ボックス 162"/>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人件費については、職員数は前年度よりほとんど変わってないが、職員の給与改定、退職者や非常勤職員の増に伴い増加し、また、物件費についても電算関係で増加したため、人口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人当たり人件費・物件費等決算額は増加した。</a:t>
          </a:r>
        </a:p>
        <a:p>
          <a:r>
            <a:rPr kumimoji="1" lang="ja-JP" altLang="en-US" sz="1200">
              <a:latin typeface="ＭＳ Ｐゴシック" panose="020B0600070205080204" pitchFamily="50" charset="-128"/>
              <a:ea typeface="ＭＳ Ｐゴシック" panose="020B0600070205080204" pitchFamily="50" charset="-128"/>
            </a:rPr>
            <a:t>　全国平均、県平均、類似団体を下回っており、今後も経費削減をしながら、同一水準を保てるように努力していく。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153667</xdr:rowOff>
    </xdr:from>
    <xdr:to>
      <xdr:col>23</xdr:col>
      <xdr:colOff>133350</xdr:colOff>
      <xdr:row>80</xdr:row>
      <xdr:rowOff>169694</xdr:rowOff>
    </xdr:to>
    <xdr:cxnSp macro="">
      <xdr:nvCxnSpPr>
        <xdr:cNvPr id="198" name="直線コネクタ 197"/>
        <xdr:cNvCxnSpPr/>
      </xdr:nvCxnSpPr>
      <xdr:spPr>
        <a:xfrm>
          <a:off x="4114800" y="13869667"/>
          <a:ext cx="8382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153667</xdr:rowOff>
    </xdr:from>
    <xdr:to>
      <xdr:col>19</xdr:col>
      <xdr:colOff>133350</xdr:colOff>
      <xdr:row>81</xdr:row>
      <xdr:rowOff>6925</xdr:rowOff>
    </xdr:to>
    <xdr:cxnSp macro="">
      <xdr:nvCxnSpPr>
        <xdr:cNvPr id="201" name="直線コネクタ 200"/>
        <xdr:cNvCxnSpPr/>
      </xdr:nvCxnSpPr>
      <xdr:spPr>
        <a:xfrm flipV="1">
          <a:off x="3225800" y="13869667"/>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6748</xdr:rowOff>
    </xdr:from>
    <xdr:to>
      <xdr:col>15</xdr:col>
      <xdr:colOff>82550</xdr:colOff>
      <xdr:row>81</xdr:row>
      <xdr:rowOff>6925</xdr:rowOff>
    </xdr:to>
    <xdr:cxnSp macro="">
      <xdr:nvCxnSpPr>
        <xdr:cNvPr id="204" name="直線コネクタ 203"/>
        <xdr:cNvCxnSpPr/>
      </xdr:nvCxnSpPr>
      <xdr:spPr>
        <a:xfrm>
          <a:off x="2336800" y="13894198"/>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102961</xdr:rowOff>
    </xdr:from>
    <xdr:to>
      <xdr:col>11</xdr:col>
      <xdr:colOff>31750</xdr:colOff>
      <xdr:row>81</xdr:row>
      <xdr:rowOff>6748</xdr:rowOff>
    </xdr:to>
    <xdr:cxnSp macro="">
      <xdr:nvCxnSpPr>
        <xdr:cNvPr id="207" name="直線コネクタ 206"/>
        <xdr:cNvCxnSpPr/>
      </xdr:nvCxnSpPr>
      <xdr:spPr>
        <a:xfrm>
          <a:off x="1447800" y="13818961"/>
          <a:ext cx="8890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26691</xdr:rowOff>
    </xdr:from>
    <xdr:to>
      <xdr:col>11</xdr:col>
      <xdr:colOff>82550</xdr:colOff>
      <xdr:row>82</xdr:row>
      <xdr:rowOff>128291</xdr:rowOff>
    </xdr:to>
    <xdr:sp macro="" textlink="">
      <xdr:nvSpPr>
        <xdr:cNvPr id="208" name="フローチャート: 判断 207"/>
        <xdr:cNvSpPr/>
      </xdr:nvSpPr>
      <xdr:spPr>
        <a:xfrm>
          <a:off x="2286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113068</xdr:rowOff>
    </xdr:from>
    <xdr:ext cx="762000" cy="259045"/>
    <xdr:sp macro="" textlink="">
      <xdr:nvSpPr>
        <xdr:cNvPr id="209" name="テキスト ボックス 208"/>
        <xdr:cNvSpPr txBox="1"/>
      </xdr:nvSpPr>
      <xdr:spPr>
        <a:xfrm>
          <a:off x="1955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81924</xdr:rowOff>
    </xdr:from>
    <xdr:to>
      <xdr:col>7</xdr:col>
      <xdr:colOff>31750</xdr:colOff>
      <xdr:row>82</xdr:row>
      <xdr:rowOff>12074</xdr:rowOff>
    </xdr:to>
    <xdr:sp macro="" textlink="">
      <xdr:nvSpPr>
        <xdr:cNvPr id="210" name="フローチャート: 判断 209"/>
        <xdr:cNvSpPr/>
      </xdr:nvSpPr>
      <xdr:spPr>
        <a:xfrm>
          <a:off x="1397000" y="139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168301</xdr:rowOff>
    </xdr:from>
    <xdr:ext cx="762000" cy="259045"/>
    <xdr:sp macro="" textlink="">
      <xdr:nvSpPr>
        <xdr:cNvPr id="211" name="テキスト ボックス 210"/>
        <xdr:cNvSpPr txBox="1"/>
      </xdr:nvSpPr>
      <xdr:spPr>
        <a:xfrm>
          <a:off x="1066800" y="1405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118894</xdr:rowOff>
    </xdr:from>
    <xdr:to>
      <xdr:col>23</xdr:col>
      <xdr:colOff>184150</xdr:colOff>
      <xdr:row>81</xdr:row>
      <xdr:rowOff>49044</xdr:rowOff>
    </xdr:to>
    <xdr:sp macro="" textlink="">
      <xdr:nvSpPr>
        <xdr:cNvPr id="217" name="楕円 216"/>
        <xdr:cNvSpPr/>
      </xdr:nvSpPr>
      <xdr:spPr>
        <a:xfrm>
          <a:off x="4902200" y="138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135421</xdr:rowOff>
    </xdr:from>
    <xdr:ext cx="762000" cy="259045"/>
    <xdr:sp macro="" textlink="">
      <xdr:nvSpPr>
        <xdr:cNvPr id="218" name="人件費・物件費等の状況該当値テキスト"/>
        <xdr:cNvSpPr txBox="1"/>
      </xdr:nvSpPr>
      <xdr:spPr>
        <a:xfrm>
          <a:off x="5041900" y="1367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102867</xdr:rowOff>
    </xdr:from>
    <xdr:to>
      <xdr:col>19</xdr:col>
      <xdr:colOff>184150</xdr:colOff>
      <xdr:row>81</xdr:row>
      <xdr:rowOff>33017</xdr:rowOff>
    </xdr:to>
    <xdr:sp macro="" textlink="">
      <xdr:nvSpPr>
        <xdr:cNvPr id="219" name="楕円 218"/>
        <xdr:cNvSpPr/>
      </xdr:nvSpPr>
      <xdr:spPr>
        <a:xfrm>
          <a:off x="4064000" y="138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43194</xdr:rowOff>
    </xdr:from>
    <xdr:ext cx="736600" cy="259045"/>
    <xdr:sp macro="" textlink="">
      <xdr:nvSpPr>
        <xdr:cNvPr id="220" name="テキスト ボックス 219"/>
        <xdr:cNvSpPr txBox="1"/>
      </xdr:nvSpPr>
      <xdr:spPr>
        <a:xfrm>
          <a:off x="3733800" y="13587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127575</xdr:rowOff>
    </xdr:from>
    <xdr:to>
      <xdr:col>15</xdr:col>
      <xdr:colOff>133350</xdr:colOff>
      <xdr:row>81</xdr:row>
      <xdr:rowOff>57725</xdr:rowOff>
    </xdr:to>
    <xdr:sp macro="" textlink="">
      <xdr:nvSpPr>
        <xdr:cNvPr id="221" name="楕円 220"/>
        <xdr:cNvSpPr/>
      </xdr:nvSpPr>
      <xdr:spPr>
        <a:xfrm>
          <a:off x="3175000" y="138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67902</xdr:rowOff>
    </xdr:from>
    <xdr:ext cx="762000" cy="259045"/>
    <xdr:sp macro="" textlink="">
      <xdr:nvSpPr>
        <xdr:cNvPr id="222" name="テキスト ボックス 221"/>
        <xdr:cNvSpPr txBox="1"/>
      </xdr:nvSpPr>
      <xdr:spPr>
        <a:xfrm>
          <a:off x="2844800" y="136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127398</xdr:rowOff>
    </xdr:from>
    <xdr:to>
      <xdr:col>11</xdr:col>
      <xdr:colOff>82550</xdr:colOff>
      <xdr:row>81</xdr:row>
      <xdr:rowOff>57548</xdr:rowOff>
    </xdr:to>
    <xdr:sp macro="" textlink="">
      <xdr:nvSpPr>
        <xdr:cNvPr id="223" name="楕円 222"/>
        <xdr:cNvSpPr/>
      </xdr:nvSpPr>
      <xdr:spPr>
        <a:xfrm>
          <a:off x="2286000" y="138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67725</xdr:rowOff>
    </xdr:from>
    <xdr:ext cx="762000" cy="259045"/>
    <xdr:sp macro="" textlink="">
      <xdr:nvSpPr>
        <xdr:cNvPr id="224" name="テキスト ボックス 223"/>
        <xdr:cNvSpPr txBox="1"/>
      </xdr:nvSpPr>
      <xdr:spPr>
        <a:xfrm>
          <a:off x="1955800" y="1361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52161</xdr:rowOff>
    </xdr:from>
    <xdr:to>
      <xdr:col>7</xdr:col>
      <xdr:colOff>31750</xdr:colOff>
      <xdr:row>80</xdr:row>
      <xdr:rowOff>153761</xdr:rowOff>
    </xdr:to>
    <xdr:sp macro="" textlink="">
      <xdr:nvSpPr>
        <xdr:cNvPr id="225" name="楕円 224"/>
        <xdr:cNvSpPr/>
      </xdr:nvSpPr>
      <xdr:spPr>
        <a:xfrm>
          <a:off x="1397000" y="137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163938</xdr:rowOff>
    </xdr:from>
    <xdr:ext cx="762000" cy="259045"/>
    <xdr:sp macro="" textlink="">
      <xdr:nvSpPr>
        <xdr:cNvPr id="226" name="テキスト ボックス 225"/>
        <xdr:cNvSpPr txBox="1"/>
      </xdr:nvSpPr>
      <xdr:spPr>
        <a:xfrm>
          <a:off x="1066800" y="1353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全町村平均、類似団体に比べて、職員の給与水準は低い状況にあり問題はないものと考えている。</a:t>
          </a:r>
        </a:p>
        <a:p>
          <a:r>
            <a:rPr kumimoji="1" lang="ja-JP" altLang="en-US" sz="1200">
              <a:latin typeface="ＭＳ Ｐゴシック" panose="020B0600070205080204" pitchFamily="50" charset="-128"/>
              <a:ea typeface="ＭＳ Ｐゴシック" panose="020B0600070205080204" pitchFamily="50" charset="-128"/>
            </a:rPr>
            <a:t>　今後も、給与制度の運用については適正に実施していきたい。</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なお、Ｈ</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年度は前年度数値を引用しております。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60" name="直線コネクタ 259"/>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95955</xdr:rowOff>
    </xdr:to>
    <xdr:cxnSp macro="">
      <xdr:nvCxnSpPr>
        <xdr:cNvPr id="263" name="直線コネクタ 262"/>
        <xdr:cNvCxnSpPr/>
      </xdr:nvCxnSpPr>
      <xdr:spPr>
        <a:xfrm flipV="1">
          <a:off x="15290800" y="144039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95955</xdr:rowOff>
    </xdr:to>
    <xdr:cxnSp macro="">
      <xdr:nvCxnSpPr>
        <xdr:cNvPr id="266" name="直線コネクタ 265"/>
        <xdr:cNvCxnSpPr/>
      </xdr:nvCxnSpPr>
      <xdr:spPr>
        <a:xfrm>
          <a:off x="14401800" y="144441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84</xdr:row>
      <xdr:rowOff>42334</xdr:rowOff>
    </xdr:to>
    <xdr:cxnSp macro="">
      <xdr:nvCxnSpPr>
        <xdr:cNvPr id="269" name="直線コネクタ 268"/>
        <xdr:cNvCxnSpPr/>
      </xdr:nvCxnSpPr>
      <xdr:spPr>
        <a:xfrm>
          <a:off x="13512800" y="142966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0" name="フローチャート: 判断 269"/>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1" name="テキスト ボックス 270"/>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2" name="フローチャート: 判断 271"/>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3" name="テキスト ボックス 272"/>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9" name="楕円 278"/>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80"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1" name="楕円 280"/>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2" name="テキスト ボックス 281"/>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3" name="楕円 282"/>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4" name="テキスト ボックス 28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5" name="楕円 284"/>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6" name="テキスト ボックス 285"/>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7" name="楕円 286"/>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8" name="テキスト ボックス 287"/>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普通会計職員が８４人となっており、定員適正化計画に基づく勧奨退職や人件費削減のための新規採用抑制により、引き続き類似団体平均を下回っており、今後も同人数程度で推移するよう採用計画を調整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91482</xdr:rowOff>
    </xdr:from>
    <xdr:to>
      <xdr:col>81</xdr:col>
      <xdr:colOff>44450</xdr:colOff>
      <xdr:row>59</xdr:row>
      <xdr:rowOff>101134</xdr:rowOff>
    </xdr:to>
    <xdr:cxnSp macro="">
      <xdr:nvCxnSpPr>
        <xdr:cNvPr id="323" name="直線コネクタ 322"/>
        <xdr:cNvCxnSpPr/>
      </xdr:nvCxnSpPr>
      <xdr:spPr>
        <a:xfrm>
          <a:off x="16179800" y="102070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85852</xdr:rowOff>
    </xdr:from>
    <xdr:to>
      <xdr:col>77</xdr:col>
      <xdr:colOff>44450</xdr:colOff>
      <xdr:row>59</xdr:row>
      <xdr:rowOff>91482</xdr:rowOff>
    </xdr:to>
    <xdr:cxnSp macro="">
      <xdr:nvCxnSpPr>
        <xdr:cNvPr id="326" name="直線コネクタ 325"/>
        <xdr:cNvCxnSpPr/>
      </xdr:nvCxnSpPr>
      <xdr:spPr>
        <a:xfrm>
          <a:off x="15290800" y="1020140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85852</xdr:rowOff>
    </xdr:from>
    <xdr:to>
      <xdr:col>72</xdr:col>
      <xdr:colOff>203200</xdr:colOff>
      <xdr:row>59</xdr:row>
      <xdr:rowOff>88265</xdr:rowOff>
    </xdr:to>
    <xdr:cxnSp macro="">
      <xdr:nvCxnSpPr>
        <xdr:cNvPr id="329" name="直線コネクタ 328"/>
        <xdr:cNvCxnSpPr/>
      </xdr:nvCxnSpPr>
      <xdr:spPr>
        <a:xfrm flipV="1">
          <a:off x="14401800" y="102014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72982</xdr:rowOff>
    </xdr:from>
    <xdr:to>
      <xdr:col>68</xdr:col>
      <xdr:colOff>152400</xdr:colOff>
      <xdr:row>59</xdr:row>
      <xdr:rowOff>88265</xdr:rowOff>
    </xdr:to>
    <xdr:cxnSp macro="">
      <xdr:nvCxnSpPr>
        <xdr:cNvPr id="332" name="直線コネクタ 331"/>
        <xdr:cNvCxnSpPr/>
      </xdr:nvCxnSpPr>
      <xdr:spPr>
        <a:xfrm>
          <a:off x="13512800" y="10188532"/>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3" name="フローチャート: 判断 332"/>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155888</xdr:rowOff>
    </xdr:from>
    <xdr:ext cx="762000" cy="259045"/>
    <xdr:sp macro="" textlink="">
      <xdr:nvSpPr>
        <xdr:cNvPr id="334" name="テキスト ボックス 333"/>
        <xdr:cNvSpPr txBox="1"/>
      </xdr:nvSpPr>
      <xdr:spPr>
        <a:xfrm>
          <a:off x="14020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5" name="フローチャート: 判断 334"/>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105215</xdr:rowOff>
    </xdr:from>
    <xdr:ext cx="762000" cy="259045"/>
    <xdr:sp macro="" textlink="">
      <xdr:nvSpPr>
        <xdr:cNvPr id="336" name="テキスト ボックス 335"/>
        <xdr:cNvSpPr txBox="1"/>
      </xdr:nvSpPr>
      <xdr:spPr>
        <a:xfrm>
          <a:off x="13131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50334</xdr:rowOff>
    </xdr:from>
    <xdr:to>
      <xdr:col>81</xdr:col>
      <xdr:colOff>95250</xdr:colOff>
      <xdr:row>59</xdr:row>
      <xdr:rowOff>151934</xdr:rowOff>
    </xdr:to>
    <xdr:sp macro="" textlink="">
      <xdr:nvSpPr>
        <xdr:cNvPr id="342" name="楕円 341"/>
        <xdr:cNvSpPr/>
      </xdr:nvSpPr>
      <xdr:spPr>
        <a:xfrm>
          <a:off x="16967200" y="10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66861</xdr:rowOff>
    </xdr:from>
    <xdr:ext cx="762000" cy="259045"/>
    <xdr:sp macro="" textlink="">
      <xdr:nvSpPr>
        <xdr:cNvPr id="343" name="定員管理の状況該当値テキスト"/>
        <xdr:cNvSpPr txBox="1"/>
      </xdr:nvSpPr>
      <xdr:spPr>
        <a:xfrm>
          <a:off x="17106900" y="1001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40682</xdr:rowOff>
    </xdr:from>
    <xdr:to>
      <xdr:col>77</xdr:col>
      <xdr:colOff>95250</xdr:colOff>
      <xdr:row>59</xdr:row>
      <xdr:rowOff>142282</xdr:rowOff>
    </xdr:to>
    <xdr:sp macro="" textlink="">
      <xdr:nvSpPr>
        <xdr:cNvPr id="344" name="楕円 343"/>
        <xdr:cNvSpPr/>
      </xdr:nvSpPr>
      <xdr:spPr>
        <a:xfrm>
          <a:off x="16129000" y="101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152459</xdr:rowOff>
    </xdr:from>
    <xdr:ext cx="736600" cy="259045"/>
    <xdr:sp macro="" textlink="">
      <xdr:nvSpPr>
        <xdr:cNvPr id="345" name="テキスト ボックス 344"/>
        <xdr:cNvSpPr txBox="1"/>
      </xdr:nvSpPr>
      <xdr:spPr>
        <a:xfrm>
          <a:off x="15798800" y="992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35052</xdr:rowOff>
    </xdr:from>
    <xdr:to>
      <xdr:col>73</xdr:col>
      <xdr:colOff>44450</xdr:colOff>
      <xdr:row>59</xdr:row>
      <xdr:rowOff>136652</xdr:rowOff>
    </xdr:to>
    <xdr:sp macro="" textlink="">
      <xdr:nvSpPr>
        <xdr:cNvPr id="346" name="楕円 345"/>
        <xdr:cNvSpPr/>
      </xdr:nvSpPr>
      <xdr:spPr>
        <a:xfrm>
          <a:off x="15240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146829</xdr:rowOff>
    </xdr:from>
    <xdr:ext cx="762000" cy="259045"/>
    <xdr:sp macro="" textlink="">
      <xdr:nvSpPr>
        <xdr:cNvPr id="347" name="テキスト ボックス 346"/>
        <xdr:cNvSpPr txBox="1"/>
      </xdr:nvSpPr>
      <xdr:spPr>
        <a:xfrm>
          <a:off x="14909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8" name="楕円 347"/>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9" name="テキスト ボックス 348"/>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22182</xdr:rowOff>
    </xdr:from>
    <xdr:to>
      <xdr:col>64</xdr:col>
      <xdr:colOff>152400</xdr:colOff>
      <xdr:row>59</xdr:row>
      <xdr:rowOff>123782</xdr:rowOff>
    </xdr:to>
    <xdr:sp macro="" textlink="">
      <xdr:nvSpPr>
        <xdr:cNvPr id="350" name="楕円 349"/>
        <xdr:cNvSpPr/>
      </xdr:nvSpPr>
      <xdr:spPr>
        <a:xfrm>
          <a:off x="134620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133959</xdr:rowOff>
    </xdr:from>
    <xdr:ext cx="762000" cy="259045"/>
    <xdr:sp macro="" textlink="">
      <xdr:nvSpPr>
        <xdr:cNvPr id="351" name="テキスト ボックス 350"/>
        <xdr:cNvSpPr txBox="1"/>
      </xdr:nvSpPr>
      <xdr:spPr>
        <a:xfrm>
          <a:off x="13131800" y="99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地方債の協議制度により許可団体となった時期もあったが、年々類似団体平均に近づいており、一般会計の公債費については、ピークを過ぎ着実に減少してきているもの、全国や県平均より高い状況である。</a:t>
          </a:r>
        </a:p>
        <a:p>
          <a:r>
            <a:rPr kumimoji="1" lang="ja-JP" altLang="en-US" sz="1200">
              <a:latin typeface="ＭＳ Ｐゴシック" panose="020B0600070205080204" pitchFamily="50" charset="-128"/>
              <a:ea typeface="ＭＳ Ｐゴシック" panose="020B0600070205080204" pitchFamily="50" charset="-128"/>
            </a:rPr>
            <a:t>　今後において錦大橋大規模修繕事業に係る公債費の増加、下水道整備等に係る公営企業の公債費増加が見込まれるので、他の事業の必要性を見極めながら新規発行の抑制に努めなければならない。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140405</xdr:rowOff>
    </xdr:from>
    <xdr:to>
      <xdr:col>81</xdr:col>
      <xdr:colOff>44450</xdr:colOff>
      <xdr:row>41</xdr:row>
      <xdr:rowOff>35983</xdr:rowOff>
    </xdr:to>
    <xdr:cxnSp macro="">
      <xdr:nvCxnSpPr>
        <xdr:cNvPr id="386" name="直線コネクタ 385"/>
        <xdr:cNvCxnSpPr/>
      </xdr:nvCxnSpPr>
      <xdr:spPr>
        <a:xfrm flipV="1">
          <a:off x="16179800" y="6998405"/>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103011</xdr:rowOff>
    </xdr:to>
    <xdr:cxnSp macro="">
      <xdr:nvCxnSpPr>
        <xdr:cNvPr id="389" name="直線コネクタ 388"/>
        <xdr:cNvCxnSpPr/>
      </xdr:nvCxnSpPr>
      <xdr:spPr>
        <a:xfrm flipV="1">
          <a:off x="15290800" y="70654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103011</xdr:rowOff>
    </xdr:from>
    <xdr:to>
      <xdr:col>72</xdr:col>
      <xdr:colOff>203200</xdr:colOff>
      <xdr:row>42</xdr:row>
      <xdr:rowOff>105833</xdr:rowOff>
    </xdr:to>
    <xdr:cxnSp macro="">
      <xdr:nvCxnSpPr>
        <xdr:cNvPr id="392" name="直線コネクタ 391"/>
        <xdr:cNvCxnSpPr/>
      </xdr:nvCxnSpPr>
      <xdr:spPr>
        <a:xfrm flipV="1">
          <a:off x="14401800" y="7132461"/>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148872</xdr:rowOff>
    </xdr:to>
    <xdr:cxnSp macro="">
      <xdr:nvCxnSpPr>
        <xdr:cNvPr id="395" name="直線コネクタ 394"/>
        <xdr:cNvCxnSpPr/>
      </xdr:nvCxnSpPr>
      <xdr:spPr>
        <a:xfrm flipV="1">
          <a:off x="13512800" y="7306733"/>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96" name="フローチャート: 判断 395"/>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97" name="テキスト ボックス 396"/>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398" name="フローチャート: 判断 397"/>
        <xdr:cNvSpPr/>
      </xdr:nvSpPr>
      <xdr:spPr>
        <a:xfrm>
          <a:off x="13462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123772</xdr:rowOff>
    </xdr:from>
    <xdr:ext cx="762000" cy="259045"/>
    <xdr:sp macro="" textlink="">
      <xdr:nvSpPr>
        <xdr:cNvPr id="399" name="テキスト ボックス 398"/>
        <xdr:cNvSpPr txBox="1"/>
      </xdr:nvSpPr>
      <xdr:spPr>
        <a:xfrm>
          <a:off x="13131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405" name="楕円 404"/>
        <xdr:cNvSpPr/>
      </xdr:nvSpPr>
      <xdr:spPr>
        <a:xfrm>
          <a:off x="16967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61682</xdr:rowOff>
    </xdr:from>
    <xdr:ext cx="762000" cy="259045"/>
    <xdr:sp macro="" textlink="">
      <xdr:nvSpPr>
        <xdr:cNvPr id="406" name="公債費負担の状況該当値テキスト"/>
        <xdr:cNvSpPr txBox="1"/>
      </xdr:nvSpPr>
      <xdr:spPr>
        <a:xfrm>
          <a:off x="17106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7" name="楕円 406"/>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8" name="テキスト ボックス 407"/>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09" name="楕円 408"/>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10" name="テキスト ボックス 409"/>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1" name="楕円 410"/>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2" name="テキスト ボックス 411"/>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98072</xdr:rowOff>
    </xdr:from>
    <xdr:to>
      <xdr:col>64</xdr:col>
      <xdr:colOff>152400</xdr:colOff>
      <xdr:row>44</xdr:row>
      <xdr:rowOff>28222</xdr:rowOff>
    </xdr:to>
    <xdr:sp macro="" textlink="">
      <xdr:nvSpPr>
        <xdr:cNvPr id="413" name="楕円 412"/>
        <xdr:cNvSpPr/>
      </xdr:nvSpPr>
      <xdr:spPr>
        <a:xfrm>
          <a:off x="13462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12999</xdr:rowOff>
    </xdr:from>
    <xdr:ext cx="762000" cy="259045"/>
    <xdr:sp macro="" textlink="">
      <xdr:nvSpPr>
        <xdr:cNvPr id="414" name="テキスト ボックス 413"/>
        <xdr:cNvSpPr txBox="1"/>
      </xdr:nvSpPr>
      <xdr:spPr>
        <a:xfrm>
          <a:off x="13131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債の現在高については類似団体平均より低いが、地方債の償還額等に充当可能な基金が類似団体に比べて極端に少ないことから、依然として類似団体平均を大きく上回っており、全国や県平均にも程遠い状況である。</a:t>
          </a:r>
        </a:p>
        <a:p>
          <a:r>
            <a:rPr kumimoji="1" lang="ja-JP" altLang="en-US" sz="1200">
              <a:latin typeface="ＭＳ Ｐゴシック" panose="020B0600070205080204" pitchFamily="50" charset="-128"/>
              <a:ea typeface="ＭＳ Ｐゴシック" panose="020B0600070205080204" pitchFamily="50" charset="-128"/>
            </a:rPr>
            <a:t>　これまで、地方債の新規発行抑制や基金の積み増しにより、順調に将来負担比率は減少してはいるが、毎年財政調整基金や特定目的金の取り崩しを行っており、これまでのように基金の積み増しが出来ないと見込んでおり、今後比率に大きく影響すると見込んでい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75743</xdr:rowOff>
    </xdr:from>
    <xdr:to>
      <xdr:col>81</xdr:col>
      <xdr:colOff>44450</xdr:colOff>
      <xdr:row>19</xdr:row>
      <xdr:rowOff>90221</xdr:rowOff>
    </xdr:to>
    <xdr:cxnSp macro="">
      <xdr:nvCxnSpPr>
        <xdr:cNvPr id="446" name="直線コネクタ 445"/>
        <xdr:cNvCxnSpPr/>
      </xdr:nvCxnSpPr>
      <xdr:spPr>
        <a:xfrm flipV="1">
          <a:off x="16179800" y="333329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7"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90221</xdr:rowOff>
    </xdr:from>
    <xdr:to>
      <xdr:col>77</xdr:col>
      <xdr:colOff>44450</xdr:colOff>
      <xdr:row>19</xdr:row>
      <xdr:rowOff>91186</xdr:rowOff>
    </xdr:to>
    <xdr:cxnSp macro="">
      <xdr:nvCxnSpPr>
        <xdr:cNvPr id="449" name="直線コネクタ 448"/>
        <xdr:cNvCxnSpPr/>
      </xdr:nvCxnSpPr>
      <xdr:spPr>
        <a:xfrm flipV="1">
          <a:off x="15290800" y="3347771"/>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1" name="テキスト ボックス 450"/>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91186</xdr:rowOff>
    </xdr:from>
    <xdr:to>
      <xdr:col>72</xdr:col>
      <xdr:colOff>203200</xdr:colOff>
      <xdr:row>20</xdr:row>
      <xdr:rowOff>7569</xdr:rowOff>
    </xdr:to>
    <xdr:cxnSp macro="">
      <xdr:nvCxnSpPr>
        <xdr:cNvPr id="452" name="直線コネクタ 451"/>
        <xdr:cNvCxnSpPr/>
      </xdr:nvCxnSpPr>
      <xdr:spPr>
        <a:xfrm flipV="1">
          <a:off x="14401800" y="3348736"/>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7569</xdr:rowOff>
    </xdr:from>
    <xdr:to>
      <xdr:col>68</xdr:col>
      <xdr:colOff>152400</xdr:colOff>
      <xdr:row>20</xdr:row>
      <xdr:rowOff>41351</xdr:rowOff>
    </xdr:to>
    <xdr:cxnSp macro="">
      <xdr:nvCxnSpPr>
        <xdr:cNvPr id="455" name="直線コネクタ 454"/>
        <xdr:cNvCxnSpPr/>
      </xdr:nvCxnSpPr>
      <xdr:spPr>
        <a:xfrm flipV="1">
          <a:off x="13512800" y="343656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6" name="フローチャート: 判断 45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7" name="テキスト ボックス 45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58" name="フローチャート: 判断 457"/>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3421</xdr:rowOff>
    </xdr:from>
    <xdr:ext cx="762000" cy="259045"/>
    <xdr:sp macro="" textlink="">
      <xdr:nvSpPr>
        <xdr:cNvPr id="459" name="テキスト ボックス 458"/>
        <xdr:cNvSpPr txBox="1"/>
      </xdr:nvSpPr>
      <xdr:spPr>
        <a:xfrm>
          <a:off x="13131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24943</xdr:rowOff>
    </xdr:from>
    <xdr:to>
      <xdr:col>81</xdr:col>
      <xdr:colOff>95250</xdr:colOff>
      <xdr:row>19</xdr:row>
      <xdr:rowOff>126543</xdr:rowOff>
    </xdr:to>
    <xdr:sp macro="" textlink="">
      <xdr:nvSpPr>
        <xdr:cNvPr id="465" name="楕円 464"/>
        <xdr:cNvSpPr/>
      </xdr:nvSpPr>
      <xdr:spPr>
        <a:xfrm>
          <a:off x="16967200" y="32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168470</xdr:rowOff>
    </xdr:from>
    <xdr:ext cx="762000" cy="259045"/>
    <xdr:sp macro="" textlink="">
      <xdr:nvSpPr>
        <xdr:cNvPr id="466" name="将来負担の状況該当値テキスト"/>
        <xdr:cNvSpPr txBox="1"/>
      </xdr:nvSpPr>
      <xdr:spPr>
        <a:xfrm>
          <a:off x="17106900" y="325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39421</xdr:rowOff>
    </xdr:from>
    <xdr:to>
      <xdr:col>77</xdr:col>
      <xdr:colOff>95250</xdr:colOff>
      <xdr:row>19</xdr:row>
      <xdr:rowOff>141021</xdr:rowOff>
    </xdr:to>
    <xdr:sp macro="" textlink="">
      <xdr:nvSpPr>
        <xdr:cNvPr id="467" name="楕円 466"/>
        <xdr:cNvSpPr/>
      </xdr:nvSpPr>
      <xdr:spPr>
        <a:xfrm>
          <a:off x="16129000" y="32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125798</xdr:rowOff>
    </xdr:from>
    <xdr:ext cx="736600" cy="259045"/>
    <xdr:sp macro="" textlink="">
      <xdr:nvSpPr>
        <xdr:cNvPr id="468" name="テキスト ボックス 467"/>
        <xdr:cNvSpPr txBox="1"/>
      </xdr:nvSpPr>
      <xdr:spPr>
        <a:xfrm>
          <a:off x="15798800" y="338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40386</xdr:rowOff>
    </xdr:from>
    <xdr:to>
      <xdr:col>73</xdr:col>
      <xdr:colOff>44450</xdr:colOff>
      <xdr:row>19</xdr:row>
      <xdr:rowOff>141986</xdr:rowOff>
    </xdr:to>
    <xdr:sp macro="" textlink="">
      <xdr:nvSpPr>
        <xdr:cNvPr id="469" name="楕円 468"/>
        <xdr:cNvSpPr/>
      </xdr:nvSpPr>
      <xdr:spPr>
        <a:xfrm>
          <a:off x="15240000" y="3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126763</xdr:rowOff>
    </xdr:from>
    <xdr:ext cx="762000" cy="259045"/>
    <xdr:sp macro="" textlink="">
      <xdr:nvSpPr>
        <xdr:cNvPr id="470" name="テキスト ボックス 469"/>
        <xdr:cNvSpPr txBox="1"/>
      </xdr:nvSpPr>
      <xdr:spPr>
        <a:xfrm>
          <a:off x="14909800" y="33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128219</xdr:rowOff>
    </xdr:from>
    <xdr:to>
      <xdr:col>68</xdr:col>
      <xdr:colOff>203200</xdr:colOff>
      <xdr:row>20</xdr:row>
      <xdr:rowOff>58369</xdr:rowOff>
    </xdr:to>
    <xdr:sp macro="" textlink="">
      <xdr:nvSpPr>
        <xdr:cNvPr id="471" name="楕円 470"/>
        <xdr:cNvSpPr/>
      </xdr:nvSpPr>
      <xdr:spPr>
        <a:xfrm>
          <a:off x="14351000" y="33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43146</xdr:rowOff>
    </xdr:from>
    <xdr:ext cx="762000" cy="259045"/>
    <xdr:sp macro="" textlink="">
      <xdr:nvSpPr>
        <xdr:cNvPr id="472" name="テキスト ボックス 471"/>
        <xdr:cNvSpPr txBox="1"/>
      </xdr:nvSpPr>
      <xdr:spPr>
        <a:xfrm>
          <a:off x="14020800" y="347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162001</xdr:rowOff>
    </xdr:from>
    <xdr:to>
      <xdr:col>64</xdr:col>
      <xdr:colOff>152400</xdr:colOff>
      <xdr:row>20</xdr:row>
      <xdr:rowOff>92151</xdr:rowOff>
    </xdr:to>
    <xdr:sp macro="" textlink="">
      <xdr:nvSpPr>
        <xdr:cNvPr id="473" name="楕円 472"/>
        <xdr:cNvSpPr/>
      </xdr:nvSpPr>
      <xdr:spPr>
        <a:xfrm>
          <a:off x="13462000" y="34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76928</xdr:rowOff>
    </xdr:from>
    <xdr:ext cx="762000" cy="259045"/>
    <xdr:sp macro="" textlink="">
      <xdr:nvSpPr>
        <xdr:cNvPr id="474" name="テキスト ボックス 473"/>
        <xdr:cNvSpPr txBox="1"/>
      </xdr:nvSpPr>
      <xdr:spPr>
        <a:xfrm>
          <a:off x="13131800" y="350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ライパイレス指数が類似団体と比較して低い水準にあり、人件費の経常収支比率も類似団体を下回って推移している。これは年齢構成によるものであり、定員適正化計画に基づいた適正管理を継続したことにより予定通り平成２４年度において目標を達成することが出来現在まで適正に推移している。</a:t>
          </a:r>
        </a:p>
        <a:p>
          <a:r>
            <a:rPr kumimoji="1" lang="ja-JP" altLang="en-US" sz="1300">
              <a:latin typeface="ＭＳ Ｐゴシック" panose="020B0600070205080204" pitchFamily="50" charset="-128"/>
              <a:ea typeface="ＭＳ Ｐゴシック" panose="020B0600070205080204" pitchFamily="50" charset="-128"/>
            </a:rPr>
            <a:t>　今後においても、類似団体平均を上回ることがないよう、適切な定員管理を行い人件費の増加を招かないように努める。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107950</xdr:rowOff>
    </xdr:to>
    <xdr:cxnSp macro="">
      <xdr:nvCxnSpPr>
        <xdr:cNvPr id="66" name="直線コネクタ 65"/>
        <xdr:cNvCxnSpPr/>
      </xdr:nvCxnSpPr>
      <xdr:spPr>
        <a:xfrm>
          <a:off x="3987800" y="6047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85090</xdr:rowOff>
    </xdr:to>
    <xdr:cxnSp macro="">
      <xdr:nvCxnSpPr>
        <xdr:cNvPr id="69" name="直線コネクタ 68"/>
        <xdr:cNvCxnSpPr/>
      </xdr:nvCxnSpPr>
      <xdr:spPr>
        <a:xfrm flipV="1">
          <a:off x="3098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71" name="テキスト ボックス 70"/>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20320</xdr:rowOff>
    </xdr:to>
    <xdr:cxnSp macro="">
      <xdr:nvCxnSpPr>
        <xdr:cNvPr id="72" name="直線コネクタ 71"/>
        <xdr:cNvCxnSpPr/>
      </xdr:nvCxnSpPr>
      <xdr:spPr>
        <a:xfrm flipV="1">
          <a:off x="2209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20320</xdr:rowOff>
    </xdr:to>
    <xdr:cxnSp macro="">
      <xdr:nvCxnSpPr>
        <xdr:cNvPr id="75" name="直線コネクタ 74"/>
        <xdr:cNvCxnSpPr/>
      </xdr:nvCxnSpPr>
      <xdr:spPr>
        <a:xfrm>
          <a:off x="1320800" y="610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全国や類似団体平均よりは下回っているおり、各種業務の見直しや経費削減に取り組んだ成果が表れている。</a:t>
          </a:r>
        </a:p>
        <a:p>
          <a:r>
            <a:rPr kumimoji="1" lang="ja-JP" altLang="en-US" sz="1300">
              <a:latin typeface="ＭＳ Ｐゴシック" panose="020B0600070205080204" pitchFamily="50" charset="-128"/>
              <a:ea typeface="ＭＳ Ｐゴシック" panose="020B0600070205080204" pitchFamily="50" charset="-128"/>
            </a:rPr>
            <a:t>　しかしながら、近年増加傾向にあり、国の施策に係る事業等により増加することも予想されるので、今後においても行財政改革を通じ、全国や類似団体の平均を上回らないように努める。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83457</xdr:rowOff>
    </xdr:to>
    <xdr:cxnSp macro="">
      <xdr:nvCxnSpPr>
        <xdr:cNvPr id="129" name="直線コネクタ 128"/>
        <xdr:cNvCxnSpPr/>
      </xdr:nvCxnSpPr>
      <xdr:spPr>
        <a:xfrm>
          <a:off x="15671800" y="24293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29029</xdr:rowOff>
    </xdr:to>
    <xdr:cxnSp macro="">
      <xdr:nvCxnSpPr>
        <xdr:cNvPr id="132" name="直線コネクタ 131"/>
        <xdr:cNvCxnSpPr/>
      </xdr:nvCxnSpPr>
      <xdr:spPr>
        <a:xfrm>
          <a:off x="14782800" y="2374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39914</xdr:rowOff>
    </xdr:to>
    <xdr:cxnSp macro="">
      <xdr:nvCxnSpPr>
        <xdr:cNvPr id="135" name="直線コネクタ 134"/>
        <xdr:cNvCxnSpPr/>
      </xdr:nvCxnSpPr>
      <xdr:spPr>
        <a:xfrm flipV="1">
          <a:off x="13893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xdr:rowOff>
    </xdr:from>
    <xdr:to>
      <xdr:col>69</xdr:col>
      <xdr:colOff>92075</xdr:colOff>
      <xdr:row>14</xdr:row>
      <xdr:rowOff>39914</xdr:rowOff>
    </xdr:to>
    <xdr:cxnSp macro="">
      <xdr:nvCxnSpPr>
        <xdr:cNvPr id="138" name="直線コネクタ 137"/>
        <xdr:cNvCxnSpPr/>
      </xdr:nvCxnSpPr>
      <xdr:spPr>
        <a:xfrm>
          <a:off x="13004800" y="2407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32657</xdr:rowOff>
    </xdr:from>
    <xdr:to>
      <xdr:col>82</xdr:col>
      <xdr:colOff>158750</xdr:colOff>
      <xdr:row>14</xdr:row>
      <xdr:rowOff>134257</xdr:rowOff>
    </xdr:to>
    <xdr:sp macro="" textlink="">
      <xdr:nvSpPr>
        <xdr:cNvPr id="148" name="楕円 147"/>
        <xdr:cNvSpPr/>
      </xdr:nvSpPr>
      <xdr:spPr>
        <a:xfrm>
          <a:off x="164592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49184</xdr:rowOff>
    </xdr:from>
    <xdr:ext cx="762000" cy="259045"/>
    <xdr:sp macro="" textlink="">
      <xdr:nvSpPr>
        <xdr:cNvPr id="149" name="物件費該当値テキスト"/>
        <xdr:cNvSpPr txBox="1"/>
      </xdr:nvSpPr>
      <xdr:spPr>
        <a:xfrm>
          <a:off x="165989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5" name="テキスト ボックス 154"/>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127907</xdr:rowOff>
    </xdr:from>
    <xdr:to>
      <xdr:col>65</xdr:col>
      <xdr:colOff>53975</xdr:colOff>
      <xdr:row>14</xdr:row>
      <xdr:rowOff>58057</xdr:rowOff>
    </xdr:to>
    <xdr:sp macro="" textlink="">
      <xdr:nvSpPr>
        <xdr:cNvPr id="156" name="楕円 155"/>
        <xdr:cNvSpPr/>
      </xdr:nvSpPr>
      <xdr:spPr>
        <a:xfrm>
          <a:off x="12954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68234</xdr:rowOff>
    </xdr:from>
    <xdr:ext cx="762000" cy="259045"/>
    <xdr:sp macro="" textlink="">
      <xdr:nvSpPr>
        <xdr:cNvPr id="157" name="テキスト ボックス 156"/>
        <xdr:cNvSpPr txBox="1"/>
      </xdr:nvSpPr>
      <xdr:spPr>
        <a:xfrm>
          <a:off x="12623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保育園の負担金や障がい者福祉サービスの増加により、依然として高い水準で推移しており、年々増加している。</a:t>
          </a:r>
        </a:p>
        <a:p>
          <a:r>
            <a:rPr kumimoji="1" lang="ja-JP" altLang="en-US" sz="1300">
              <a:latin typeface="ＭＳ Ｐゴシック" panose="020B0600070205080204" pitchFamily="50" charset="-128"/>
              <a:ea typeface="ＭＳ Ｐゴシック" panose="020B0600070205080204" pitchFamily="50" charset="-128"/>
            </a:rPr>
            <a:t>　社会保障制度の経費増大や保育園数、子どもの数が多いことも影響していると考えられる。全国や県平均より下回ってはいるものの、類似団体平均に比べると一番高い状況なので、今後においても個別の事業の必要性を精査していく必要性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135165</xdr:rowOff>
    </xdr:from>
    <xdr:to>
      <xdr:col>24</xdr:col>
      <xdr:colOff>25400</xdr:colOff>
      <xdr:row>61</xdr:row>
      <xdr:rowOff>151493</xdr:rowOff>
    </xdr:to>
    <xdr:cxnSp macro="">
      <xdr:nvCxnSpPr>
        <xdr:cNvPr id="192" name="直線コネクタ 191"/>
        <xdr:cNvCxnSpPr/>
      </xdr:nvCxnSpPr>
      <xdr:spPr>
        <a:xfrm>
          <a:off x="3987800" y="10593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159657</xdr:rowOff>
    </xdr:from>
    <xdr:to>
      <xdr:col>19</xdr:col>
      <xdr:colOff>187325</xdr:colOff>
      <xdr:row>61</xdr:row>
      <xdr:rowOff>135165</xdr:rowOff>
    </xdr:to>
    <xdr:cxnSp macro="">
      <xdr:nvCxnSpPr>
        <xdr:cNvPr id="195" name="直線コネクタ 194"/>
        <xdr:cNvCxnSpPr/>
      </xdr:nvCxnSpPr>
      <xdr:spPr>
        <a:xfrm>
          <a:off x="3098800" y="104466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159657</xdr:rowOff>
    </xdr:to>
    <xdr:cxnSp macro="">
      <xdr:nvCxnSpPr>
        <xdr:cNvPr id="198" name="直線コネクタ 197"/>
        <xdr:cNvCxnSpPr/>
      </xdr:nvCxnSpPr>
      <xdr:spPr>
        <a:xfrm>
          <a:off x="2209800" y="10250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135165</xdr:rowOff>
    </xdr:to>
    <xdr:cxnSp macro="">
      <xdr:nvCxnSpPr>
        <xdr:cNvPr id="201" name="直線コネクタ 200"/>
        <xdr:cNvCxnSpPr/>
      </xdr:nvCxnSpPr>
      <xdr:spPr>
        <a:xfrm>
          <a:off x="1320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5" name="テキスト ボックス 204"/>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100693</xdr:rowOff>
    </xdr:from>
    <xdr:to>
      <xdr:col>24</xdr:col>
      <xdr:colOff>76200</xdr:colOff>
      <xdr:row>62</xdr:row>
      <xdr:rowOff>30843</xdr:rowOff>
    </xdr:to>
    <xdr:sp macro="" textlink="">
      <xdr:nvSpPr>
        <xdr:cNvPr id="211" name="楕円 210"/>
        <xdr:cNvSpPr/>
      </xdr:nvSpPr>
      <xdr:spPr>
        <a:xfrm>
          <a:off x="4775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9270</xdr:rowOff>
    </xdr:from>
    <xdr:ext cx="762000" cy="259045"/>
    <xdr:sp macro="" textlink="">
      <xdr:nvSpPr>
        <xdr:cNvPr id="212" name="扶助費該当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84365</xdr:rowOff>
    </xdr:from>
    <xdr:to>
      <xdr:col>20</xdr:col>
      <xdr:colOff>38100</xdr:colOff>
      <xdr:row>62</xdr:row>
      <xdr:rowOff>14515</xdr:rowOff>
    </xdr:to>
    <xdr:sp macro="" textlink="">
      <xdr:nvSpPr>
        <xdr:cNvPr id="213" name="楕円 212"/>
        <xdr:cNvSpPr/>
      </xdr:nvSpPr>
      <xdr:spPr>
        <a:xfrm>
          <a:off x="3937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170742</xdr:rowOff>
    </xdr:from>
    <xdr:ext cx="736600" cy="259045"/>
    <xdr:sp macro="" textlink="">
      <xdr:nvSpPr>
        <xdr:cNvPr id="214" name="テキスト ボックス 213"/>
        <xdr:cNvSpPr txBox="1"/>
      </xdr:nvSpPr>
      <xdr:spPr>
        <a:xfrm>
          <a:off x="3606800" y="106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15" name="楕円 214"/>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6" name="テキスト ボックス 215"/>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7" name="楕円 216"/>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8" name="テキスト ボックス 217"/>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9" name="楕円 218"/>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0" name="テキスト ボックス 219"/>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特別会計への繰出金の増により近年増加傾向であったが、平成２９年４月より簡易水道事業が上水道（統合水道）事業に移行し、法適用企業になった影響で減少し類似団体より低くなったが、依然として全国・県平均に比べて高い状態である。</a:t>
          </a:r>
        </a:p>
        <a:p>
          <a:r>
            <a:rPr kumimoji="1" lang="ja-JP" altLang="en-US" sz="1150">
              <a:latin typeface="ＭＳ Ｐゴシック" panose="020B0600070205080204" pitchFamily="50" charset="-128"/>
              <a:ea typeface="ＭＳ Ｐゴシック" panose="020B0600070205080204" pitchFamily="50" charset="-128"/>
            </a:rPr>
            <a:t>　今後においても、社会保障経費の増大、下水道事業に係る繰出金等の増加が考えられるので、すべての特別会計において、基準外の繰出金が発生しないよう、税・料金の見直しや独立採算の原則に立ち返った料金の値上げにより、普通会計の負担額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142240</xdr:rowOff>
    </xdr:from>
    <xdr:to>
      <xdr:col>82</xdr:col>
      <xdr:colOff>107950</xdr:colOff>
      <xdr:row>55</xdr:row>
      <xdr:rowOff>107950</xdr:rowOff>
    </xdr:to>
    <xdr:cxnSp macro="">
      <xdr:nvCxnSpPr>
        <xdr:cNvPr id="253" name="直線コネクタ 252"/>
        <xdr:cNvCxnSpPr/>
      </xdr:nvCxnSpPr>
      <xdr:spPr>
        <a:xfrm flipV="1">
          <a:off x="15671800" y="94005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107950</xdr:rowOff>
    </xdr:to>
    <xdr:cxnSp macro="">
      <xdr:nvCxnSpPr>
        <xdr:cNvPr id="256" name="直線コネクタ 255"/>
        <xdr:cNvCxnSpPr/>
      </xdr:nvCxnSpPr>
      <xdr:spPr>
        <a:xfrm>
          <a:off x="14782800" y="9438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55</xdr:row>
      <xdr:rowOff>8890</xdr:rowOff>
    </xdr:to>
    <xdr:cxnSp macro="">
      <xdr:nvCxnSpPr>
        <xdr:cNvPr id="259" name="直線コネクタ 258"/>
        <xdr:cNvCxnSpPr/>
      </xdr:nvCxnSpPr>
      <xdr:spPr>
        <a:xfrm>
          <a:off x="13893800" y="9354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168910</xdr:rowOff>
    </xdr:from>
    <xdr:to>
      <xdr:col>69</xdr:col>
      <xdr:colOff>92075</xdr:colOff>
      <xdr:row>54</xdr:row>
      <xdr:rowOff>96520</xdr:rowOff>
    </xdr:to>
    <xdr:cxnSp macro="">
      <xdr:nvCxnSpPr>
        <xdr:cNvPr id="262" name="直線コネクタ 261"/>
        <xdr:cNvCxnSpPr/>
      </xdr:nvCxnSpPr>
      <xdr:spPr>
        <a:xfrm>
          <a:off x="13004800" y="9255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4" name="テキスト ボックス 263"/>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6" name="テキスト ボックス 265"/>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91440</xdr:rowOff>
    </xdr:from>
    <xdr:to>
      <xdr:col>82</xdr:col>
      <xdr:colOff>158750</xdr:colOff>
      <xdr:row>55</xdr:row>
      <xdr:rowOff>21590</xdr:rowOff>
    </xdr:to>
    <xdr:sp macro="" textlink="">
      <xdr:nvSpPr>
        <xdr:cNvPr id="272" name="楕円 271"/>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107967</xdr:rowOff>
    </xdr:from>
    <xdr:ext cx="762000" cy="259045"/>
    <xdr:sp macro="" textlink="">
      <xdr:nvSpPr>
        <xdr:cNvPr id="273" name="その他該当値テキスト"/>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5" name="テキスト ボックス 274"/>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76" name="楕円 275"/>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44467</xdr:rowOff>
    </xdr:from>
    <xdr:ext cx="762000" cy="259045"/>
    <xdr:sp macro="" textlink="">
      <xdr:nvSpPr>
        <xdr:cNvPr id="277" name="テキスト ボックス 276"/>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8" name="楕円 277"/>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132097</xdr:rowOff>
    </xdr:from>
    <xdr:ext cx="762000" cy="259045"/>
    <xdr:sp macro="" textlink="">
      <xdr:nvSpPr>
        <xdr:cNvPr id="279" name="テキスト ボックス 278"/>
        <xdr:cNvSpPr txBox="1"/>
      </xdr:nvSpPr>
      <xdr:spPr>
        <a:xfrm>
          <a:off x="13512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118110</xdr:rowOff>
    </xdr:from>
    <xdr:to>
      <xdr:col>65</xdr:col>
      <xdr:colOff>53975</xdr:colOff>
      <xdr:row>54</xdr:row>
      <xdr:rowOff>48260</xdr:rowOff>
    </xdr:to>
    <xdr:sp macro="" textlink="">
      <xdr:nvSpPr>
        <xdr:cNvPr id="280" name="楕円 279"/>
        <xdr:cNvSpPr/>
      </xdr:nvSpPr>
      <xdr:spPr>
        <a:xfrm>
          <a:off x="12954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58437</xdr:rowOff>
    </xdr:from>
    <xdr:ext cx="762000" cy="259045"/>
    <xdr:sp macro="" textlink="">
      <xdr:nvSpPr>
        <xdr:cNvPr id="281" name="テキスト ボックス 280"/>
        <xdr:cNvSpPr txBox="1"/>
      </xdr:nvSpPr>
      <xdr:spPr>
        <a:xfrm>
          <a:off x="12623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は前年より増加しているものの、平成２９年４月より簡易水道事業が上水道（統合水道）事業に移行し、法適用企業になった影響で前年から増加しており、依然として全国や県、類似団体の平均と比べて高くなっている。</a:t>
          </a:r>
        </a:p>
        <a:p>
          <a:r>
            <a:rPr kumimoji="1" lang="ja-JP" altLang="en-US" sz="1300">
              <a:latin typeface="ＭＳ Ｐゴシック" panose="020B0600070205080204" pitchFamily="50" charset="-128"/>
              <a:ea typeface="ＭＳ Ｐゴシック" panose="020B0600070205080204" pitchFamily="50" charset="-128"/>
            </a:rPr>
            <a:t>　今後も、くま川鉄道経営安定化補助金や地方バス対策補助金等の増加が予想されるので、町単独の補助金については常に見直しを行っていく必要がある。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39</xdr:row>
      <xdr:rowOff>7801</xdr:rowOff>
    </xdr:to>
    <xdr:cxnSp macro="">
      <xdr:nvCxnSpPr>
        <xdr:cNvPr id="315" name="直線コネクタ 314"/>
        <xdr:cNvCxnSpPr/>
      </xdr:nvCxnSpPr>
      <xdr:spPr>
        <a:xfrm>
          <a:off x="15671800" y="659638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133549</xdr:rowOff>
    </xdr:from>
    <xdr:ext cx="762000" cy="259045"/>
    <xdr:sp macro="" textlink="">
      <xdr:nvSpPr>
        <xdr:cNvPr id="316"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29028</xdr:rowOff>
    </xdr:from>
    <xdr:to>
      <xdr:col>78</xdr:col>
      <xdr:colOff>69850</xdr:colOff>
      <xdr:row>38</xdr:row>
      <xdr:rowOff>81280</xdr:rowOff>
    </xdr:to>
    <xdr:cxnSp macro="">
      <xdr:nvCxnSpPr>
        <xdr:cNvPr id="318" name="直線コネクタ 317"/>
        <xdr:cNvCxnSpPr/>
      </xdr:nvCxnSpPr>
      <xdr:spPr>
        <a:xfrm>
          <a:off x="14782800" y="65441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20" name="テキスト ボックス 319"/>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29028</xdr:rowOff>
    </xdr:from>
    <xdr:to>
      <xdr:col>73</xdr:col>
      <xdr:colOff>180975</xdr:colOff>
      <xdr:row>38</xdr:row>
      <xdr:rowOff>74749</xdr:rowOff>
    </xdr:to>
    <xdr:cxnSp macro="">
      <xdr:nvCxnSpPr>
        <xdr:cNvPr id="321" name="直線コネクタ 320"/>
        <xdr:cNvCxnSpPr/>
      </xdr:nvCxnSpPr>
      <xdr:spPr>
        <a:xfrm flipV="1">
          <a:off x="13893800" y="65441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3" name="テキスト ボックス 322"/>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29028</xdr:rowOff>
    </xdr:from>
    <xdr:to>
      <xdr:col>69</xdr:col>
      <xdr:colOff>92075</xdr:colOff>
      <xdr:row>38</xdr:row>
      <xdr:rowOff>74749</xdr:rowOff>
    </xdr:to>
    <xdr:cxnSp macro="">
      <xdr:nvCxnSpPr>
        <xdr:cNvPr id="324" name="直線コネクタ 323"/>
        <xdr:cNvCxnSpPr/>
      </xdr:nvCxnSpPr>
      <xdr:spPr>
        <a:xfrm>
          <a:off x="13004800" y="65441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xdr:rowOff>
    </xdr:from>
    <xdr:to>
      <xdr:col>69</xdr:col>
      <xdr:colOff>142875</xdr:colOff>
      <xdr:row>38</xdr:row>
      <xdr:rowOff>112485</xdr:rowOff>
    </xdr:to>
    <xdr:sp macro="" textlink="">
      <xdr:nvSpPr>
        <xdr:cNvPr id="325" name="フローチャート: 判断 324"/>
        <xdr:cNvSpPr/>
      </xdr:nvSpPr>
      <xdr:spPr>
        <a:xfrm>
          <a:off x="13843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122663</xdr:rowOff>
    </xdr:from>
    <xdr:ext cx="762000" cy="259045"/>
    <xdr:sp macro="" textlink="">
      <xdr:nvSpPr>
        <xdr:cNvPr id="326" name="テキスト ボックス 325"/>
        <xdr:cNvSpPr txBox="1"/>
      </xdr:nvSpPr>
      <xdr:spPr>
        <a:xfrm>
          <a:off x="13512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8" name="テキスト ボックス 327"/>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128451</xdr:rowOff>
    </xdr:from>
    <xdr:to>
      <xdr:col>82</xdr:col>
      <xdr:colOff>158750</xdr:colOff>
      <xdr:row>39</xdr:row>
      <xdr:rowOff>58601</xdr:rowOff>
    </xdr:to>
    <xdr:sp macro="" textlink="">
      <xdr:nvSpPr>
        <xdr:cNvPr id="334" name="楕円 333"/>
        <xdr:cNvSpPr/>
      </xdr:nvSpPr>
      <xdr:spPr>
        <a:xfrm>
          <a:off x="164592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100528</xdr:rowOff>
    </xdr:from>
    <xdr:ext cx="762000" cy="259045"/>
    <xdr:sp macro="" textlink="">
      <xdr:nvSpPr>
        <xdr:cNvPr id="335" name="補助費等該当値テキスト"/>
        <xdr:cNvSpPr txBox="1"/>
      </xdr:nvSpPr>
      <xdr:spPr>
        <a:xfrm>
          <a:off x="16598900" y="66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6" name="楕円 335"/>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7" name="テキスト ボックス 336"/>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149678</xdr:rowOff>
    </xdr:from>
    <xdr:to>
      <xdr:col>74</xdr:col>
      <xdr:colOff>31750</xdr:colOff>
      <xdr:row>38</xdr:row>
      <xdr:rowOff>79828</xdr:rowOff>
    </xdr:to>
    <xdr:sp macro="" textlink="">
      <xdr:nvSpPr>
        <xdr:cNvPr id="338" name="楕円 337"/>
        <xdr:cNvSpPr/>
      </xdr:nvSpPr>
      <xdr:spPr>
        <a:xfrm>
          <a:off x="14732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64605</xdr:rowOff>
    </xdr:from>
    <xdr:ext cx="762000" cy="259045"/>
    <xdr:sp macro="" textlink="">
      <xdr:nvSpPr>
        <xdr:cNvPr id="339" name="テキスト ボックス 338"/>
        <xdr:cNvSpPr txBox="1"/>
      </xdr:nvSpPr>
      <xdr:spPr>
        <a:xfrm>
          <a:off x="14401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23949</xdr:rowOff>
    </xdr:from>
    <xdr:to>
      <xdr:col>69</xdr:col>
      <xdr:colOff>142875</xdr:colOff>
      <xdr:row>38</xdr:row>
      <xdr:rowOff>125549</xdr:rowOff>
    </xdr:to>
    <xdr:sp macro="" textlink="">
      <xdr:nvSpPr>
        <xdr:cNvPr id="340" name="楕円 339"/>
        <xdr:cNvSpPr/>
      </xdr:nvSpPr>
      <xdr:spPr>
        <a:xfrm>
          <a:off x="13843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110326</xdr:rowOff>
    </xdr:from>
    <xdr:ext cx="762000" cy="259045"/>
    <xdr:sp macro="" textlink="">
      <xdr:nvSpPr>
        <xdr:cNvPr id="341" name="テキスト ボックス 340"/>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42" name="楕円 341"/>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43" name="テキスト ボックス 342"/>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平成２７年度決算から類似団体平均を下回ることができ、近年の新規発行抑制により順調に減少している。</a:t>
          </a:r>
        </a:p>
        <a:p>
          <a:r>
            <a:rPr kumimoji="1" lang="ja-JP" altLang="en-US" sz="1300">
              <a:latin typeface="ＭＳ Ｐゴシック" panose="020B0600070205080204" pitchFamily="50" charset="-128"/>
              <a:ea typeface="ＭＳ Ｐゴシック" panose="020B0600070205080204" pitchFamily="50" charset="-128"/>
            </a:rPr>
            <a:t>　今後は、平成２６年度から事業を開始した錦大橋大規模修繕事業の償還が始まり、償還ピークの平成３５年度まで増加すると見込んでいるので、他の事業の必要性を見極めながら将来負担とならないよう公債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159004</xdr:rowOff>
    </xdr:to>
    <xdr:cxnSp macro="">
      <xdr:nvCxnSpPr>
        <xdr:cNvPr id="373" name="直線コネクタ 372"/>
        <xdr:cNvCxnSpPr/>
      </xdr:nvCxnSpPr>
      <xdr:spPr>
        <a:xfrm>
          <a:off x="3987800" y="13184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76</xdr:row>
      <xdr:rowOff>154432</xdr:rowOff>
    </xdr:to>
    <xdr:cxnSp macro="">
      <xdr:nvCxnSpPr>
        <xdr:cNvPr id="376" name="直線コネクタ 375"/>
        <xdr:cNvCxnSpPr/>
      </xdr:nvCxnSpPr>
      <xdr:spPr>
        <a:xfrm>
          <a:off x="3098800" y="13184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51563</xdr:rowOff>
    </xdr:to>
    <xdr:cxnSp macro="">
      <xdr:nvCxnSpPr>
        <xdr:cNvPr id="379" name="直線コネクタ 378"/>
        <xdr:cNvCxnSpPr/>
      </xdr:nvCxnSpPr>
      <xdr:spPr>
        <a:xfrm flipV="1">
          <a:off x="2209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74422</xdr:rowOff>
    </xdr:to>
    <xdr:cxnSp macro="">
      <xdr:nvCxnSpPr>
        <xdr:cNvPr id="382" name="直線コネクタ 381"/>
        <xdr:cNvCxnSpPr/>
      </xdr:nvCxnSpPr>
      <xdr:spPr>
        <a:xfrm flipV="1">
          <a:off x="1320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83" name="フローチャート: 判断 382"/>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フローチャート: 判断 384"/>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6" name="テキスト ボックス 385"/>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92" name="楕円 391"/>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93"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94" name="楕円 393"/>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95" name="テキスト ボックス 394"/>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6" name="楕円 395"/>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97" name="テキスト ボックス 396"/>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8" name="楕円 397"/>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9" name="テキスト ボックス 398"/>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400" name="楕円 399"/>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401" name="テキスト ボックス 400"/>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県平均とほぼ同水準だが、類似団体平均に比べると高い位置にある。特に扶助費は、年々増加傾向にあり縮減も難しい状況ではあるが、類似団体順位が最も低いことを踏まえ、個別事業を精査するなどできる限り増加を抑制するよう検討する必要がある。また、その他の経費も含め行政経費のコスト削減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97282</xdr:rowOff>
    </xdr:to>
    <xdr:cxnSp macro="">
      <xdr:nvCxnSpPr>
        <xdr:cNvPr id="432" name="直線コネクタ 431"/>
        <xdr:cNvCxnSpPr/>
      </xdr:nvCxnSpPr>
      <xdr:spPr>
        <a:xfrm>
          <a:off x="15671800" y="132486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33"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46989</xdr:rowOff>
    </xdr:to>
    <xdr:cxnSp macro="">
      <xdr:nvCxnSpPr>
        <xdr:cNvPr id="435" name="直線コネクタ 434"/>
        <xdr:cNvCxnSpPr/>
      </xdr:nvCxnSpPr>
      <xdr:spPr>
        <a:xfrm>
          <a:off x="14782800" y="131114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99568</xdr:rowOff>
    </xdr:to>
    <xdr:cxnSp macro="">
      <xdr:nvCxnSpPr>
        <xdr:cNvPr id="438" name="直線コネクタ 437"/>
        <xdr:cNvCxnSpPr/>
      </xdr:nvCxnSpPr>
      <xdr:spPr>
        <a:xfrm flipV="1">
          <a:off x="13893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99568</xdr:rowOff>
    </xdr:to>
    <xdr:cxnSp macro="">
      <xdr:nvCxnSpPr>
        <xdr:cNvPr id="441" name="直線コネクタ 440"/>
        <xdr:cNvCxnSpPr/>
      </xdr:nvCxnSpPr>
      <xdr:spPr>
        <a:xfrm>
          <a:off x="13004800" y="129468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2" name="フローチャート: 判断 441"/>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3" name="テキスト ボックス 442"/>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フローチャート: 判断 443"/>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7129</xdr:rowOff>
    </xdr:from>
    <xdr:ext cx="762000" cy="259045"/>
    <xdr:sp macro="" textlink="">
      <xdr:nvSpPr>
        <xdr:cNvPr id="445" name="テキスト ボックス 444"/>
        <xdr:cNvSpPr txBox="1"/>
      </xdr:nvSpPr>
      <xdr:spPr>
        <a:xfrm>
          <a:off x="12623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51" name="楕円 450"/>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52"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3" name="楕円 452"/>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4" name="テキスト ボックス 45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5" name="楕円 454"/>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6" name="テキスト ボックス 455"/>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7" name="楕円 456"/>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58" name="テキスト ボックス 457"/>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9" name="楕円 458"/>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60" name="テキスト ボックス 459"/>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136487</xdr:rowOff>
    </xdr:from>
    <xdr:to>
      <xdr:col>29</xdr:col>
      <xdr:colOff>127000</xdr:colOff>
      <xdr:row>18</xdr:row>
      <xdr:rowOff>164239</xdr:rowOff>
    </xdr:to>
    <xdr:cxnSp macro="">
      <xdr:nvCxnSpPr>
        <xdr:cNvPr id="50" name="直線コネクタ 49"/>
        <xdr:cNvCxnSpPr/>
      </xdr:nvCxnSpPr>
      <xdr:spPr bwMode="auto">
        <a:xfrm flipV="1">
          <a:off x="5003800" y="3270212"/>
          <a:ext cx="6477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150409</xdr:rowOff>
    </xdr:from>
    <xdr:to>
      <xdr:col>26</xdr:col>
      <xdr:colOff>50800</xdr:colOff>
      <xdr:row>18</xdr:row>
      <xdr:rowOff>164239</xdr:rowOff>
    </xdr:to>
    <xdr:cxnSp macro="">
      <xdr:nvCxnSpPr>
        <xdr:cNvPr id="53" name="直線コネクタ 52"/>
        <xdr:cNvCxnSpPr/>
      </xdr:nvCxnSpPr>
      <xdr:spPr bwMode="auto">
        <a:xfrm>
          <a:off x="4305300" y="3284134"/>
          <a:ext cx="6985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150409</xdr:rowOff>
    </xdr:from>
    <xdr:to>
      <xdr:col>22</xdr:col>
      <xdr:colOff>114300</xdr:colOff>
      <xdr:row>18</xdr:row>
      <xdr:rowOff>165862</xdr:rowOff>
    </xdr:to>
    <xdr:cxnSp macro="">
      <xdr:nvCxnSpPr>
        <xdr:cNvPr id="56" name="直線コネクタ 55"/>
        <xdr:cNvCxnSpPr/>
      </xdr:nvCxnSpPr>
      <xdr:spPr bwMode="auto">
        <a:xfrm flipV="1">
          <a:off x="3606800" y="3284134"/>
          <a:ext cx="698500" cy="1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165862</xdr:rowOff>
    </xdr:from>
    <xdr:to>
      <xdr:col>18</xdr:col>
      <xdr:colOff>177800</xdr:colOff>
      <xdr:row>19</xdr:row>
      <xdr:rowOff>37457</xdr:rowOff>
    </xdr:to>
    <xdr:cxnSp macro="">
      <xdr:nvCxnSpPr>
        <xdr:cNvPr id="59" name="直線コネクタ 58"/>
        <xdr:cNvCxnSpPr/>
      </xdr:nvCxnSpPr>
      <xdr:spPr bwMode="auto">
        <a:xfrm flipV="1">
          <a:off x="2908300" y="3299587"/>
          <a:ext cx="698500" cy="4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29123</xdr:rowOff>
    </xdr:from>
    <xdr:ext cx="762000" cy="259045"/>
    <xdr:sp macro="" textlink="">
      <xdr:nvSpPr>
        <xdr:cNvPr id="61" name="テキスト ボックス 60"/>
        <xdr:cNvSpPr txBox="1"/>
      </xdr:nvSpPr>
      <xdr:spPr>
        <a:xfrm>
          <a:off x="32258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89100</xdr:rowOff>
    </xdr:from>
    <xdr:ext cx="762000" cy="259045"/>
    <xdr:sp macro="" textlink="">
      <xdr:nvSpPr>
        <xdr:cNvPr id="63" name="テキスト ボックス 62"/>
        <xdr:cNvSpPr txBox="1"/>
      </xdr:nvSpPr>
      <xdr:spPr>
        <a:xfrm>
          <a:off x="25273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85687</xdr:rowOff>
    </xdr:from>
    <xdr:to>
      <xdr:col>29</xdr:col>
      <xdr:colOff>177800</xdr:colOff>
      <xdr:row>19</xdr:row>
      <xdr:rowOff>15837</xdr:rowOff>
    </xdr:to>
    <xdr:sp macro="" textlink="">
      <xdr:nvSpPr>
        <xdr:cNvPr id="69" name="楕円 68"/>
        <xdr:cNvSpPr/>
      </xdr:nvSpPr>
      <xdr:spPr bwMode="auto">
        <a:xfrm>
          <a:off x="5600700" y="321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57764</xdr:rowOff>
    </xdr:from>
    <xdr:ext cx="762000" cy="259045"/>
    <xdr:sp macro="" textlink="">
      <xdr:nvSpPr>
        <xdr:cNvPr id="70" name="人口1人当たり決算額の推移該当値テキスト130"/>
        <xdr:cNvSpPr txBox="1"/>
      </xdr:nvSpPr>
      <xdr:spPr>
        <a:xfrm>
          <a:off x="5740400" y="319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113439</xdr:rowOff>
    </xdr:from>
    <xdr:to>
      <xdr:col>26</xdr:col>
      <xdr:colOff>101600</xdr:colOff>
      <xdr:row>19</xdr:row>
      <xdr:rowOff>43589</xdr:rowOff>
    </xdr:to>
    <xdr:sp macro="" textlink="">
      <xdr:nvSpPr>
        <xdr:cNvPr id="71" name="楕円 70"/>
        <xdr:cNvSpPr/>
      </xdr:nvSpPr>
      <xdr:spPr bwMode="auto">
        <a:xfrm>
          <a:off x="4953000" y="324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28366</xdr:rowOff>
    </xdr:from>
    <xdr:ext cx="736600" cy="259045"/>
    <xdr:sp macro="" textlink="">
      <xdr:nvSpPr>
        <xdr:cNvPr id="72" name="テキスト ボックス 71"/>
        <xdr:cNvSpPr txBox="1"/>
      </xdr:nvSpPr>
      <xdr:spPr>
        <a:xfrm>
          <a:off x="4622800" y="333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99609</xdr:rowOff>
    </xdr:from>
    <xdr:to>
      <xdr:col>22</xdr:col>
      <xdr:colOff>165100</xdr:colOff>
      <xdr:row>19</xdr:row>
      <xdr:rowOff>29759</xdr:rowOff>
    </xdr:to>
    <xdr:sp macro="" textlink="">
      <xdr:nvSpPr>
        <xdr:cNvPr id="73" name="楕円 72"/>
        <xdr:cNvSpPr/>
      </xdr:nvSpPr>
      <xdr:spPr bwMode="auto">
        <a:xfrm>
          <a:off x="4254500" y="323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14536</xdr:rowOff>
    </xdr:from>
    <xdr:ext cx="762000" cy="259045"/>
    <xdr:sp macro="" textlink="">
      <xdr:nvSpPr>
        <xdr:cNvPr id="74" name="テキスト ボックス 73"/>
        <xdr:cNvSpPr txBox="1"/>
      </xdr:nvSpPr>
      <xdr:spPr>
        <a:xfrm>
          <a:off x="3924300" y="331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115062</xdr:rowOff>
    </xdr:from>
    <xdr:to>
      <xdr:col>19</xdr:col>
      <xdr:colOff>38100</xdr:colOff>
      <xdr:row>19</xdr:row>
      <xdr:rowOff>45212</xdr:rowOff>
    </xdr:to>
    <xdr:sp macro="" textlink="">
      <xdr:nvSpPr>
        <xdr:cNvPr id="75" name="楕円 74"/>
        <xdr:cNvSpPr/>
      </xdr:nvSpPr>
      <xdr:spPr bwMode="auto">
        <a:xfrm>
          <a:off x="3556000" y="32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29989</xdr:rowOff>
    </xdr:from>
    <xdr:ext cx="762000" cy="259045"/>
    <xdr:sp macro="" textlink="">
      <xdr:nvSpPr>
        <xdr:cNvPr id="76" name="テキスト ボックス 75"/>
        <xdr:cNvSpPr txBox="1"/>
      </xdr:nvSpPr>
      <xdr:spPr>
        <a:xfrm>
          <a:off x="3225800" y="33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158107</xdr:rowOff>
    </xdr:from>
    <xdr:to>
      <xdr:col>15</xdr:col>
      <xdr:colOff>101600</xdr:colOff>
      <xdr:row>19</xdr:row>
      <xdr:rowOff>88257</xdr:rowOff>
    </xdr:to>
    <xdr:sp macro="" textlink="">
      <xdr:nvSpPr>
        <xdr:cNvPr id="77" name="楕円 76"/>
        <xdr:cNvSpPr/>
      </xdr:nvSpPr>
      <xdr:spPr bwMode="auto">
        <a:xfrm>
          <a:off x="2857500" y="3291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73034</xdr:rowOff>
    </xdr:from>
    <xdr:ext cx="762000" cy="259045"/>
    <xdr:sp macro="" textlink="">
      <xdr:nvSpPr>
        <xdr:cNvPr id="78" name="テキスト ボックス 77"/>
        <xdr:cNvSpPr txBox="1"/>
      </xdr:nvSpPr>
      <xdr:spPr>
        <a:xfrm>
          <a:off x="2527300" y="337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331734</xdr:rowOff>
    </xdr:from>
    <xdr:to>
      <xdr:col>29</xdr:col>
      <xdr:colOff>127000</xdr:colOff>
      <xdr:row>35</xdr:row>
      <xdr:rowOff>338386</xdr:rowOff>
    </xdr:to>
    <xdr:cxnSp macro="">
      <xdr:nvCxnSpPr>
        <xdr:cNvPr id="110" name="直線コネクタ 109"/>
        <xdr:cNvCxnSpPr/>
      </xdr:nvCxnSpPr>
      <xdr:spPr bwMode="auto">
        <a:xfrm>
          <a:off x="5003800" y="6942084"/>
          <a:ext cx="6477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331734</xdr:rowOff>
    </xdr:from>
    <xdr:to>
      <xdr:col>26</xdr:col>
      <xdr:colOff>50800</xdr:colOff>
      <xdr:row>35</xdr:row>
      <xdr:rowOff>333174</xdr:rowOff>
    </xdr:to>
    <xdr:cxnSp macro="">
      <xdr:nvCxnSpPr>
        <xdr:cNvPr id="113" name="直線コネクタ 112"/>
        <xdr:cNvCxnSpPr/>
      </xdr:nvCxnSpPr>
      <xdr:spPr bwMode="auto">
        <a:xfrm flipV="1">
          <a:off x="4305300" y="6942084"/>
          <a:ext cx="6985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296850</xdr:rowOff>
    </xdr:from>
    <xdr:to>
      <xdr:col>22</xdr:col>
      <xdr:colOff>114300</xdr:colOff>
      <xdr:row>35</xdr:row>
      <xdr:rowOff>333174</xdr:rowOff>
    </xdr:to>
    <xdr:cxnSp macro="">
      <xdr:nvCxnSpPr>
        <xdr:cNvPr id="116" name="直線コネクタ 115"/>
        <xdr:cNvCxnSpPr/>
      </xdr:nvCxnSpPr>
      <xdr:spPr bwMode="auto">
        <a:xfrm>
          <a:off x="3606800" y="6907200"/>
          <a:ext cx="698500" cy="3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27019</xdr:rowOff>
    </xdr:from>
    <xdr:ext cx="762000" cy="259045"/>
    <xdr:sp macro="" textlink="">
      <xdr:nvSpPr>
        <xdr:cNvPr id="118" name="テキスト ボックス 117"/>
        <xdr:cNvSpPr txBox="1"/>
      </xdr:nvSpPr>
      <xdr:spPr>
        <a:xfrm>
          <a:off x="3924300" y="66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269761</xdr:rowOff>
    </xdr:from>
    <xdr:to>
      <xdr:col>18</xdr:col>
      <xdr:colOff>177800</xdr:colOff>
      <xdr:row>35</xdr:row>
      <xdr:rowOff>296850</xdr:rowOff>
    </xdr:to>
    <xdr:cxnSp macro="">
      <xdr:nvCxnSpPr>
        <xdr:cNvPr id="119" name="直線コネクタ 118"/>
        <xdr:cNvCxnSpPr/>
      </xdr:nvCxnSpPr>
      <xdr:spPr bwMode="auto">
        <a:xfrm>
          <a:off x="2908300" y="6880111"/>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3" name="テキスト ボックス 122"/>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287586</xdr:rowOff>
    </xdr:from>
    <xdr:to>
      <xdr:col>29</xdr:col>
      <xdr:colOff>177800</xdr:colOff>
      <xdr:row>36</xdr:row>
      <xdr:rowOff>46286</xdr:rowOff>
    </xdr:to>
    <xdr:sp macro="" textlink="">
      <xdr:nvSpPr>
        <xdr:cNvPr id="129" name="楕円 128"/>
        <xdr:cNvSpPr/>
      </xdr:nvSpPr>
      <xdr:spPr bwMode="auto">
        <a:xfrm>
          <a:off x="5600700" y="689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259663</xdr:rowOff>
    </xdr:from>
    <xdr:ext cx="762000" cy="259045"/>
    <xdr:sp macro="" textlink="">
      <xdr:nvSpPr>
        <xdr:cNvPr id="130" name="人口1人当たり決算額の推移該当値テキスト445"/>
        <xdr:cNvSpPr txBox="1"/>
      </xdr:nvSpPr>
      <xdr:spPr>
        <a:xfrm>
          <a:off x="5740400" y="687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280934</xdr:rowOff>
    </xdr:from>
    <xdr:to>
      <xdr:col>26</xdr:col>
      <xdr:colOff>101600</xdr:colOff>
      <xdr:row>36</xdr:row>
      <xdr:rowOff>39634</xdr:rowOff>
    </xdr:to>
    <xdr:sp macro="" textlink="">
      <xdr:nvSpPr>
        <xdr:cNvPr id="131" name="楕円 130"/>
        <xdr:cNvSpPr/>
      </xdr:nvSpPr>
      <xdr:spPr bwMode="auto">
        <a:xfrm>
          <a:off x="4953000" y="689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24411</xdr:rowOff>
    </xdr:from>
    <xdr:ext cx="736600" cy="259045"/>
    <xdr:sp macro="" textlink="">
      <xdr:nvSpPr>
        <xdr:cNvPr id="132" name="テキスト ボックス 131"/>
        <xdr:cNvSpPr txBox="1"/>
      </xdr:nvSpPr>
      <xdr:spPr>
        <a:xfrm>
          <a:off x="4622800" y="697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282374</xdr:rowOff>
    </xdr:from>
    <xdr:to>
      <xdr:col>22</xdr:col>
      <xdr:colOff>165100</xdr:colOff>
      <xdr:row>36</xdr:row>
      <xdr:rowOff>41074</xdr:rowOff>
    </xdr:to>
    <xdr:sp macro="" textlink="">
      <xdr:nvSpPr>
        <xdr:cNvPr id="133" name="楕円 132"/>
        <xdr:cNvSpPr/>
      </xdr:nvSpPr>
      <xdr:spPr bwMode="auto">
        <a:xfrm>
          <a:off x="4254500" y="689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25851</xdr:rowOff>
    </xdr:from>
    <xdr:ext cx="762000" cy="259045"/>
    <xdr:sp macro="" textlink="">
      <xdr:nvSpPr>
        <xdr:cNvPr id="134" name="テキスト ボックス 133"/>
        <xdr:cNvSpPr txBox="1"/>
      </xdr:nvSpPr>
      <xdr:spPr>
        <a:xfrm>
          <a:off x="39243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246050</xdr:rowOff>
    </xdr:from>
    <xdr:to>
      <xdr:col>19</xdr:col>
      <xdr:colOff>38100</xdr:colOff>
      <xdr:row>36</xdr:row>
      <xdr:rowOff>4750</xdr:rowOff>
    </xdr:to>
    <xdr:sp macro="" textlink="">
      <xdr:nvSpPr>
        <xdr:cNvPr id="135" name="楕円 134"/>
        <xdr:cNvSpPr/>
      </xdr:nvSpPr>
      <xdr:spPr bwMode="auto">
        <a:xfrm>
          <a:off x="3556000" y="6856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14927</xdr:rowOff>
    </xdr:from>
    <xdr:ext cx="762000" cy="259045"/>
    <xdr:sp macro="" textlink="">
      <xdr:nvSpPr>
        <xdr:cNvPr id="136" name="テキスト ボックス 135"/>
        <xdr:cNvSpPr txBox="1"/>
      </xdr:nvSpPr>
      <xdr:spPr>
        <a:xfrm>
          <a:off x="3225800" y="66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218961</xdr:rowOff>
    </xdr:from>
    <xdr:to>
      <xdr:col>15</xdr:col>
      <xdr:colOff>101600</xdr:colOff>
      <xdr:row>35</xdr:row>
      <xdr:rowOff>320561</xdr:rowOff>
    </xdr:to>
    <xdr:sp macro="" textlink="">
      <xdr:nvSpPr>
        <xdr:cNvPr id="137" name="楕円 136"/>
        <xdr:cNvSpPr/>
      </xdr:nvSpPr>
      <xdr:spPr bwMode="auto">
        <a:xfrm>
          <a:off x="2857500" y="682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330738</xdr:rowOff>
    </xdr:from>
    <xdr:ext cx="762000" cy="259045"/>
    <xdr:sp macro="" textlink="">
      <xdr:nvSpPr>
        <xdr:cNvPr id="138" name="テキスト ボックス 137"/>
        <xdr:cNvSpPr txBox="1"/>
      </xdr:nvSpPr>
      <xdr:spPr>
        <a:xfrm>
          <a:off x="2527300" y="65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70158</xdr:rowOff>
    </xdr:from>
    <xdr:to>
      <xdr:col>24</xdr:col>
      <xdr:colOff>63500</xdr:colOff>
      <xdr:row>37</xdr:row>
      <xdr:rowOff>119697</xdr:rowOff>
    </xdr:to>
    <xdr:cxnSp macro="">
      <xdr:nvCxnSpPr>
        <xdr:cNvPr id="65" name="直線コネクタ 64"/>
        <xdr:cNvCxnSpPr/>
      </xdr:nvCxnSpPr>
      <xdr:spPr>
        <a:xfrm flipV="1">
          <a:off x="3797300" y="6413808"/>
          <a:ext cx="838200" cy="4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95228</xdr:rowOff>
    </xdr:from>
    <xdr:to>
      <xdr:col>19</xdr:col>
      <xdr:colOff>177800</xdr:colOff>
      <xdr:row>37</xdr:row>
      <xdr:rowOff>119697</xdr:rowOff>
    </xdr:to>
    <xdr:cxnSp macro="">
      <xdr:nvCxnSpPr>
        <xdr:cNvPr id="68" name="直線コネクタ 67"/>
        <xdr:cNvCxnSpPr/>
      </xdr:nvCxnSpPr>
      <xdr:spPr>
        <a:xfrm>
          <a:off x="2908300" y="6438878"/>
          <a:ext cx="889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95228</xdr:rowOff>
    </xdr:from>
    <xdr:to>
      <xdr:col>15</xdr:col>
      <xdr:colOff>50800</xdr:colOff>
      <xdr:row>37</xdr:row>
      <xdr:rowOff>101667</xdr:rowOff>
    </xdr:to>
    <xdr:cxnSp macro="">
      <xdr:nvCxnSpPr>
        <xdr:cNvPr id="71" name="直線コネクタ 70"/>
        <xdr:cNvCxnSpPr/>
      </xdr:nvCxnSpPr>
      <xdr:spPr>
        <a:xfrm flipV="1">
          <a:off x="2019300" y="6438878"/>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101667</xdr:rowOff>
    </xdr:from>
    <xdr:to>
      <xdr:col>10</xdr:col>
      <xdr:colOff>114300</xdr:colOff>
      <xdr:row>37</xdr:row>
      <xdr:rowOff>143739</xdr:rowOff>
    </xdr:to>
    <xdr:cxnSp macro="">
      <xdr:nvCxnSpPr>
        <xdr:cNvPr id="74" name="直線コネクタ 73"/>
        <xdr:cNvCxnSpPr/>
      </xdr:nvCxnSpPr>
      <xdr:spPr>
        <a:xfrm flipV="1">
          <a:off x="1130300" y="6445317"/>
          <a:ext cx="889000" cy="4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14365</xdr:rowOff>
    </xdr:from>
    <xdr:ext cx="534377" cy="259045"/>
    <xdr:sp macro="" textlink="">
      <xdr:nvSpPr>
        <xdr:cNvPr id="76" name="テキスト ボックス 75"/>
        <xdr:cNvSpPr txBox="1"/>
      </xdr:nvSpPr>
      <xdr:spPr>
        <a:xfrm>
          <a:off x="1752111" y="60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70543</xdr:rowOff>
    </xdr:from>
    <xdr:ext cx="534377" cy="259045"/>
    <xdr:sp macro="" textlink="">
      <xdr:nvSpPr>
        <xdr:cNvPr id="78" name="テキスト ボックス 77"/>
        <xdr:cNvSpPr txBox="1"/>
      </xdr:nvSpPr>
      <xdr:spPr>
        <a:xfrm>
          <a:off x="863111" y="60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19358</xdr:rowOff>
    </xdr:from>
    <xdr:to>
      <xdr:col>24</xdr:col>
      <xdr:colOff>114300</xdr:colOff>
      <xdr:row>37</xdr:row>
      <xdr:rowOff>120958</xdr:rowOff>
    </xdr:to>
    <xdr:sp macro="" textlink="">
      <xdr:nvSpPr>
        <xdr:cNvPr id="84" name="楕円 83"/>
        <xdr:cNvSpPr/>
      </xdr:nvSpPr>
      <xdr:spPr>
        <a:xfrm>
          <a:off x="4584700" y="63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169235</xdr:rowOff>
    </xdr:from>
    <xdr:ext cx="534377" cy="259045"/>
    <xdr:sp macro="" textlink="">
      <xdr:nvSpPr>
        <xdr:cNvPr id="85" name="人件費該当値テキスト"/>
        <xdr:cNvSpPr txBox="1"/>
      </xdr:nvSpPr>
      <xdr:spPr>
        <a:xfrm>
          <a:off x="4686300" y="634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68897</xdr:rowOff>
    </xdr:from>
    <xdr:to>
      <xdr:col>20</xdr:col>
      <xdr:colOff>38100</xdr:colOff>
      <xdr:row>37</xdr:row>
      <xdr:rowOff>170497</xdr:rowOff>
    </xdr:to>
    <xdr:sp macro="" textlink="">
      <xdr:nvSpPr>
        <xdr:cNvPr id="86" name="楕円 85"/>
        <xdr:cNvSpPr/>
      </xdr:nvSpPr>
      <xdr:spPr>
        <a:xfrm>
          <a:off x="37465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161624</xdr:rowOff>
    </xdr:from>
    <xdr:ext cx="534377" cy="259045"/>
    <xdr:sp macro="" textlink="">
      <xdr:nvSpPr>
        <xdr:cNvPr id="87" name="テキスト ボックス 86"/>
        <xdr:cNvSpPr txBox="1"/>
      </xdr:nvSpPr>
      <xdr:spPr>
        <a:xfrm>
          <a:off x="3530111" y="65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44428</xdr:rowOff>
    </xdr:from>
    <xdr:to>
      <xdr:col>15</xdr:col>
      <xdr:colOff>101600</xdr:colOff>
      <xdr:row>37</xdr:row>
      <xdr:rowOff>146028</xdr:rowOff>
    </xdr:to>
    <xdr:sp macro="" textlink="">
      <xdr:nvSpPr>
        <xdr:cNvPr id="88" name="楕円 87"/>
        <xdr:cNvSpPr/>
      </xdr:nvSpPr>
      <xdr:spPr>
        <a:xfrm>
          <a:off x="2857500" y="63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137155</xdr:rowOff>
    </xdr:from>
    <xdr:ext cx="534377" cy="259045"/>
    <xdr:sp macro="" textlink="">
      <xdr:nvSpPr>
        <xdr:cNvPr id="89" name="テキスト ボックス 88"/>
        <xdr:cNvSpPr txBox="1"/>
      </xdr:nvSpPr>
      <xdr:spPr>
        <a:xfrm>
          <a:off x="2641111" y="648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50867</xdr:rowOff>
    </xdr:from>
    <xdr:to>
      <xdr:col>10</xdr:col>
      <xdr:colOff>165100</xdr:colOff>
      <xdr:row>37</xdr:row>
      <xdr:rowOff>152467</xdr:rowOff>
    </xdr:to>
    <xdr:sp macro="" textlink="">
      <xdr:nvSpPr>
        <xdr:cNvPr id="90" name="楕円 89"/>
        <xdr:cNvSpPr/>
      </xdr:nvSpPr>
      <xdr:spPr>
        <a:xfrm>
          <a:off x="1968500" y="639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143594</xdr:rowOff>
    </xdr:from>
    <xdr:ext cx="534377" cy="259045"/>
    <xdr:sp macro="" textlink="">
      <xdr:nvSpPr>
        <xdr:cNvPr id="91" name="テキスト ボックス 90"/>
        <xdr:cNvSpPr txBox="1"/>
      </xdr:nvSpPr>
      <xdr:spPr>
        <a:xfrm>
          <a:off x="1752111" y="648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92939</xdr:rowOff>
    </xdr:from>
    <xdr:to>
      <xdr:col>6</xdr:col>
      <xdr:colOff>38100</xdr:colOff>
      <xdr:row>38</xdr:row>
      <xdr:rowOff>23089</xdr:rowOff>
    </xdr:to>
    <xdr:sp macro="" textlink="">
      <xdr:nvSpPr>
        <xdr:cNvPr id="92" name="楕円 91"/>
        <xdr:cNvSpPr/>
      </xdr:nvSpPr>
      <xdr:spPr>
        <a:xfrm>
          <a:off x="1079500" y="6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14216</xdr:rowOff>
    </xdr:from>
    <xdr:ext cx="534377" cy="259045"/>
    <xdr:sp macro="" textlink="">
      <xdr:nvSpPr>
        <xdr:cNvPr id="93" name="テキスト ボックス 92"/>
        <xdr:cNvSpPr txBox="1"/>
      </xdr:nvSpPr>
      <xdr:spPr>
        <a:xfrm>
          <a:off x="863111" y="65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38971</xdr:rowOff>
    </xdr:from>
    <xdr:to>
      <xdr:col>24</xdr:col>
      <xdr:colOff>63500</xdr:colOff>
      <xdr:row>59</xdr:row>
      <xdr:rowOff>45654</xdr:rowOff>
    </xdr:to>
    <xdr:cxnSp macro="">
      <xdr:nvCxnSpPr>
        <xdr:cNvPr id="123" name="直線コネクタ 122"/>
        <xdr:cNvCxnSpPr/>
      </xdr:nvCxnSpPr>
      <xdr:spPr>
        <a:xfrm flipV="1">
          <a:off x="3797300" y="10154521"/>
          <a:ext cx="8382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5855</xdr:rowOff>
    </xdr:from>
    <xdr:to>
      <xdr:col>19</xdr:col>
      <xdr:colOff>177800</xdr:colOff>
      <xdr:row>59</xdr:row>
      <xdr:rowOff>45654</xdr:rowOff>
    </xdr:to>
    <xdr:cxnSp macro="">
      <xdr:nvCxnSpPr>
        <xdr:cNvPr id="126" name="直線コネクタ 125"/>
        <xdr:cNvCxnSpPr/>
      </xdr:nvCxnSpPr>
      <xdr:spPr>
        <a:xfrm>
          <a:off x="2908300" y="10121405"/>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164480</xdr:rowOff>
    </xdr:from>
    <xdr:to>
      <xdr:col>15</xdr:col>
      <xdr:colOff>50800</xdr:colOff>
      <xdr:row>59</xdr:row>
      <xdr:rowOff>5855</xdr:rowOff>
    </xdr:to>
    <xdr:cxnSp macro="">
      <xdr:nvCxnSpPr>
        <xdr:cNvPr id="129" name="直線コネクタ 128"/>
        <xdr:cNvCxnSpPr/>
      </xdr:nvCxnSpPr>
      <xdr:spPr>
        <a:xfrm>
          <a:off x="2019300" y="10108580"/>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164480</xdr:rowOff>
    </xdr:from>
    <xdr:to>
      <xdr:col>10</xdr:col>
      <xdr:colOff>114300</xdr:colOff>
      <xdr:row>59</xdr:row>
      <xdr:rowOff>102515</xdr:rowOff>
    </xdr:to>
    <xdr:cxnSp macro="">
      <xdr:nvCxnSpPr>
        <xdr:cNvPr id="132" name="直線コネクタ 131"/>
        <xdr:cNvCxnSpPr/>
      </xdr:nvCxnSpPr>
      <xdr:spPr>
        <a:xfrm flipV="1">
          <a:off x="1130300" y="10108580"/>
          <a:ext cx="889000" cy="10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135496</xdr:rowOff>
    </xdr:from>
    <xdr:to>
      <xdr:col>10</xdr:col>
      <xdr:colOff>165100</xdr:colOff>
      <xdr:row>57</xdr:row>
      <xdr:rowOff>65646</xdr:rowOff>
    </xdr:to>
    <xdr:sp macro="" textlink="">
      <xdr:nvSpPr>
        <xdr:cNvPr id="133" name="フローチャート: 判断 132"/>
        <xdr:cNvSpPr/>
      </xdr:nvSpPr>
      <xdr:spPr>
        <a:xfrm>
          <a:off x="1968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82173</xdr:rowOff>
    </xdr:from>
    <xdr:ext cx="534377" cy="259045"/>
    <xdr:sp macro="" textlink="">
      <xdr:nvSpPr>
        <xdr:cNvPr id="134" name="テキスト ボックス 133"/>
        <xdr:cNvSpPr txBox="1"/>
      </xdr:nvSpPr>
      <xdr:spPr>
        <a:xfrm>
          <a:off x="1752111"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131328</xdr:rowOff>
    </xdr:from>
    <xdr:to>
      <xdr:col>6</xdr:col>
      <xdr:colOff>38100</xdr:colOff>
      <xdr:row>58</xdr:row>
      <xdr:rowOff>61478</xdr:rowOff>
    </xdr:to>
    <xdr:sp macro="" textlink="">
      <xdr:nvSpPr>
        <xdr:cNvPr id="135" name="フローチャート: 判断 134"/>
        <xdr:cNvSpPr/>
      </xdr:nvSpPr>
      <xdr:spPr>
        <a:xfrm>
          <a:off x="1079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78005</xdr:rowOff>
    </xdr:from>
    <xdr:ext cx="534377" cy="259045"/>
    <xdr:sp macro="" textlink="">
      <xdr:nvSpPr>
        <xdr:cNvPr id="136" name="テキスト ボックス 135"/>
        <xdr:cNvSpPr txBox="1"/>
      </xdr:nvSpPr>
      <xdr:spPr>
        <a:xfrm>
          <a:off x="863111" y="96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159621</xdr:rowOff>
    </xdr:from>
    <xdr:to>
      <xdr:col>24</xdr:col>
      <xdr:colOff>114300</xdr:colOff>
      <xdr:row>59</xdr:row>
      <xdr:rowOff>89771</xdr:rowOff>
    </xdr:to>
    <xdr:sp macro="" textlink="">
      <xdr:nvSpPr>
        <xdr:cNvPr id="142" name="楕円 141"/>
        <xdr:cNvSpPr/>
      </xdr:nvSpPr>
      <xdr:spPr>
        <a:xfrm>
          <a:off x="4584700" y="101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74548</xdr:rowOff>
    </xdr:from>
    <xdr:ext cx="534377" cy="259045"/>
    <xdr:sp macro="" textlink="">
      <xdr:nvSpPr>
        <xdr:cNvPr id="143" name="物件費該当値テキスト"/>
        <xdr:cNvSpPr txBox="1"/>
      </xdr:nvSpPr>
      <xdr:spPr>
        <a:xfrm>
          <a:off x="4686300" y="100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166304</xdr:rowOff>
    </xdr:from>
    <xdr:to>
      <xdr:col>20</xdr:col>
      <xdr:colOff>38100</xdr:colOff>
      <xdr:row>59</xdr:row>
      <xdr:rowOff>96454</xdr:rowOff>
    </xdr:to>
    <xdr:sp macro="" textlink="">
      <xdr:nvSpPr>
        <xdr:cNvPr id="144" name="楕円 143"/>
        <xdr:cNvSpPr/>
      </xdr:nvSpPr>
      <xdr:spPr>
        <a:xfrm>
          <a:off x="3746500" y="1011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87581</xdr:rowOff>
    </xdr:from>
    <xdr:ext cx="534377" cy="259045"/>
    <xdr:sp macro="" textlink="">
      <xdr:nvSpPr>
        <xdr:cNvPr id="145" name="テキスト ボックス 144"/>
        <xdr:cNvSpPr txBox="1"/>
      </xdr:nvSpPr>
      <xdr:spPr>
        <a:xfrm>
          <a:off x="3530111" y="102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126505</xdr:rowOff>
    </xdr:from>
    <xdr:to>
      <xdr:col>15</xdr:col>
      <xdr:colOff>101600</xdr:colOff>
      <xdr:row>59</xdr:row>
      <xdr:rowOff>56655</xdr:rowOff>
    </xdr:to>
    <xdr:sp macro="" textlink="">
      <xdr:nvSpPr>
        <xdr:cNvPr id="146" name="楕円 145"/>
        <xdr:cNvSpPr/>
      </xdr:nvSpPr>
      <xdr:spPr>
        <a:xfrm>
          <a:off x="2857500" y="100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47782</xdr:rowOff>
    </xdr:from>
    <xdr:ext cx="534377" cy="259045"/>
    <xdr:sp macro="" textlink="">
      <xdr:nvSpPr>
        <xdr:cNvPr id="147" name="テキスト ボックス 146"/>
        <xdr:cNvSpPr txBox="1"/>
      </xdr:nvSpPr>
      <xdr:spPr>
        <a:xfrm>
          <a:off x="2641111" y="101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113680</xdr:rowOff>
    </xdr:from>
    <xdr:to>
      <xdr:col>10</xdr:col>
      <xdr:colOff>165100</xdr:colOff>
      <xdr:row>59</xdr:row>
      <xdr:rowOff>43830</xdr:rowOff>
    </xdr:to>
    <xdr:sp macro="" textlink="">
      <xdr:nvSpPr>
        <xdr:cNvPr id="148" name="楕円 147"/>
        <xdr:cNvSpPr/>
      </xdr:nvSpPr>
      <xdr:spPr>
        <a:xfrm>
          <a:off x="1968500" y="100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34957</xdr:rowOff>
    </xdr:from>
    <xdr:ext cx="534377" cy="259045"/>
    <xdr:sp macro="" textlink="">
      <xdr:nvSpPr>
        <xdr:cNvPr id="149" name="テキスト ボックス 148"/>
        <xdr:cNvSpPr txBox="1"/>
      </xdr:nvSpPr>
      <xdr:spPr>
        <a:xfrm>
          <a:off x="1752111" y="101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51715</xdr:rowOff>
    </xdr:from>
    <xdr:to>
      <xdr:col>6</xdr:col>
      <xdr:colOff>38100</xdr:colOff>
      <xdr:row>59</xdr:row>
      <xdr:rowOff>153315</xdr:rowOff>
    </xdr:to>
    <xdr:sp macro="" textlink="">
      <xdr:nvSpPr>
        <xdr:cNvPr id="150" name="楕円 149"/>
        <xdr:cNvSpPr/>
      </xdr:nvSpPr>
      <xdr:spPr>
        <a:xfrm>
          <a:off x="1079500" y="101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144442</xdr:rowOff>
    </xdr:from>
    <xdr:ext cx="534377" cy="259045"/>
    <xdr:sp macro="" textlink="">
      <xdr:nvSpPr>
        <xdr:cNvPr id="151" name="テキスト ボックス 150"/>
        <xdr:cNvSpPr txBox="1"/>
      </xdr:nvSpPr>
      <xdr:spPr>
        <a:xfrm>
          <a:off x="863111" y="1025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60669</xdr:rowOff>
    </xdr:from>
    <xdr:to>
      <xdr:col>24</xdr:col>
      <xdr:colOff>63500</xdr:colOff>
      <xdr:row>79</xdr:row>
      <xdr:rowOff>63021</xdr:rowOff>
    </xdr:to>
    <xdr:cxnSp macro="">
      <xdr:nvCxnSpPr>
        <xdr:cNvPr id="182" name="直線コネクタ 181"/>
        <xdr:cNvCxnSpPr/>
      </xdr:nvCxnSpPr>
      <xdr:spPr>
        <a:xfrm>
          <a:off x="3797300" y="13605219"/>
          <a:ext cx="8382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60669</xdr:rowOff>
    </xdr:from>
    <xdr:to>
      <xdr:col>19</xdr:col>
      <xdr:colOff>177800</xdr:colOff>
      <xdr:row>79</xdr:row>
      <xdr:rowOff>69847</xdr:rowOff>
    </xdr:to>
    <xdr:cxnSp macro="">
      <xdr:nvCxnSpPr>
        <xdr:cNvPr id="185" name="直線コネクタ 184"/>
        <xdr:cNvCxnSpPr/>
      </xdr:nvCxnSpPr>
      <xdr:spPr>
        <a:xfrm flipV="1">
          <a:off x="2908300" y="13605219"/>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69847</xdr:rowOff>
    </xdr:from>
    <xdr:to>
      <xdr:col>15</xdr:col>
      <xdr:colOff>50800</xdr:colOff>
      <xdr:row>79</xdr:row>
      <xdr:rowOff>86877</xdr:rowOff>
    </xdr:to>
    <xdr:cxnSp macro="">
      <xdr:nvCxnSpPr>
        <xdr:cNvPr id="188" name="直線コネクタ 187"/>
        <xdr:cNvCxnSpPr/>
      </xdr:nvCxnSpPr>
      <xdr:spPr>
        <a:xfrm flipV="1">
          <a:off x="2019300" y="13614397"/>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86877</xdr:rowOff>
    </xdr:from>
    <xdr:to>
      <xdr:col>10</xdr:col>
      <xdr:colOff>114300</xdr:colOff>
      <xdr:row>79</xdr:row>
      <xdr:rowOff>91106</xdr:rowOff>
    </xdr:to>
    <xdr:cxnSp macro="">
      <xdr:nvCxnSpPr>
        <xdr:cNvPr id="191" name="直線コネクタ 190"/>
        <xdr:cNvCxnSpPr/>
      </xdr:nvCxnSpPr>
      <xdr:spPr>
        <a:xfrm flipV="1">
          <a:off x="1130300" y="13631427"/>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2" name="フローチャート: 判断 191"/>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96238</xdr:rowOff>
    </xdr:from>
    <xdr:ext cx="469744" cy="259045"/>
    <xdr:sp macro="" textlink="">
      <xdr:nvSpPr>
        <xdr:cNvPr id="193" name="テキスト ボックス 192"/>
        <xdr:cNvSpPr txBox="1"/>
      </xdr:nvSpPr>
      <xdr:spPr>
        <a:xfrm>
          <a:off x="1784428" y="132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4" name="フローチャート: 判断 193"/>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101561</xdr:rowOff>
    </xdr:from>
    <xdr:ext cx="469744" cy="259045"/>
    <xdr:sp macro="" textlink="">
      <xdr:nvSpPr>
        <xdr:cNvPr id="195" name="テキスト ボックス 194"/>
        <xdr:cNvSpPr txBox="1"/>
      </xdr:nvSpPr>
      <xdr:spPr>
        <a:xfrm>
          <a:off x="895428" y="13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12221</xdr:rowOff>
    </xdr:from>
    <xdr:to>
      <xdr:col>24</xdr:col>
      <xdr:colOff>114300</xdr:colOff>
      <xdr:row>79</xdr:row>
      <xdr:rowOff>113821</xdr:rowOff>
    </xdr:to>
    <xdr:sp macro="" textlink="">
      <xdr:nvSpPr>
        <xdr:cNvPr id="201" name="楕円 200"/>
        <xdr:cNvSpPr/>
      </xdr:nvSpPr>
      <xdr:spPr>
        <a:xfrm>
          <a:off x="4584700" y="135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98598</xdr:rowOff>
    </xdr:from>
    <xdr:ext cx="469744" cy="259045"/>
    <xdr:sp macro="" textlink="">
      <xdr:nvSpPr>
        <xdr:cNvPr id="202" name="維持補修費該当値テキスト"/>
        <xdr:cNvSpPr txBox="1"/>
      </xdr:nvSpPr>
      <xdr:spPr>
        <a:xfrm>
          <a:off x="4686300" y="1347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9869</xdr:rowOff>
    </xdr:from>
    <xdr:to>
      <xdr:col>20</xdr:col>
      <xdr:colOff>38100</xdr:colOff>
      <xdr:row>79</xdr:row>
      <xdr:rowOff>111469</xdr:rowOff>
    </xdr:to>
    <xdr:sp macro="" textlink="">
      <xdr:nvSpPr>
        <xdr:cNvPr id="203" name="楕円 202"/>
        <xdr:cNvSpPr/>
      </xdr:nvSpPr>
      <xdr:spPr>
        <a:xfrm>
          <a:off x="3746500" y="135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102596</xdr:rowOff>
    </xdr:from>
    <xdr:ext cx="469744" cy="259045"/>
    <xdr:sp macro="" textlink="">
      <xdr:nvSpPr>
        <xdr:cNvPr id="204" name="テキスト ボックス 203"/>
        <xdr:cNvSpPr txBox="1"/>
      </xdr:nvSpPr>
      <xdr:spPr>
        <a:xfrm>
          <a:off x="3562428" y="1364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19047</xdr:rowOff>
    </xdr:from>
    <xdr:to>
      <xdr:col>15</xdr:col>
      <xdr:colOff>101600</xdr:colOff>
      <xdr:row>79</xdr:row>
      <xdr:rowOff>120647</xdr:rowOff>
    </xdr:to>
    <xdr:sp macro="" textlink="">
      <xdr:nvSpPr>
        <xdr:cNvPr id="205" name="楕円 204"/>
        <xdr:cNvSpPr/>
      </xdr:nvSpPr>
      <xdr:spPr>
        <a:xfrm>
          <a:off x="2857500" y="135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111774</xdr:rowOff>
    </xdr:from>
    <xdr:ext cx="469744" cy="259045"/>
    <xdr:sp macro="" textlink="">
      <xdr:nvSpPr>
        <xdr:cNvPr id="206" name="テキスト ボックス 205"/>
        <xdr:cNvSpPr txBox="1"/>
      </xdr:nvSpPr>
      <xdr:spPr>
        <a:xfrm>
          <a:off x="2673428" y="1365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36077</xdr:rowOff>
    </xdr:from>
    <xdr:to>
      <xdr:col>10</xdr:col>
      <xdr:colOff>165100</xdr:colOff>
      <xdr:row>79</xdr:row>
      <xdr:rowOff>137677</xdr:rowOff>
    </xdr:to>
    <xdr:sp macro="" textlink="">
      <xdr:nvSpPr>
        <xdr:cNvPr id="207" name="楕円 206"/>
        <xdr:cNvSpPr/>
      </xdr:nvSpPr>
      <xdr:spPr>
        <a:xfrm>
          <a:off x="1968500" y="135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128804</xdr:rowOff>
    </xdr:from>
    <xdr:ext cx="378565" cy="259045"/>
    <xdr:sp macro="" textlink="">
      <xdr:nvSpPr>
        <xdr:cNvPr id="208" name="テキスト ボックス 207"/>
        <xdr:cNvSpPr txBox="1"/>
      </xdr:nvSpPr>
      <xdr:spPr>
        <a:xfrm>
          <a:off x="1830017" y="13673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40306</xdr:rowOff>
    </xdr:from>
    <xdr:to>
      <xdr:col>6</xdr:col>
      <xdr:colOff>38100</xdr:colOff>
      <xdr:row>79</xdr:row>
      <xdr:rowOff>141906</xdr:rowOff>
    </xdr:to>
    <xdr:sp macro="" textlink="">
      <xdr:nvSpPr>
        <xdr:cNvPr id="209" name="楕円 208"/>
        <xdr:cNvSpPr/>
      </xdr:nvSpPr>
      <xdr:spPr>
        <a:xfrm>
          <a:off x="1079500" y="135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133033</xdr:rowOff>
    </xdr:from>
    <xdr:ext cx="378565" cy="259045"/>
    <xdr:sp macro="" textlink="">
      <xdr:nvSpPr>
        <xdr:cNvPr id="210" name="テキスト ボックス 209"/>
        <xdr:cNvSpPr txBox="1"/>
      </xdr:nvSpPr>
      <xdr:spPr>
        <a:xfrm>
          <a:off x="941017" y="1367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159779</xdr:rowOff>
    </xdr:from>
    <xdr:to>
      <xdr:col>24</xdr:col>
      <xdr:colOff>63500</xdr:colOff>
      <xdr:row>90</xdr:row>
      <xdr:rowOff>86531</xdr:rowOff>
    </xdr:to>
    <xdr:cxnSp macro="">
      <xdr:nvCxnSpPr>
        <xdr:cNvPr id="240" name="直線コネクタ 239"/>
        <xdr:cNvCxnSpPr/>
      </xdr:nvCxnSpPr>
      <xdr:spPr>
        <a:xfrm flipV="1">
          <a:off x="3797300" y="15418829"/>
          <a:ext cx="838200" cy="9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86531</xdr:rowOff>
    </xdr:from>
    <xdr:to>
      <xdr:col>19</xdr:col>
      <xdr:colOff>177800</xdr:colOff>
      <xdr:row>91</xdr:row>
      <xdr:rowOff>50851</xdr:rowOff>
    </xdr:to>
    <xdr:cxnSp macro="">
      <xdr:nvCxnSpPr>
        <xdr:cNvPr id="243" name="直線コネクタ 242"/>
        <xdr:cNvCxnSpPr/>
      </xdr:nvCxnSpPr>
      <xdr:spPr>
        <a:xfrm flipV="1">
          <a:off x="2908300" y="15517031"/>
          <a:ext cx="889000" cy="1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50851</xdr:rowOff>
    </xdr:from>
    <xdr:to>
      <xdr:col>15</xdr:col>
      <xdr:colOff>50800</xdr:colOff>
      <xdr:row>93</xdr:row>
      <xdr:rowOff>14694</xdr:rowOff>
    </xdr:to>
    <xdr:cxnSp macro="">
      <xdr:nvCxnSpPr>
        <xdr:cNvPr id="246" name="直線コネクタ 245"/>
        <xdr:cNvCxnSpPr/>
      </xdr:nvCxnSpPr>
      <xdr:spPr>
        <a:xfrm flipV="1">
          <a:off x="2019300" y="15652801"/>
          <a:ext cx="889000" cy="3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14694</xdr:rowOff>
    </xdr:from>
    <xdr:to>
      <xdr:col>10</xdr:col>
      <xdr:colOff>114300</xdr:colOff>
      <xdr:row>94</xdr:row>
      <xdr:rowOff>43135</xdr:rowOff>
    </xdr:to>
    <xdr:cxnSp macro="">
      <xdr:nvCxnSpPr>
        <xdr:cNvPr id="249" name="直線コネクタ 248"/>
        <xdr:cNvCxnSpPr/>
      </xdr:nvCxnSpPr>
      <xdr:spPr>
        <a:xfrm flipV="1">
          <a:off x="1130300" y="15959544"/>
          <a:ext cx="889000" cy="19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0" name="フローチャート: 判断 249"/>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17245</xdr:rowOff>
    </xdr:from>
    <xdr:ext cx="534377" cy="259045"/>
    <xdr:sp macro="" textlink="">
      <xdr:nvSpPr>
        <xdr:cNvPr id="251" name="テキスト ボックス 250"/>
        <xdr:cNvSpPr txBox="1"/>
      </xdr:nvSpPr>
      <xdr:spPr>
        <a:xfrm>
          <a:off x="1752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2" name="フローチャート: 判断 251"/>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126592</xdr:rowOff>
    </xdr:from>
    <xdr:ext cx="534377" cy="259045"/>
    <xdr:sp macro="" textlink="">
      <xdr:nvSpPr>
        <xdr:cNvPr id="253" name="テキスト ボックス 252"/>
        <xdr:cNvSpPr txBox="1"/>
      </xdr:nvSpPr>
      <xdr:spPr>
        <a:xfrm>
          <a:off x="863111" y="1692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108979</xdr:rowOff>
    </xdr:from>
    <xdr:to>
      <xdr:col>24</xdr:col>
      <xdr:colOff>114300</xdr:colOff>
      <xdr:row>90</xdr:row>
      <xdr:rowOff>39129</xdr:rowOff>
    </xdr:to>
    <xdr:sp macro="" textlink="">
      <xdr:nvSpPr>
        <xdr:cNvPr id="259" name="楕円 258"/>
        <xdr:cNvSpPr/>
      </xdr:nvSpPr>
      <xdr:spPr>
        <a:xfrm>
          <a:off x="4584700" y="1536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62006</xdr:rowOff>
    </xdr:from>
    <xdr:ext cx="599010" cy="259045"/>
    <xdr:sp macro="" textlink="">
      <xdr:nvSpPr>
        <xdr:cNvPr id="260" name="扶助費該当値テキスト"/>
        <xdr:cNvSpPr txBox="1"/>
      </xdr:nvSpPr>
      <xdr:spPr>
        <a:xfrm>
          <a:off x="4686300" y="1532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35731</xdr:rowOff>
    </xdr:from>
    <xdr:to>
      <xdr:col>20</xdr:col>
      <xdr:colOff>38100</xdr:colOff>
      <xdr:row>90</xdr:row>
      <xdr:rowOff>137331</xdr:rowOff>
    </xdr:to>
    <xdr:sp macro="" textlink="">
      <xdr:nvSpPr>
        <xdr:cNvPr id="261" name="楕円 260"/>
        <xdr:cNvSpPr/>
      </xdr:nvSpPr>
      <xdr:spPr>
        <a:xfrm>
          <a:off x="3746500" y="154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153858</xdr:rowOff>
    </xdr:from>
    <xdr:ext cx="599010" cy="259045"/>
    <xdr:sp macro="" textlink="">
      <xdr:nvSpPr>
        <xdr:cNvPr id="262" name="テキスト ボックス 261"/>
        <xdr:cNvSpPr txBox="1"/>
      </xdr:nvSpPr>
      <xdr:spPr>
        <a:xfrm>
          <a:off x="3497795" y="1524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51</xdr:rowOff>
    </xdr:from>
    <xdr:to>
      <xdr:col>15</xdr:col>
      <xdr:colOff>101600</xdr:colOff>
      <xdr:row>91</xdr:row>
      <xdr:rowOff>101651</xdr:rowOff>
    </xdr:to>
    <xdr:sp macro="" textlink="">
      <xdr:nvSpPr>
        <xdr:cNvPr id="263" name="楕円 262"/>
        <xdr:cNvSpPr/>
      </xdr:nvSpPr>
      <xdr:spPr>
        <a:xfrm>
          <a:off x="2857500" y="156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118178</xdr:rowOff>
    </xdr:from>
    <xdr:ext cx="599010" cy="259045"/>
    <xdr:sp macro="" textlink="">
      <xdr:nvSpPr>
        <xdr:cNvPr id="264" name="テキスト ボックス 263"/>
        <xdr:cNvSpPr txBox="1"/>
      </xdr:nvSpPr>
      <xdr:spPr>
        <a:xfrm>
          <a:off x="2608795" y="1537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135344</xdr:rowOff>
    </xdr:from>
    <xdr:to>
      <xdr:col>10</xdr:col>
      <xdr:colOff>165100</xdr:colOff>
      <xdr:row>93</xdr:row>
      <xdr:rowOff>65494</xdr:rowOff>
    </xdr:to>
    <xdr:sp macro="" textlink="">
      <xdr:nvSpPr>
        <xdr:cNvPr id="265" name="楕円 264"/>
        <xdr:cNvSpPr/>
      </xdr:nvSpPr>
      <xdr:spPr>
        <a:xfrm>
          <a:off x="1968500" y="159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82021</xdr:rowOff>
    </xdr:from>
    <xdr:ext cx="534377" cy="259045"/>
    <xdr:sp macro="" textlink="">
      <xdr:nvSpPr>
        <xdr:cNvPr id="266" name="テキスト ボックス 265"/>
        <xdr:cNvSpPr txBox="1"/>
      </xdr:nvSpPr>
      <xdr:spPr>
        <a:xfrm>
          <a:off x="1752111" y="156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163785</xdr:rowOff>
    </xdr:from>
    <xdr:to>
      <xdr:col>6</xdr:col>
      <xdr:colOff>38100</xdr:colOff>
      <xdr:row>94</xdr:row>
      <xdr:rowOff>93935</xdr:rowOff>
    </xdr:to>
    <xdr:sp macro="" textlink="">
      <xdr:nvSpPr>
        <xdr:cNvPr id="267" name="楕円 266"/>
        <xdr:cNvSpPr/>
      </xdr:nvSpPr>
      <xdr:spPr>
        <a:xfrm>
          <a:off x="1079500" y="161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110462</xdr:rowOff>
    </xdr:from>
    <xdr:ext cx="534377" cy="259045"/>
    <xdr:sp macro="" textlink="">
      <xdr:nvSpPr>
        <xdr:cNvPr id="268" name="テキスト ボックス 267"/>
        <xdr:cNvSpPr txBox="1"/>
      </xdr:nvSpPr>
      <xdr:spPr>
        <a:xfrm>
          <a:off x="863111" y="158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138040</xdr:rowOff>
    </xdr:from>
    <xdr:to>
      <xdr:col>55</xdr:col>
      <xdr:colOff>0</xdr:colOff>
      <xdr:row>36</xdr:row>
      <xdr:rowOff>170639</xdr:rowOff>
    </xdr:to>
    <xdr:cxnSp macro="">
      <xdr:nvCxnSpPr>
        <xdr:cNvPr id="295" name="直線コネクタ 294"/>
        <xdr:cNvCxnSpPr/>
      </xdr:nvCxnSpPr>
      <xdr:spPr>
        <a:xfrm flipV="1">
          <a:off x="9639300" y="6310240"/>
          <a:ext cx="8382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6"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170639</xdr:rowOff>
    </xdr:from>
    <xdr:to>
      <xdr:col>50</xdr:col>
      <xdr:colOff>114300</xdr:colOff>
      <xdr:row>36</xdr:row>
      <xdr:rowOff>171306</xdr:rowOff>
    </xdr:to>
    <xdr:cxnSp macro="">
      <xdr:nvCxnSpPr>
        <xdr:cNvPr id="298" name="直線コネクタ 297"/>
        <xdr:cNvCxnSpPr/>
      </xdr:nvCxnSpPr>
      <xdr:spPr>
        <a:xfrm flipV="1">
          <a:off x="8750300" y="6342839"/>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0" name="テキスト ボックス 299"/>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171306</xdr:rowOff>
    </xdr:from>
    <xdr:to>
      <xdr:col>45</xdr:col>
      <xdr:colOff>177800</xdr:colOff>
      <xdr:row>37</xdr:row>
      <xdr:rowOff>15058</xdr:rowOff>
    </xdr:to>
    <xdr:cxnSp macro="">
      <xdr:nvCxnSpPr>
        <xdr:cNvPr id="301" name="直線コネクタ 300"/>
        <xdr:cNvCxnSpPr/>
      </xdr:nvCxnSpPr>
      <xdr:spPr>
        <a:xfrm flipV="1">
          <a:off x="7861300" y="634350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3" name="テキスト ボックス 302"/>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15058</xdr:rowOff>
    </xdr:from>
    <xdr:to>
      <xdr:col>41</xdr:col>
      <xdr:colOff>50800</xdr:colOff>
      <xdr:row>37</xdr:row>
      <xdr:rowOff>44497</xdr:rowOff>
    </xdr:to>
    <xdr:cxnSp macro="">
      <xdr:nvCxnSpPr>
        <xdr:cNvPr id="304" name="直線コネクタ 303"/>
        <xdr:cNvCxnSpPr/>
      </xdr:nvCxnSpPr>
      <xdr:spPr>
        <a:xfrm flipV="1">
          <a:off x="6972300" y="6358708"/>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5" name="フローチャート: 判断 304"/>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20155</xdr:rowOff>
    </xdr:from>
    <xdr:ext cx="534377" cy="259045"/>
    <xdr:sp macro="" textlink="">
      <xdr:nvSpPr>
        <xdr:cNvPr id="306" name="テキスト ボックス 305"/>
        <xdr:cNvSpPr txBox="1"/>
      </xdr:nvSpPr>
      <xdr:spPr>
        <a:xfrm>
          <a:off x="7594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7" name="フローチャート: 判断 306"/>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83825</xdr:rowOff>
    </xdr:from>
    <xdr:ext cx="534377" cy="259045"/>
    <xdr:sp macro="" textlink="">
      <xdr:nvSpPr>
        <xdr:cNvPr id="308" name="テキスト ボックス 307"/>
        <xdr:cNvSpPr txBox="1"/>
      </xdr:nvSpPr>
      <xdr:spPr>
        <a:xfrm>
          <a:off x="6705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87240</xdr:rowOff>
    </xdr:from>
    <xdr:to>
      <xdr:col>55</xdr:col>
      <xdr:colOff>50800</xdr:colOff>
      <xdr:row>37</xdr:row>
      <xdr:rowOff>17390</xdr:rowOff>
    </xdr:to>
    <xdr:sp macro="" textlink="">
      <xdr:nvSpPr>
        <xdr:cNvPr id="314" name="楕円 313"/>
        <xdr:cNvSpPr/>
      </xdr:nvSpPr>
      <xdr:spPr>
        <a:xfrm>
          <a:off x="10426700" y="62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65667</xdr:rowOff>
    </xdr:from>
    <xdr:ext cx="534377" cy="259045"/>
    <xdr:sp macro="" textlink="">
      <xdr:nvSpPr>
        <xdr:cNvPr id="315" name="補助費等該当値テキスト"/>
        <xdr:cNvSpPr txBox="1"/>
      </xdr:nvSpPr>
      <xdr:spPr>
        <a:xfrm>
          <a:off x="10528300" y="62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119839</xdr:rowOff>
    </xdr:from>
    <xdr:to>
      <xdr:col>50</xdr:col>
      <xdr:colOff>165100</xdr:colOff>
      <xdr:row>37</xdr:row>
      <xdr:rowOff>49989</xdr:rowOff>
    </xdr:to>
    <xdr:sp macro="" textlink="">
      <xdr:nvSpPr>
        <xdr:cNvPr id="316" name="楕円 315"/>
        <xdr:cNvSpPr/>
      </xdr:nvSpPr>
      <xdr:spPr>
        <a:xfrm>
          <a:off x="9588500" y="62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41116</xdr:rowOff>
    </xdr:from>
    <xdr:ext cx="534377" cy="259045"/>
    <xdr:sp macro="" textlink="">
      <xdr:nvSpPr>
        <xdr:cNvPr id="317" name="テキスト ボックス 316"/>
        <xdr:cNvSpPr txBox="1"/>
      </xdr:nvSpPr>
      <xdr:spPr>
        <a:xfrm>
          <a:off x="9372111" y="63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120506</xdr:rowOff>
    </xdr:from>
    <xdr:to>
      <xdr:col>46</xdr:col>
      <xdr:colOff>38100</xdr:colOff>
      <xdr:row>37</xdr:row>
      <xdr:rowOff>50656</xdr:rowOff>
    </xdr:to>
    <xdr:sp macro="" textlink="">
      <xdr:nvSpPr>
        <xdr:cNvPr id="318" name="楕円 317"/>
        <xdr:cNvSpPr/>
      </xdr:nvSpPr>
      <xdr:spPr>
        <a:xfrm>
          <a:off x="8699500" y="62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41783</xdr:rowOff>
    </xdr:from>
    <xdr:ext cx="534377" cy="259045"/>
    <xdr:sp macro="" textlink="">
      <xdr:nvSpPr>
        <xdr:cNvPr id="319" name="テキスト ボックス 318"/>
        <xdr:cNvSpPr txBox="1"/>
      </xdr:nvSpPr>
      <xdr:spPr>
        <a:xfrm>
          <a:off x="8483111" y="63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135708</xdr:rowOff>
    </xdr:from>
    <xdr:to>
      <xdr:col>41</xdr:col>
      <xdr:colOff>101600</xdr:colOff>
      <xdr:row>37</xdr:row>
      <xdr:rowOff>65858</xdr:rowOff>
    </xdr:to>
    <xdr:sp macro="" textlink="">
      <xdr:nvSpPr>
        <xdr:cNvPr id="320" name="楕円 319"/>
        <xdr:cNvSpPr/>
      </xdr:nvSpPr>
      <xdr:spPr>
        <a:xfrm>
          <a:off x="7810500" y="63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56985</xdr:rowOff>
    </xdr:from>
    <xdr:ext cx="534377" cy="259045"/>
    <xdr:sp macro="" textlink="">
      <xdr:nvSpPr>
        <xdr:cNvPr id="321" name="テキスト ボックス 320"/>
        <xdr:cNvSpPr txBox="1"/>
      </xdr:nvSpPr>
      <xdr:spPr>
        <a:xfrm>
          <a:off x="7594111" y="64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165147</xdr:rowOff>
    </xdr:from>
    <xdr:to>
      <xdr:col>36</xdr:col>
      <xdr:colOff>165100</xdr:colOff>
      <xdr:row>37</xdr:row>
      <xdr:rowOff>95297</xdr:rowOff>
    </xdr:to>
    <xdr:sp macro="" textlink="">
      <xdr:nvSpPr>
        <xdr:cNvPr id="322" name="楕円 321"/>
        <xdr:cNvSpPr/>
      </xdr:nvSpPr>
      <xdr:spPr>
        <a:xfrm>
          <a:off x="6921500" y="63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86424</xdr:rowOff>
    </xdr:from>
    <xdr:ext cx="534377" cy="259045"/>
    <xdr:sp macro="" textlink="">
      <xdr:nvSpPr>
        <xdr:cNvPr id="323" name="テキスト ボックス 322"/>
        <xdr:cNvSpPr txBox="1"/>
      </xdr:nvSpPr>
      <xdr:spPr>
        <a:xfrm>
          <a:off x="6705111" y="643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78169</xdr:rowOff>
    </xdr:from>
    <xdr:to>
      <xdr:col>55</xdr:col>
      <xdr:colOff>0</xdr:colOff>
      <xdr:row>58</xdr:row>
      <xdr:rowOff>96323</xdr:rowOff>
    </xdr:to>
    <xdr:cxnSp macro="">
      <xdr:nvCxnSpPr>
        <xdr:cNvPr id="350" name="直線コネクタ 349"/>
        <xdr:cNvCxnSpPr/>
      </xdr:nvCxnSpPr>
      <xdr:spPr>
        <a:xfrm flipV="1">
          <a:off x="9639300" y="10022269"/>
          <a:ext cx="8382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96323</xdr:rowOff>
    </xdr:from>
    <xdr:to>
      <xdr:col>50</xdr:col>
      <xdr:colOff>114300</xdr:colOff>
      <xdr:row>58</xdr:row>
      <xdr:rowOff>112179</xdr:rowOff>
    </xdr:to>
    <xdr:cxnSp macro="">
      <xdr:nvCxnSpPr>
        <xdr:cNvPr id="353" name="直線コネクタ 352"/>
        <xdr:cNvCxnSpPr/>
      </xdr:nvCxnSpPr>
      <xdr:spPr>
        <a:xfrm flipV="1">
          <a:off x="8750300" y="10040423"/>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112179</xdr:rowOff>
    </xdr:from>
    <xdr:to>
      <xdr:col>45</xdr:col>
      <xdr:colOff>177800</xdr:colOff>
      <xdr:row>58</xdr:row>
      <xdr:rowOff>115198</xdr:rowOff>
    </xdr:to>
    <xdr:cxnSp macro="">
      <xdr:nvCxnSpPr>
        <xdr:cNvPr id="356" name="直線コネクタ 355"/>
        <xdr:cNvCxnSpPr/>
      </xdr:nvCxnSpPr>
      <xdr:spPr>
        <a:xfrm flipV="1">
          <a:off x="7861300" y="10056279"/>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110597</xdr:rowOff>
    </xdr:from>
    <xdr:to>
      <xdr:col>41</xdr:col>
      <xdr:colOff>50800</xdr:colOff>
      <xdr:row>58</xdr:row>
      <xdr:rowOff>115198</xdr:rowOff>
    </xdr:to>
    <xdr:cxnSp macro="">
      <xdr:nvCxnSpPr>
        <xdr:cNvPr id="359" name="直線コネクタ 358"/>
        <xdr:cNvCxnSpPr/>
      </xdr:nvCxnSpPr>
      <xdr:spPr>
        <a:xfrm>
          <a:off x="6972300" y="10054697"/>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0" name="フローチャート: 判断 359"/>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1" name="テキスト ボックス 360"/>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2" name="フローチャート: 判断 361"/>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158678</xdr:rowOff>
    </xdr:from>
    <xdr:ext cx="599010" cy="259045"/>
    <xdr:sp macro="" textlink="">
      <xdr:nvSpPr>
        <xdr:cNvPr id="363" name="テキスト ボックス 362"/>
        <xdr:cNvSpPr txBox="1"/>
      </xdr:nvSpPr>
      <xdr:spPr>
        <a:xfrm>
          <a:off x="6672795" y="975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27369</xdr:rowOff>
    </xdr:from>
    <xdr:to>
      <xdr:col>55</xdr:col>
      <xdr:colOff>50800</xdr:colOff>
      <xdr:row>58</xdr:row>
      <xdr:rowOff>128969</xdr:rowOff>
    </xdr:to>
    <xdr:sp macro="" textlink="">
      <xdr:nvSpPr>
        <xdr:cNvPr id="369" name="楕円 368"/>
        <xdr:cNvSpPr/>
      </xdr:nvSpPr>
      <xdr:spPr>
        <a:xfrm>
          <a:off x="10426700" y="99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158196</xdr:rowOff>
    </xdr:from>
    <xdr:ext cx="599010" cy="259045"/>
    <xdr:sp macro="" textlink="">
      <xdr:nvSpPr>
        <xdr:cNvPr id="370" name="普通建設事業費該当値テキスト"/>
        <xdr:cNvSpPr txBox="1"/>
      </xdr:nvSpPr>
      <xdr:spPr>
        <a:xfrm>
          <a:off x="10528300" y="975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45523</xdr:rowOff>
    </xdr:from>
    <xdr:to>
      <xdr:col>50</xdr:col>
      <xdr:colOff>165100</xdr:colOff>
      <xdr:row>58</xdr:row>
      <xdr:rowOff>147123</xdr:rowOff>
    </xdr:to>
    <xdr:sp macro="" textlink="">
      <xdr:nvSpPr>
        <xdr:cNvPr id="371" name="楕円 370"/>
        <xdr:cNvSpPr/>
      </xdr:nvSpPr>
      <xdr:spPr>
        <a:xfrm>
          <a:off x="9588500" y="99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163650</xdr:rowOff>
    </xdr:from>
    <xdr:ext cx="534377" cy="259045"/>
    <xdr:sp macro="" textlink="">
      <xdr:nvSpPr>
        <xdr:cNvPr id="372" name="テキスト ボックス 371"/>
        <xdr:cNvSpPr txBox="1"/>
      </xdr:nvSpPr>
      <xdr:spPr>
        <a:xfrm>
          <a:off x="9372111" y="97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61379</xdr:rowOff>
    </xdr:from>
    <xdr:to>
      <xdr:col>46</xdr:col>
      <xdr:colOff>38100</xdr:colOff>
      <xdr:row>58</xdr:row>
      <xdr:rowOff>162979</xdr:rowOff>
    </xdr:to>
    <xdr:sp macro="" textlink="">
      <xdr:nvSpPr>
        <xdr:cNvPr id="373" name="楕円 372"/>
        <xdr:cNvSpPr/>
      </xdr:nvSpPr>
      <xdr:spPr>
        <a:xfrm>
          <a:off x="8699500" y="100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154106</xdr:rowOff>
    </xdr:from>
    <xdr:ext cx="534377" cy="259045"/>
    <xdr:sp macro="" textlink="">
      <xdr:nvSpPr>
        <xdr:cNvPr id="374" name="テキスト ボックス 373"/>
        <xdr:cNvSpPr txBox="1"/>
      </xdr:nvSpPr>
      <xdr:spPr>
        <a:xfrm>
          <a:off x="8483111" y="100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64398</xdr:rowOff>
    </xdr:from>
    <xdr:to>
      <xdr:col>41</xdr:col>
      <xdr:colOff>101600</xdr:colOff>
      <xdr:row>58</xdr:row>
      <xdr:rowOff>165998</xdr:rowOff>
    </xdr:to>
    <xdr:sp macro="" textlink="">
      <xdr:nvSpPr>
        <xdr:cNvPr id="375" name="楕円 374"/>
        <xdr:cNvSpPr/>
      </xdr:nvSpPr>
      <xdr:spPr>
        <a:xfrm>
          <a:off x="7810500" y="100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157125</xdr:rowOff>
    </xdr:from>
    <xdr:ext cx="534377" cy="259045"/>
    <xdr:sp macro="" textlink="">
      <xdr:nvSpPr>
        <xdr:cNvPr id="376" name="テキスト ボックス 375"/>
        <xdr:cNvSpPr txBox="1"/>
      </xdr:nvSpPr>
      <xdr:spPr>
        <a:xfrm>
          <a:off x="7594111" y="101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59797</xdr:rowOff>
    </xdr:from>
    <xdr:to>
      <xdr:col>36</xdr:col>
      <xdr:colOff>165100</xdr:colOff>
      <xdr:row>58</xdr:row>
      <xdr:rowOff>161397</xdr:rowOff>
    </xdr:to>
    <xdr:sp macro="" textlink="">
      <xdr:nvSpPr>
        <xdr:cNvPr id="377" name="楕円 376"/>
        <xdr:cNvSpPr/>
      </xdr:nvSpPr>
      <xdr:spPr>
        <a:xfrm>
          <a:off x="6921500" y="100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152524</xdr:rowOff>
    </xdr:from>
    <xdr:ext cx="534377" cy="259045"/>
    <xdr:sp macro="" textlink="">
      <xdr:nvSpPr>
        <xdr:cNvPr id="378" name="テキスト ボックス 377"/>
        <xdr:cNvSpPr txBox="1"/>
      </xdr:nvSpPr>
      <xdr:spPr>
        <a:xfrm>
          <a:off x="6705111" y="100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26107</xdr:rowOff>
    </xdr:from>
    <xdr:to>
      <xdr:col>55</xdr:col>
      <xdr:colOff>0</xdr:colOff>
      <xdr:row>79</xdr:row>
      <xdr:rowOff>32948</xdr:rowOff>
    </xdr:to>
    <xdr:cxnSp macro="">
      <xdr:nvCxnSpPr>
        <xdr:cNvPr id="407" name="直線コネクタ 406"/>
        <xdr:cNvCxnSpPr/>
      </xdr:nvCxnSpPr>
      <xdr:spPr>
        <a:xfrm>
          <a:off x="9639300" y="13570657"/>
          <a:ext cx="8382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141838</xdr:rowOff>
    </xdr:from>
    <xdr:to>
      <xdr:col>50</xdr:col>
      <xdr:colOff>114300</xdr:colOff>
      <xdr:row>79</xdr:row>
      <xdr:rowOff>26107</xdr:rowOff>
    </xdr:to>
    <xdr:cxnSp macro="">
      <xdr:nvCxnSpPr>
        <xdr:cNvPr id="410" name="直線コネクタ 409"/>
        <xdr:cNvCxnSpPr/>
      </xdr:nvCxnSpPr>
      <xdr:spPr>
        <a:xfrm>
          <a:off x="8750300" y="13514938"/>
          <a:ext cx="889000" cy="5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141838</xdr:rowOff>
    </xdr:from>
    <xdr:to>
      <xdr:col>45</xdr:col>
      <xdr:colOff>177800</xdr:colOff>
      <xdr:row>78</xdr:row>
      <xdr:rowOff>151578</xdr:rowOff>
    </xdr:to>
    <xdr:cxnSp macro="">
      <xdr:nvCxnSpPr>
        <xdr:cNvPr id="413" name="直線コネクタ 412"/>
        <xdr:cNvCxnSpPr/>
      </xdr:nvCxnSpPr>
      <xdr:spPr>
        <a:xfrm flipV="1">
          <a:off x="7861300" y="1351493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6" name="フローチャート: 判断 415"/>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73328</xdr:rowOff>
    </xdr:from>
    <xdr:ext cx="599010" cy="259045"/>
    <xdr:sp macro="" textlink="">
      <xdr:nvSpPr>
        <xdr:cNvPr id="417" name="テキスト ボックス 416"/>
        <xdr:cNvSpPr txBox="1"/>
      </xdr:nvSpPr>
      <xdr:spPr>
        <a:xfrm>
          <a:off x="7561795" y="1310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153598</xdr:rowOff>
    </xdr:from>
    <xdr:to>
      <xdr:col>55</xdr:col>
      <xdr:colOff>50800</xdr:colOff>
      <xdr:row>79</xdr:row>
      <xdr:rowOff>83748</xdr:rowOff>
    </xdr:to>
    <xdr:sp macro="" textlink="">
      <xdr:nvSpPr>
        <xdr:cNvPr id="423" name="楕円 422"/>
        <xdr:cNvSpPr/>
      </xdr:nvSpPr>
      <xdr:spPr>
        <a:xfrm>
          <a:off x="10426700" y="1352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469744" cy="259045"/>
    <xdr:sp macro="" textlink="">
      <xdr:nvSpPr>
        <xdr:cNvPr id="424" name="普通建設事業費 （ うち新規整備　）該当値テキスト"/>
        <xdr:cNvSpPr txBox="1"/>
      </xdr:nvSpPr>
      <xdr:spPr>
        <a:xfrm>
          <a:off x="10528300" y="134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146757</xdr:rowOff>
    </xdr:from>
    <xdr:to>
      <xdr:col>50</xdr:col>
      <xdr:colOff>165100</xdr:colOff>
      <xdr:row>79</xdr:row>
      <xdr:rowOff>76907</xdr:rowOff>
    </xdr:to>
    <xdr:sp macro="" textlink="">
      <xdr:nvSpPr>
        <xdr:cNvPr id="425" name="楕円 424"/>
        <xdr:cNvSpPr/>
      </xdr:nvSpPr>
      <xdr:spPr>
        <a:xfrm>
          <a:off x="9588500" y="135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68034</xdr:rowOff>
    </xdr:from>
    <xdr:ext cx="469744" cy="259045"/>
    <xdr:sp macro="" textlink="">
      <xdr:nvSpPr>
        <xdr:cNvPr id="426" name="テキスト ボックス 425"/>
        <xdr:cNvSpPr txBox="1"/>
      </xdr:nvSpPr>
      <xdr:spPr>
        <a:xfrm>
          <a:off x="9404428" y="1361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91038</xdr:rowOff>
    </xdr:from>
    <xdr:to>
      <xdr:col>46</xdr:col>
      <xdr:colOff>38100</xdr:colOff>
      <xdr:row>79</xdr:row>
      <xdr:rowOff>21188</xdr:rowOff>
    </xdr:to>
    <xdr:sp macro="" textlink="">
      <xdr:nvSpPr>
        <xdr:cNvPr id="427" name="楕円 426"/>
        <xdr:cNvSpPr/>
      </xdr:nvSpPr>
      <xdr:spPr>
        <a:xfrm>
          <a:off x="8699500" y="134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12315</xdr:rowOff>
    </xdr:from>
    <xdr:ext cx="534377" cy="259045"/>
    <xdr:sp macro="" textlink="">
      <xdr:nvSpPr>
        <xdr:cNvPr id="428" name="テキスト ボックス 427"/>
        <xdr:cNvSpPr txBox="1"/>
      </xdr:nvSpPr>
      <xdr:spPr>
        <a:xfrm>
          <a:off x="8483111" y="1355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100778</xdr:rowOff>
    </xdr:from>
    <xdr:to>
      <xdr:col>41</xdr:col>
      <xdr:colOff>101600</xdr:colOff>
      <xdr:row>79</xdr:row>
      <xdr:rowOff>30928</xdr:rowOff>
    </xdr:to>
    <xdr:sp macro="" textlink="">
      <xdr:nvSpPr>
        <xdr:cNvPr id="429" name="楕円 428"/>
        <xdr:cNvSpPr/>
      </xdr:nvSpPr>
      <xdr:spPr>
        <a:xfrm>
          <a:off x="7810500" y="1347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22055</xdr:rowOff>
    </xdr:from>
    <xdr:ext cx="534377" cy="259045"/>
    <xdr:sp macro="" textlink="">
      <xdr:nvSpPr>
        <xdr:cNvPr id="430" name="テキスト ボックス 429"/>
        <xdr:cNvSpPr txBox="1"/>
      </xdr:nvSpPr>
      <xdr:spPr>
        <a:xfrm>
          <a:off x="7594111" y="135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47696</xdr:rowOff>
    </xdr:from>
    <xdr:to>
      <xdr:col>55</xdr:col>
      <xdr:colOff>0</xdr:colOff>
      <xdr:row>98</xdr:row>
      <xdr:rowOff>78028</xdr:rowOff>
    </xdr:to>
    <xdr:cxnSp macro="">
      <xdr:nvCxnSpPr>
        <xdr:cNvPr id="457" name="直線コネクタ 456"/>
        <xdr:cNvCxnSpPr/>
      </xdr:nvCxnSpPr>
      <xdr:spPr>
        <a:xfrm flipV="1">
          <a:off x="9639300" y="16849796"/>
          <a:ext cx="838200" cy="3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78028</xdr:rowOff>
    </xdr:from>
    <xdr:to>
      <xdr:col>50</xdr:col>
      <xdr:colOff>114300</xdr:colOff>
      <xdr:row>98</xdr:row>
      <xdr:rowOff>128184</xdr:rowOff>
    </xdr:to>
    <xdr:cxnSp macro="">
      <xdr:nvCxnSpPr>
        <xdr:cNvPr id="460" name="直線コネクタ 459"/>
        <xdr:cNvCxnSpPr/>
      </xdr:nvCxnSpPr>
      <xdr:spPr>
        <a:xfrm flipV="1">
          <a:off x="8750300" y="16880128"/>
          <a:ext cx="889000" cy="5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128184</xdr:rowOff>
    </xdr:from>
    <xdr:to>
      <xdr:col>45</xdr:col>
      <xdr:colOff>177800</xdr:colOff>
      <xdr:row>98</xdr:row>
      <xdr:rowOff>129014</xdr:rowOff>
    </xdr:to>
    <xdr:cxnSp macro="">
      <xdr:nvCxnSpPr>
        <xdr:cNvPr id="463" name="直線コネクタ 462"/>
        <xdr:cNvCxnSpPr/>
      </xdr:nvCxnSpPr>
      <xdr:spPr>
        <a:xfrm flipV="1">
          <a:off x="7861300" y="16930284"/>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6" name="フローチャート: 判断 465"/>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10236</xdr:rowOff>
    </xdr:from>
    <xdr:ext cx="534377" cy="259045"/>
    <xdr:sp macro="" textlink="">
      <xdr:nvSpPr>
        <xdr:cNvPr id="467" name="テキスト ボックス 466"/>
        <xdr:cNvSpPr txBox="1"/>
      </xdr:nvSpPr>
      <xdr:spPr>
        <a:xfrm>
          <a:off x="7594111" y="16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168346</xdr:rowOff>
    </xdr:from>
    <xdr:to>
      <xdr:col>55</xdr:col>
      <xdr:colOff>50800</xdr:colOff>
      <xdr:row>98</xdr:row>
      <xdr:rowOff>98496</xdr:rowOff>
    </xdr:to>
    <xdr:sp macro="" textlink="">
      <xdr:nvSpPr>
        <xdr:cNvPr id="473" name="楕円 472"/>
        <xdr:cNvSpPr/>
      </xdr:nvSpPr>
      <xdr:spPr>
        <a:xfrm>
          <a:off x="10426700" y="1679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127723</xdr:rowOff>
    </xdr:from>
    <xdr:ext cx="599010" cy="259045"/>
    <xdr:sp macro="" textlink="">
      <xdr:nvSpPr>
        <xdr:cNvPr id="474" name="普通建設事業費 （ うち更新整備　）該当値テキスト"/>
        <xdr:cNvSpPr txBox="1"/>
      </xdr:nvSpPr>
      <xdr:spPr>
        <a:xfrm>
          <a:off x="10528300" y="1658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27228</xdr:rowOff>
    </xdr:from>
    <xdr:to>
      <xdr:col>50</xdr:col>
      <xdr:colOff>165100</xdr:colOff>
      <xdr:row>98</xdr:row>
      <xdr:rowOff>128828</xdr:rowOff>
    </xdr:to>
    <xdr:sp macro="" textlink="">
      <xdr:nvSpPr>
        <xdr:cNvPr id="475" name="楕円 474"/>
        <xdr:cNvSpPr/>
      </xdr:nvSpPr>
      <xdr:spPr>
        <a:xfrm>
          <a:off x="9588500" y="168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145355</xdr:rowOff>
    </xdr:from>
    <xdr:ext cx="534377" cy="259045"/>
    <xdr:sp macro="" textlink="">
      <xdr:nvSpPr>
        <xdr:cNvPr id="476" name="テキスト ボックス 475"/>
        <xdr:cNvSpPr txBox="1"/>
      </xdr:nvSpPr>
      <xdr:spPr>
        <a:xfrm>
          <a:off x="9372111" y="166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77384</xdr:rowOff>
    </xdr:from>
    <xdr:to>
      <xdr:col>46</xdr:col>
      <xdr:colOff>38100</xdr:colOff>
      <xdr:row>99</xdr:row>
      <xdr:rowOff>7534</xdr:rowOff>
    </xdr:to>
    <xdr:sp macro="" textlink="">
      <xdr:nvSpPr>
        <xdr:cNvPr id="477" name="楕円 476"/>
        <xdr:cNvSpPr/>
      </xdr:nvSpPr>
      <xdr:spPr>
        <a:xfrm>
          <a:off x="8699500" y="168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170111</xdr:rowOff>
    </xdr:from>
    <xdr:ext cx="534377" cy="259045"/>
    <xdr:sp macro="" textlink="">
      <xdr:nvSpPr>
        <xdr:cNvPr id="478" name="テキスト ボックス 477"/>
        <xdr:cNvSpPr txBox="1"/>
      </xdr:nvSpPr>
      <xdr:spPr>
        <a:xfrm>
          <a:off x="8483111" y="169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78214</xdr:rowOff>
    </xdr:from>
    <xdr:to>
      <xdr:col>41</xdr:col>
      <xdr:colOff>101600</xdr:colOff>
      <xdr:row>99</xdr:row>
      <xdr:rowOff>8364</xdr:rowOff>
    </xdr:to>
    <xdr:sp macro="" textlink="">
      <xdr:nvSpPr>
        <xdr:cNvPr id="479" name="楕円 478"/>
        <xdr:cNvSpPr/>
      </xdr:nvSpPr>
      <xdr:spPr>
        <a:xfrm>
          <a:off x="7810500" y="168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170941</xdr:rowOff>
    </xdr:from>
    <xdr:ext cx="534377" cy="259045"/>
    <xdr:sp macro="" textlink="">
      <xdr:nvSpPr>
        <xdr:cNvPr id="480" name="テキスト ボックス 479"/>
        <xdr:cNvSpPr txBox="1"/>
      </xdr:nvSpPr>
      <xdr:spPr>
        <a:xfrm>
          <a:off x="7594111" y="1697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1" name="直線コネクタ 51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96669</xdr:rowOff>
    </xdr:from>
    <xdr:to>
      <xdr:col>81</xdr:col>
      <xdr:colOff>50800</xdr:colOff>
      <xdr:row>39</xdr:row>
      <xdr:rowOff>98878</xdr:rowOff>
    </xdr:to>
    <xdr:cxnSp macro="">
      <xdr:nvCxnSpPr>
        <xdr:cNvPr id="514" name="直線コネクタ 513"/>
        <xdr:cNvCxnSpPr/>
      </xdr:nvCxnSpPr>
      <xdr:spPr>
        <a:xfrm>
          <a:off x="14592300" y="6783219"/>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96669</xdr:rowOff>
    </xdr:from>
    <xdr:to>
      <xdr:col>76</xdr:col>
      <xdr:colOff>114300</xdr:colOff>
      <xdr:row>39</xdr:row>
      <xdr:rowOff>98878</xdr:rowOff>
    </xdr:to>
    <xdr:cxnSp macro="">
      <xdr:nvCxnSpPr>
        <xdr:cNvPr id="517" name="直線コネクタ 516"/>
        <xdr:cNvCxnSpPr/>
      </xdr:nvCxnSpPr>
      <xdr:spPr>
        <a:xfrm flipV="1">
          <a:off x="13703300" y="6783219"/>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0" name="直線コネクタ 51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1" name="フローチャート: 判断 520"/>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164453</xdr:rowOff>
    </xdr:from>
    <xdr:ext cx="534377" cy="259045"/>
    <xdr:sp macro="" textlink="">
      <xdr:nvSpPr>
        <xdr:cNvPr id="522" name="テキスト ボックス 521"/>
        <xdr:cNvSpPr txBox="1"/>
      </xdr:nvSpPr>
      <xdr:spPr>
        <a:xfrm>
          <a:off x="13436111" y="6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3" name="フローチャート: 判断 522"/>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148026</xdr:rowOff>
    </xdr:from>
    <xdr:ext cx="534377" cy="259045"/>
    <xdr:sp macro="" textlink="">
      <xdr:nvSpPr>
        <xdr:cNvPr id="524" name="テキスト ボックス 523"/>
        <xdr:cNvSpPr txBox="1"/>
      </xdr:nvSpPr>
      <xdr:spPr>
        <a:xfrm>
          <a:off x="12547111" y="63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0" name="楕円 52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145529</xdr:rowOff>
    </xdr:from>
    <xdr:ext cx="249299" cy="259045"/>
    <xdr:sp macro="" textlink="">
      <xdr:nvSpPr>
        <xdr:cNvPr id="531" name="災害復旧事業費該当値テキスト"/>
        <xdr:cNvSpPr txBox="1"/>
      </xdr:nvSpPr>
      <xdr:spPr>
        <a:xfrm>
          <a:off x="16370300" y="666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45869</xdr:rowOff>
    </xdr:from>
    <xdr:to>
      <xdr:col>76</xdr:col>
      <xdr:colOff>165100</xdr:colOff>
      <xdr:row>39</xdr:row>
      <xdr:rowOff>147469</xdr:rowOff>
    </xdr:to>
    <xdr:sp macro="" textlink="">
      <xdr:nvSpPr>
        <xdr:cNvPr id="534" name="楕円 533"/>
        <xdr:cNvSpPr/>
      </xdr:nvSpPr>
      <xdr:spPr>
        <a:xfrm>
          <a:off x="14541500" y="67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138596</xdr:rowOff>
    </xdr:from>
    <xdr:ext cx="378565" cy="259045"/>
    <xdr:sp macro="" textlink="">
      <xdr:nvSpPr>
        <xdr:cNvPr id="535" name="テキスト ボックス 534"/>
        <xdr:cNvSpPr txBox="1"/>
      </xdr:nvSpPr>
      <xdr:spPr>
        <a:xfrm>
          <a:off x="14403017" y="68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6" name="楕円 53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7" name="テキスト ボックス 53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8" name="楕円 53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9" name="テキスト ボックス 53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72651</xdr:rowOff>
    </xdr:from>
    <xdr:to>
      <xdr:col>85</xdr:col>
      <xdr:colOff>127000</xdr:colOff>
      <xdr:row>77</xdr:row>
      <xdr:rowOff>79662</xdr:rowOff>
    </xdr:to>
    <xdr:cxnSp macro="">
      <xdr:nvCxnSpPr>
        <xdr:cNvPr id="617" name="直線コネクタ 616"/>
        <xdr:cNvCxnSpPr/>
      </xdr:nvCxnSpPr>
      <xdr:spPr>
        <a:xfrm flipV="1">
          <a:off x="15481300" y="13274301"/>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78184</xdr:rowOff>
    </xdr:from>
    <xdr:to>
      <xdr:col>81</xdr:col>
      <xdr:colOff>50800</xdr:colOff>
      <xdr:row>77</xdr:row>
      <xdr:rowOff>79662</xdr:rowOff>
    </xdr:to>
    <xdr:cxnSp macro="">
      <xdr:nvCxnSpPr>
        <xdr:cNvPr id="620" name="直線コネクタ 619"/>
        <xdr:cNvCxnSpPr/>
      </xdr:nvCxnSpPr>
      <xdr:spPr>
        <a:xfrm>
          <a:off x="14592300" y="13279834"/>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57480</xdr:rowOff>
    </xdr:from>
    <xdr:to>
      <xdr:col>76</xdr:col>
      <xdr:colOff>114300</xdr:colOff>
      <xdr:row>77</xdr:row>
      <xdr:rowOff>78184</xdr:rowOff>
    </xdr:to>
    <xdr:cxnSp macro="">
      <xdr:nvCxnSpPr>
        <xdr:cNvPr id="623" name="直線コネクタ 622"/>
        <xdr:cNvCxnSpPr/>
      </xdr:nvCxnSpPr>
      <xdr:spPr>
        <a:xfrm>
          <a:off x="13703300" y="1325913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44976</xdr:rowOff>
    </xdr:from>
    <xdr:to>
      <xdr:col>71</xdr:col>
      <xdr:colOff>177800</xdr:colOff>
      <xdr:row>77</xdr:row>
      <xdr:rowOff>57480</xdr:rowOff>
    </xdr:to>
    <xdr:cxnSp macro="">
      <xdr:nvCxnSpPr>
        <xdr:cNvPr id="626" name="直線コネクタ 625"/>
        <xdr:cNvCxnSpPr/>
      </xdr:nvCxnSpPr>
      <xdr:spPr>
        <a:xfrm>
          <a:off x="12814300" y="13246626"/>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7" name="フローチャート: 判断 626"/>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116608</xdr:rowOff>
    </xdr:from>
    <xdr:ext cx="534377" cy="259045"/>
    <xdr:sp macro="" textlink="">
      <xdr:nvSpPr>
        <xdr:cNvPr id="628" name="テキスト ボックス 627"/>
        <xdr:cNvSpPr txBox="1"/>
      </xdr:nvSpPr>
      <xdr:spPr>
        <a:xfrm>
          <a:off x="13436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29" name="フローチャート: 判断 628"/>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98152</xdr:rowOff>
    </xdr:from>
    <xdr:ext cx="534377" cy="259045"/>
    <xdr:sp macro="" textlink="">
      <xdr:nvSpPr>
        <xdr:cNvPr id="630" name="テキスト ボックス 629"/>
        <xdr:cNvSpPr txBox="1"/>
      </xdr:nvSpPr>
      <xdr:spPr>
        <a:xfrm>
          <a:off x="12547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21851</xdr:rowOff>
    </xdr:from>
    <xdr:to>
      <xdr:col>85</xdr:col>
      <xdr:colOff>177800</xdr:colOff>
      <xdr:row>77</xdr:row>
      <xdr:rowOff>123451</xdr:rowOff>
    </xdr:to>
    <xdr:sp macro="" textlink="">
      <xdr:nvSpPr>
        <xdr:cNvPr id="636" name="楕円 635"/>
        <xdr:cNvSpPr/>
      </xdr:nvSpPr>
      <xdr:spPr>
        <a:xfrm>
          <a:off x="16268700" y="132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278</xdr:rowOff>
    </xdr:from>
    <xdr:ext cx="534377" cy="259045"/>
    <xdr:sp macro="" textlink="">
      <xdr:nvSpPr>
        <xdr:cNvPr id="637" name="公債費該当値テキスト"/>
        <xdr:cNvSpPr txBox="1"/>
      </xdr:nvSpPr>
      <xdr:spPr>
        <a:xfrm>
          <a:off x="16370300" y="132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28862</xdr:rowOff>
    </xdr:from>
    <xdr:to>
      <xdr:col>81</xdr:col>
      <xdr:colOff>101600</xdr:colOff>
      <xdr:row>77</xdr:row>
      <xdr:rowOff>130462</xdr:rowOff>
    </xdr:to>
    <xdr:sp macro="" textlink="">
      <xdr:nvSpPr>
        <xdr:cNvPr id="638" name="楕円 637"/>
        <xdr:cNvSpPr/>
      </xdr:nvSpPr>
      <xdr:spPr>
        <a:xfrm>
          <a:off x="15430500" y="132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121589</xdr:rowOff>
    </xdr:from>
    <xdr:ext cx="534377" cy="259045"/>
    <xdr:sp macro="" textlink="">
      <xdr:nvSpPr>
        <xdr:cNvPr id="639" name="テキスト ボックス 638"/>
        <xdr:cNvSpPr txBox="1"/>
      </xdr:nvSpPr>
      <xdr:spPr>
        <a:xfrm>
          <a:off x="15214111" y="133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27384</xdr:rowOff>
    </xdr:from>
    <xdr:to>
      <xdr:col>76</xdr:col>
      <xdr:colOff>165100</xdr:colOff>
      <xdr:row>77</xdr:row>
      <xdr:rowOff>128984</xdr:rowOff>
    </xdr:to>
    <xdr:sp macro="" textlink="">
      <xdr:nvSpPr>
        <xdr:cNvPr id="640" name="楕円 639"/>
        <xdr:cNvSpPr/>
      </xdr:nvSpPr>
      <xdr:spPr>
        <a:xfrm>
          <a:off x="14541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120111</xdr:rowOff>
    </xdr:from>
    <xdr:ext cx="534377" cy="259045"/>
    <xdr:sp macro="" textlink="">
      <xdr:nvSpPr>
        <xdr:cNvPr id="641" name="テキスト ボックス 640"/>
        <xdr:cNvSpPr txBox="1"/>
      </xdr:nvSpPr>
      <xdr:spPr>
        <a:xfrm>
          <a:off x="14325111" y="133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6680</xdr:rowOff>
    </xdr:from>
    <xdr:to>
      <xdr:col>72</xdr:col>
      <xdr:colOff>38100</xdr:colOff>
      <xdr:row>77</xdr:row>
      <xdr:rowOff>108280</xdr:rowOff>
    </xdr:to>
    <xdr:sp macro="" textlink="">
      <xdr:nvSpPr>
        <xdr:cNvPr id="642" name="楕円 641"/>
        <xdr:cNvSpPr/>
      </xdr:nvSpPr>
      <xdr:spPr>
        <a:xfrm>
          <a:off x="13652500" y="132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99407</xdr:rowOff>
    </xdr:from>
    <xdr:ext cx="534377" cy="259045"/>
    <xdr:sp macro="" textlink="">
      <xdr:nvSpPr>
        <xdr:cNvPr id="643" name="テキスト ボックス 642"/>
        <xdr:cNvSpPr txBox="1"/>
      </xdr:nvSpPr>
      <xdr:spPr>
        <a:xfrm>
          <a:off x="13436111" y="133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165626</xdr:rowOff>
    </xdr:from>
    <xdr:to>
      <xdr:col>67</xdr:col>
      <xdr:colOff>101600</xdr:colOff>
      <xdr:row>77</xdr:row>
      <xdr:rowOff>95776</xdr:rowOff>
    </xdr:to>
    <xdr:sp macro="" textlink="">
      <xdr:nvSpPr>
        <xdr:cNvPr id="644" name="楕円 643"/>
        <xdr:cNvSpPr/>
      </xdr:nvSpPr>
      <xdr:spPr>
        <a:xfrm>
          <a:off x="12763500" y="131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86903</xdr:rowOff>
    </xdr:from>
    <xdr:ext cx="534377" cy="259045"/>
    <xdr:sp macro="" textlink="">
      <xdr:nvSpPr>
        <xdr:cNvPr id="645" name="テキスト ボックス 644"/>
        <xdr:cNvSpPr txBox="1"/>
      </xdr:nvSpPr>
      <xdr:spPr>
        <a:xfrm>
          <a:off x="12547111" y="132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132133</xdr:rowOff>
    </xdr:from>
    <xdr:to>
      <xdr:col>85</xdr:col>
      <xdr:colOff>127000</xdr:colOff>
      <xdr:row>98</xdr:row>
      <xdr:rowOff>142722</xdr:rowOff>
    </xdr:to>
    <xdr:cxnSp macro="">
      <xdr:nvCxnSpPr>
        <xdr:cNvPr id="674" name="直線コネクタ 673"/>
        <xdr:cNvCxnSpPr/>
      </xdr:nvCxnSpPr>
      <xdr:spPr>
        <a:xfrm>
          <a:off x="15481300" y="16934233"/>
          <a:ext cx="8382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124795</xdr:rowOff>
    </xdr:from>
    <xdr:to>
      <xdr:col>81</xdr:col>
      <xdr:colOff>50800</xdr:colOff>
      <xdr:row>98</xdr:row>
      <xdr:rowOff>132133</xdr:rowOff>
    </xdr:to>
    <xdr:cxnSp macro="">
      <xdr:nvCxnSpPr>
        <xdr:cNvPr id="677" name="直線コネクタ 676"/>
        <xdr:cNvCxnSpPr/>
      </xdr:nvCxnSpPr>
      <xdr:spPr>
        <a:xfrm>
          <a:off x="14592300" y="16926895"/>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124795</xdr:rowOff>
    </xdr:from>
    <xdr:to>
      <xdr:col>76</xdr:col>
      <xdr:colOff>114300</xdr:colOff>
      <xdr:row>98</xdr:row>
      <xdr:rowOff>129546</xdr:rowOff>
    </xdr:to>
    <xdr:cxnSp macro="">
      <xdr:nvCxnSpPr>
        <xdr:cNvPr id="680" name="直線コネクタ 679"/>
        <xdr:cNvCxnSpPr/>
      </xdr:nvCxnSpPr>
      <xdr:spPr>
        <a:xfrm flipV="1">
          <a:off x="13703300" y="16926895"/>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91683</xdr:rowOff>
    </xdr:from>
    <xdr:to>
      <xdr:col>71</xdr:col>
      <xdr:colOff>177800</xdr:colOff>
      <xdr:row>98</xdr:row>
      <xdr:rowOff>129546</xdr:rowOff>
    </xdr:to>
    <xdr:cxnSp macro="">
      <xdr:nvCxnSpPr>
        <xdr:cNvPr id="683" name="直線コネクタ 682"/>
        <xdr:cNvCxnSpPr/>
      </xdr:nvCxnSpPr>
      <xdr:spPr>
        <a:xfrm>
          <a:off x="12814300" y="16893783"/>
          <a:ext cx="889000" cy="3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4" name="フローチャート: 判断 683"/>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5" name="テキスト ボックス 684"/>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6" name="フローチャート: 判断 685"/>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168014</xdr:rowOff>
    </xdr:from>
    <xdr:ext cx="534377" cy="259045"/>
    <xdr:sp macro="" textlink="">
      <xdr:nvSpPr>
        <xdr:cNvPr id="687" name="テキスト ボックス 686"/>
        <xdr:cNvSpPr txBox="1"/>
      </xdr:nvSpPr>
      <xdr:spPr>
        <a:xfrm>
          <a:off x="12547111" y="169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91922</xdr:rowOff>
    </xdr:from>
    <xdr:to>
      <xdr:col>85</xdr:col>
      <xdr:colOff>177800</xdr:colOff>
      <xdr:row>99</xdr:row>
      <xdr:rowOff>22072</xdr:rowOff>
    </xdr:to>
    <xdr:sp macro="" textlink="">
      <xdr:nvSpPr>
        <xdr:cNvPr id="693" name="楕円 692"/>
        <xdr:cNvSpPr/>
      </xdr:nvSpPr>
      <xdr:spPr>
        <a:xfrm>
          <a:off x="16268700" y="168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51387</xdr:rowOff>
    </xdr:from>
    <xdr:ext cx="534377" cy="259045"/>
    <xdr:sp macro="" textlink="">
      <xdr:nvSpPr>
        <xdr:cNvPr id="694" name="積立金該当値テキスト"/>
        <xdr:cNvSpPr txBox="1"/>
      </xdr:nvSpPr>
      <xdr:spPr>
        <a:xfrm>
          <a:off x="16370300" y="168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81333</xdr:rowOff>
    </xdr:from>
    <xdr:to>
      <xdr:col>81</xdr:col>
      <xdr:colOff>101600</xdr:colOff>
      <xdr:row>99</xdr:row>
      <xdr:rowOff>11483</xdr:rowOff>
    </xdr:to>
    <xdr:sp macro="" textlink="">
      <xdr:nvSpPr>
        <xdr:cNvPr id="695" name="楕円 694"/>
        <xdr:cNvSpPr/>
      </xdr:nvSpPr>
      <xdr:spPr>
        <a:xfrm>
          <a:off x="15430500" y="168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2610</xdr:rowOff>
    </xdr:from>
    <xdr:ext cx="534377" cy="259045"/>
    <xdr:sp macro="" textlink="">
      <xdr:nvSpPr>
        <xdr:cNvPr id="696" name="テキスト ボックス 695"/>
        <xdr:cNvSpPr txBox="1"/>
      </xdr:nvSpPr>
      <xdr:spPr>
        <a:xfrm>
          <a:off x="15214111" y="1697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73995</xdr:rowOff>
    </xdr:from>
    <xdr:to>
      <xdr:col>76</xdr:col>
      <xdr:colOff>165100</xdr:colOff>
      <xdr:row>99</xdr:row>
      <xdr:rowOff>4145</xdr:rowOff>
    </xdr:to>
    <xdr:sp macro="" textlink="">
      <xdr:nvSpPr>
        <xdr:cNvPr id="697" name="楕円 696"/>
        <xdr:cNvSpPr/>
      </xdr:nvSpPr>
      <xdr:spPr>
        <a:xfrm>
          <a:off x="14541500" y="168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166722</xdr:rowOff>
    </xdr:from>
    <xdr:ext cx="534377" cy="259045"/>
    <xdr:sp macro="" textlink="">
      <xdr:nvSpPr>
        <xdr:cNvPr id="698" name="テキスト ボックス 697"/>
        <xdr:cNvSpPr txBox="1"/>
      </xdr:nvSpPr>
      <xdr:spPr>
        <a:xfrm>
          <a:off x="14325111" y="169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78746</xdr:rowOff>
    </xdr:from>
    <xdr:to>
      <xdr:col>72</xdr:col>
      <xdr:colOff>38100</xdr:colOff>
      <xdr:row>99</xdr:row>
      <xdr:rowOff>8896</xdr:rowOff>
    </xdr:to>
    <xdr:sp macro="" textlink="">
      <xdr:nvSpPr>
        <xdr:cNvPr id="699" name="楕円 698"/>
        <xdr:cNvSpPr/>
      </xdr:nvSpPr>
      <xdr:spPr>
        <a:xfrm>
          <a:off x="13652500" y="168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23</xdr:rowOff>
    </xdr:from>
    <xdr:ext cx="534377" cy="259045"/>
    <xdr:sp macro="" textlink="">
      <xdr:nvSpPr>
        <xdr:cNvPr id="700" name="テキスト ボックス 699"/>
        <xdr:cNvSpPr txBox="1"/>
      </xdr:nvSpPr>
      <xdr:spPr>
        <a:xfrm>
          <a:off x="13436111" y="1697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40883</xdr:rowOff>
    </xdr:from>
    <xdr:to>
      <xdr:col>67</xdr:col>
      <xdr:colOff>101600</xdr:colOff>
      <xdr:row>98</xdr:row>
      <xdr:rowOff>142483</xdr:rowOff>
    </xdr:to>
    <xdr:sp macro="" textlink="">
      <xdr:nvSpPr>
        <xdr:cNvPr id="701" name="楕円 700"/>
        <xdr:cNvSpPr/>
      </xdr:nvSpPr>
      <xdr:spPr>
        <a:xfrm>
          <a:off x="12763500" y="168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159010</xdr:rowOff>
    </xdr:from>
    <xdr:ext cx="534377" cy="259045"/>
    <xdr:sp macro="" textlink="">
      <xdr:nvSpPr>
        <xdr:cNvPr id="702" name="テキスト ボックス 701"/>
        <xdr:cNvSpPr txBox="1"/>
      </xdr:nvSpPr>
      <xdr:spPr>
        <a:xfrm>
          <a:off x="12547111" y="166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3" name="フローチャート: 判断 742"/>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161634</xdr:rowOff>
    </xdr:from>
    <xdr:ext cx="469744" cy="259045"/>
    <xdr:sp macro="" textlink="">
      <xdr:nvSpPr>
        <xdr:cNvPr id="744" name="テキスト ボックス 743"/>
        <xdr:cNvSpPr txBox="1"/>
      </xdr:nvSpPr>
      <xdr:spPr>
        <a:xfrm>
          <a:off x="19310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5" name="フローチャート: 判断 744"/>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136270</xdr:rowOff>
    </xdr:from>
    <xdr:ext cx="469744" cy="259045"/>
    <xdr:sp macro="" textlink="">
      <xdr:nvSpPr>
        <xdr:cNvPr id="746" name="テキスト ボックス 745"/>
        <xdr:cNvSpPr txBox="1"/>
      </xdr:nvSpPr>
      <xdr:spPr>
        <a:xfrm>
          <a:off x="18421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8" name="フローチャート: 判断 797"/>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127634</xdr:rowOff>
    </xdr:from>
    <xdr:ext cx="469744" cy="259045"/>
    <xdr:sp macro="" textlink="">
      <xdr:nvSpPr>
        <xdr:cNvPr id="799" name="テキスト ボックス 798"/>
        <xdr:cNvSpPr txBox="1"/>
      </xdr:nvSpPr>
      <xdr:spPr>
        <a:xfrm>
          <a:off x="19310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0" name="フローチャート: 判断 799"/>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169536</xdr:rowOff>
    </xdr:from>
    <xdr:ext cx="469744" cy="259045"/>
    <xdr:sp macro="" textlink="">
      <xdr:nvSpPr>
        <xdr:cNvPr id="801" name="テキスト ボックス 800"/>
        <xdr:cNvSpPr txBox="1"/>
      </xdr:nvSpPr>
      <xdr:spPr>
        <a:xfrm>
          <a:off x="18421428" y="97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14339</xdr:rowOff>
    </xdr:from>
    <xdr:to>
      <xdr:col>116</xdr:col>
      <xdr:colOff>63500</xdr:colOff>
      <xdr:row>77</xdr:row>
      <xdr:rowOff>94844</xdr:rowOff>
    </xdr:to>
    <xdr:cxnSp macro="">
      <xdr:nvCxnSpPr>
        <xdr:cNvPr id="846" name="直線コネクタ 845"/>
        <xdr:cNvCxnSpPr/>
      </xdr:nvCxnSpPr>
      <xdr:spPr>
        <a:xfrm>
          <a:off x="21323300" y="13215989"/>
          <a:ext cx="8382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14339</xdr:rowOff>
    </xdr:from>
    <xdr:to>
      <xdr:col>111</xdr:col>
      <xdr:colOff>177800</xdr:colOff>
      <xdr:row>77</xdr:row>
      <xdr:rowOff>51651</xdr:rowOff>
    </xdr:to>
    <xdr:cxnSp macro="">
      <xdr:nvCxnSpPr>
        <xdr:cNvPr id="849" name="直線コネクタ 848"/>
        <xdr:cNvCxnSpPr/>
      </xdr:nvCxnSpPr>
      <xdr:spPr>
        <a:xfrm flipV="1">
          <a:off x="20434300" y="13215989"/>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51651</xdr:rowOff>
    </xdr:from>
    <xdr:to>
      <xdr:col>107</xdr:col>
      <xdr:colOff>50800</xdr:colOff>
      <xdr:row>77</xdr:row>
      <xdr:rowOff>123368</xdr:rowOff>
    </xdr:to>
    <xdr:cxnSp macro="">
      <xdr:nvCxnSpPr>
        <xdr:cNvPr id="852" name="直線コネクタ 851"/>
        <xdr:cNvCxnSpPr/>
      </xdr:nvCxnSpPr>
      <xdr:spPr>
        <a:xfrm flipV="1">
          <a:off x="19545300" y="13253301"/>
          <a:ext cx="889000" cy="7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4" name="テキスト ボックス 853"/>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123368</xdr:rowOff>
    </xdr:from>
    <xdr:to>
      <xdr:col>102</xdr:col>
      <xdr:colOff>114300</xdr:colOff>
      <xdr:row>78</xdr:row>
      <xdr:rowOff>21019</xdr:rowOff>
    </xdr:to>
    <xdr:cxnSp macro="">
      <xdr:nvCxnSpPr>
        <xdr:cNvPr id="855" name="直線コネクタ 854"/>
        <xdr:cNvCxnSpPr/>
      </xdr:nvCxnSpPr>
      <xdr:spPr>
        <a:xfrm flipV="1">
          <a:off x="18656300" y="13325018"/>
          <a:ext cx="889000" cy="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6" name="フローチャート: 判断 855"/>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57" name="テキスト ボックス 856"/>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8" name="フローチャート: 判断 857"/>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162019</xdr:rowOff>
    </xdr:from>
    <xdr:ext cx="534377" cy="259045"/>
    <xdr:sp macro="" textlink="">
      <xdr:nvSpPr>
        <xdr:cNvPr id="859" name="テキスト ボックス 858"/>
        <xdr:cNvSpPr txBox="1"/>
      </xdr:nvSpPr>
      <xdr:spPr>
        <a:xfrm>
          <a:off x="18389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44044</xdr:rowOff>
    </xdr:from>
    <xdr:to>
      <xdr:col>116</xdr:col>
      <xdr:colOff>114300</xdr:colOff>
      <xdr:row>77</xdr:row>
      <xdr:rowOff>145644</xdr:rowOff>
    </xdr:to>
    <xdr:sp macro="" textlink="">
      <xdr:nvSpPr>
        <xdr:cNvPr id="865" name="楕円 864"/>
        <xdr:cNvSpPr/>
      </xdr:nvSpPr>
      <xdr:spPr>
        <a:xfrm>
          <a:off x="22110700" y="132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22471</xdr:rowOff>
    </xdr:from>
    <xdr:ext cx="534377" cy="259045"/>
    <xdr:sp macro="" textlink="">
      <xdr:nvSpPr>
        <xdr:cNvPr id="866" name="繰出金該当値テキスト"/>
        <xdr:cNvSpPr txBox="1"/>
      </xdr:nvSpPr>
      <xdr:spPr>
        <a:xfrm>
          <a:off x="22212300" y="1322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134989</xdr:rowOff>
    </xdr:from>
    <xdr:to>
      <xdr:col>112</xdr:col>
      <xdr:colOff>38100</xdr:colOff>
      <xdr:row>77</xdr:row>
      <xdr:rowOff>65139</xdr:rowOff>
    </xdr:to>
    <xdr:sp macro="" textlink="">
      <xdr:nvSpPr>
        <xdr:cNvPr id="867" name="楕円 866"/>
        <xdr:cNvSpPr/>
      </xdr:nvSpPr>
      <xdr:spPr>
        <a:xfrm>
          <a:off x="21272500" y="131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56266</xdr:rowOff>
    </xdr:from>
    <xdr:ext cx="534377" cy="259045"/>
    <xdr:sp macro="" textlink="">
      <xdr:nvSpPr>
        <xdr:cNvPr id="868" name="テキスト ボックス 867"/>
        <xdr:cNvSpPr txBox="1"/>
      </xdr:nvSpPr>
      <xdr:spPr>
        <a:xfrm>
          <a:off x="21056111" y="132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851</xdr:rowOff>
    </xdr:from>
    <xdr:to>
      <xdr:col>107</xdr:col>
      <xdr:colOff>101600</xdr:colOff>
      <xdr:row>77</xdr:row>
      <xdr:rowOff>102451</xdr:rowOff>
    </xdr:to>
    <xdr:sp macro="" textlink="">
      <xdr:nvSpPr>
        <xdr:cNvPr id="869" name="楕円 868"/>
        <xdr:cNvSpPr/>
      </xdr:nvSpPr>
      <xdr:spPr>
        <a:xfrm>
          <a:off x="20383500" y="132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93578</xdr:rowOff>
    </xdr:from>
    <xdr:ext cx="534377" cy="259045"/>
    <xdr:sp macro="" textlink="">
      <xdr:nvSpPr>
        <xdr:cNvPr id="870" name="テキスト ボックス 869"/>
        <xdr:cNvSpPr txBox="1"/>
      </xdr:nvSpPr>
      <xdr:spPr>
        <a:xfrm>
          <a:off x="20167111" y="132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72568</xdr:rowOff>
    </xdr:from>
    <xdr:to>
      <xdr:col>102</xdr:col>
      <xdr:colOff>165100</xdr:colOff>
      <xdr:row>78</xdr:row>
      <xdr:rowOff>2718</xdr:rowOff>
    </xdr:to>
    <xdr:sp macro="" textlink="">
      <xdr:nvSpPr>
        <xdr:cNvPr id="871" name="楕円 870"/>
        <xdr:cNvSpPr/>
      </xdr:nvSpPr>
      <xdr:spPr>
        <a:xfrm>
          <a:off x="19494500" y="132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165295</xdr:rowOff>
    </xdr:from>
    <xdr:ext cx="534377" cy="259045"/>
    <xdr:sp macro="" textlink="">
      <xdr:nvSpPr>
        <xdr:cNvPr id="872" name="テキスト ボックス 871"/>
        <xdr:cNvSpPr txBox="1"/>
      </xdr:nvSpPr>
      <xdr:spPr>
        <a:xfrm>
          <a:off x="19278111" y="133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141669</xdr:rowOff>
    </xdr:from>
    <xdr:to>
      <xdr:col>98</xdr:col>
      <xdr:colOff>38100</xdr:colOff>
      <xdr:row>78</xdr:row>
      <xdr:rowOff>71819</xdr:rowOff>
    </xdr:to>
    <xdr:sp macro="" textlink="">
      <xdr:nvSpPr>
        <xdr:cNvPr id="873" name="楕円 872"/>
        <xdr:cNvSpPr/>
      </xdr:nvSpPr>
      <xdr:spPr>
        <a:xfrm>
          <a:off x="18605500" y="133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62946</xdr:rowOff>
    </xdr:from>
    <xdr:ext cx="534377" cy="259045"/>
    <xdr:sp macro="" textlink="">
      <xdr:nvSpPr>
        <xdr:cNvPr id="874" name="テキスト ボックス 873"/>
        <xdr:cNvSpPr txBox="1"/>
      </xdr:nvSpPr>
      <xdr:spPr>
        <a:xfrm>
          <a:off x="18389111" y="134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の人口減少により、住民一人当たりのコストが全体的に増加傾向にある。人件費については、定員適正化計画に基づき削減を進めた結果、類似団体や県平均より下回っている。扶助費については、保育園の負担金や障がい者サービスの増により毎年増加しており、県平均より若干高いものの、類似団体の中で一番高い状況であり、今後も増加見込みなので個別事業の必要性を精査していきたい。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簡易水道事業が上水道（統合水道）事業に移行し、法適用企業になった影響で増加しているので、他の事業の補助については必要性を見極めながら事業を行っていきたい。普通建設事業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成した錦大橋大規模修繕事業により大きく増加した要因であるが、今後は長寿命化に伴い道路や橋りょう等の公共施設改修が見込まれるので、他の事業については必要性を見極めながら事業を行っていきたい。公債費については、新規発行の抑制に努めており、年々減少はしているが、錦大橋大規模修繕事業の償還が始まると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年度まで増加傾向になると見込まれるので、新たな起債についてはよく精査していきたい。　積立金については、各種経費削減により、毎年積立て出来ていたものの、財政調整基金や特定目的基金の取り崩しを行っていることから、年々減少してきており、これまでのように積立ては出来ないものと見込んでいる。繰出金については、社会保障費や上下水道事業に係る繰出金の増加に伴い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月より簡易水道事業が上水道（統合水道）事業に移行し、法適用企業になった影響で減少となっており、今後は下水道の加入促進や料金の見直しにより繰出金を抑える必要がある。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10,882
10,834
85.04
6,452,199
6,242,419
133,751
3,236,051
5,008,219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145741</xdr:rowOff>
    </xdr:from>
    <xdr:to>
      <xdr:col>24</xdr:col>
      <xdr:colOff>63500</xdr:colOff>
      <xdr:row>36</xdr:row>
      <xdr:rowOff>158641</xdr:rowOff>
    </xdr:to>
    <xdr:cxnSp macro="">
      <xdr:nvCxnSpPr>
        <xdr:cNvPr id="63" name="直線コネクタ 62"/>
        <xdr:cNvCxnSpPr/>
      </xdr:nvCxnSpPr>
      <xdr:spPr>
        <a:xfrm flipV="1">
          <a:off x="3797300" y="6317941"/>
          <a:ext cx="8382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111452</xdr:rowOff>
    </xdr:from>
    <xdr:to>
      <xdr:col>19</xdr:col>
      <xdr:colOff>177800</xdr:colOff>
      <xdr:row>36</xdr:row>
      <xdr:rowOff>158641</xdr:rowOff>
    </xdr:to>
    <xdr:cxnSp macro="">
      <xdr:nvCxnSpPr>
        <xdr:cNvPr id="66" name="直線コネクタ 65"/>
        <xdr:cNvCxnSpPr/>
      </xdr:nvCxnSpPr>
      <xdr:spPr>
        <a:xfrm>
          <a:off x="2908300" y="6112202"/>
          <a:ext cx="889000" cy="2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111452</xdr:rowOff>
    </xdr:from>
    <xdr:to>
      <xdr:col>15</xdr:col>
      <xdr:colOff>50800</xdr:colOff>
      <xdr:row>35</xdr:row>
      <xdr:rowOff>144925</xdr:rowOff>
    </xdr:to>
    <xdr:cxnSp macro="">
      <xdr:nvCxnSpPr>
        <xdr:cNvPr id="69" name="直線コネクタ 68"/>
        <xdr:cNvCxnSpPr/>
      </xdr:nvCxnSpPr>
      <xdr:spPr>
        <a:xfrm flipV="1">
          <a:off x="2019300" y="6112202"/>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144925</xdr:rowOff>
    </xdr:from>
    <xdr:to>
      <xdr:col>10</xdr:col>
      <xdr:colOff>114300</xdr:colOff>
      <xdr:row>35</xdr:row>
      <xdr:rowOff>157661</xdr:rowOff>
    </xdr:to>
    <xdr:cxnSp macro="">
      <xdr:nvCxnSpPr>
        <xdr:cNvPr id="72" name="直線コネクタ 71"/>
        <xdr:cNvCxnSpPr/>
      </xdr:nvCxnSpPr>
      <xdr:spPr>
        <a:xfrm flipV="1">
          <a:off x="1130300" y="614567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139663</xdr:rowOff>
    </xdr:from>
    <xdr:ext cx="469744" cy="259045"/>
    <xdr:sp macro="" textlink="">
      <xdr:nvSpPr>
        <xdr:cNvPr id="74" name="テキスト ボックス 73"/>
        <xdr:cNvSpPr txBox="1"/>
      </xdr:nvSpPr>
      <xdr:spPr>
        <a:xfrm>
          <a:off x="1784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76" name="テキスト ボックス 75"/>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94941</xdr:rowOff>
    </xdr:from>
    <xdr:to>
      <xdr:col>24</xdr:col>
      <xdr:colOff>114300</xdr:colOff>
      <xdr:row>37</xdr:row>
      <xdr:rowOff>25091</xdr:rowOff>
    </xdr:to>
    <xdr:sp macro="" textlink="">
      <xdr:nvSpPr>
        <xdr:cNvPr id="82" name="楕円 81"/>
        <xdr:cNvSpPr/>
      </xdr:nvSpPr>
      <xdr:spPr>
        <a:xfrm>
          <a:off x="4584700" y="62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117818</xdr:rowOff>
    </xdr:from>
    <xdr:ext cx="469744" cy="259045"/>
    <xdr:sp macro="" textlink="">
      <xdr:nvSpPr>
        <xdr:cNvPr id="83" name="議会費該当値テキスト"/>
        <xdr:cNvSpPr txBox="1"/>
      </xdr:nvSpPr>
      <xdr:spPr>
        <a:xfrm>
          <a:off x="4686300" y="611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107841</xdr:rowOff>
    </xdr:from>
    <xdr:to>
      <xdr:col>20</xdr:col>
      <xdr:colOff>38100</xdr:colOff>
      <xdr:row>37</xdr:row>
      <xdr:rowOff>37991</xdr:rowOff>
    </xdr:to>
    <xdr:sp macro="" textlink="">
      <xdr:nvSpPr>
        <xdr:cNvPr id="84" name="楕円 83"/>
        <xdr:cNvSpPr/>
      </xdr:nvSpPr>
      <xdr:spPr>
        <a:xfrm>
          <a:off x="3746500" y="62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54518</xdr:rowOff>
    </xdr:from>
    <xdr:ext cx="469744" cy="259045"/>
    <xdr:sp macro="" textlink="">
      <xdr:nvSpPr>
        <xdr:cNvPr id="85" name="テキスト ボックス 84"/>
        <xdr:cNvSpPr txBox="1"/>
      </xdr:nvSpPr>
      <xdr:spPr>
        <a:xfrm>
          <a:off x="3562428"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60652</xdr:rowOff>
    </xdr:from>
    <xdr:to>
      <xdr:col>15</xdr:col>
      <xdr:colOff>101600</xdr:colOff>
      <xdr:row>35</xdr:row>
      <xdr:rowOff>162252</xdr:rowOff>
    </xdr:to>
    <xdr:sp macro="" textlink="">
      <xdr:nvSpPr>
        <xdr:cNvPr id="86" name="楕円 85"/>
        <xdr:cNvSpPr/>
      </xdr:nvSpPr>
      <xdr:spPr>
        <a:xfrm>
          <a:off x="2857500" y="60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7329</xdr:rowOff>
    </xdr:from>
    <xdr:ext cx="469744" cy="259045"/>
    <xdr:sp macro="" textlink="">
      <xdr:nvSpPr>
        <xdr:cNvPr id="87" name="テキスト ボックス 86"/>
        <xdr:cNvSpPr txBox="1"/>
      </xdr:nvSpPr>
      <xdr:spPr>
        <a:xfrm>
          <a:off x="2673428" y="583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94125</xdr:rowOff>
    </xdr:from>
    <xdr:to>
      <xdr:col>10</xdr:col>
      <xdr:colOff>165100</xdr:colOff>
      <xdr:row>36</xdr:row>
      <xdr:rowOff>24275</xdr:rowOff>
    </xdr:to>
    <xdr:sp macro="" textlink="">
      <xdr:nvSpPr>
        <xdr:cNvPr id="88" name="楕円 87"/>
        <xdr:cNvSpPr/>
      </xdr:nvSpPr>
      <xdr:spPr>
        <a:xfrm>
          <a:off x="1968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40802</xdr:rowOff>
    </xdr:from>
    <xdr:ext cx="469744" cy="259045"/>
    <xdr:sp macro="" textlink="">
      <xdr:nvSpPr>
        <xdr:cNvPr id="89" name="テキスト ボックス 88"/>
        <xdr:cNvSpPr txBox="1"/>
      </xdr:nvSpPr>
      <xdr:spPr>
        <a:xfrm>
          <a:off x="1784428" y="58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106861</xdr:rowOff>
    </xdr:from>
    <xdr:to>
      <xdr:col>6</xdr:col>
      <xdr:colOff>38100</xdr:colOff>
      <xdr:row>36</xdr:row>
      <xdr:rowOff>37011</xdr:rowOff>
    </xdr:to>
    <xdr:sp macro="" textlink="">
      <xdr:nvSpPr>
        <xdr:cNvPr id="90" name="楕円 89"/>
        <xdr:cNvSpPr/>
      </xdr:nvSpPr>
      <xdr:spPr>
        <a:xfrm>
          <a:off x="1079500" y="61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53538</xdr:rowOff>
    </xdr:from>
    <xdr:ext cx="469744" cy="259045"/>
    <xdr:sp macro="" textlink="">
      <xdr:nvSpPr>
        <xdr:cNvPr id="91" name="テキスト ボックス 90"/>
        <xdr:cNvSpPr txBox="1"/>
      </xdr:nvSpPr>
      <xdr:spPr>
        <a:xfrm>
          <a:off x="895428" y="58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1469</xdr:rowOff>
    </xdr:from>
    <xdr:to>
      <xdr:col>24</xdr:col>
      <xdr:colOff>63500</xdr:colOff>
      <xdr:row>58</xdr:row>
      <xdr:rowOff>13105</xdr:rowOff>
    </xdr:to>
    <xdr:cxnSp macro="">
      <xdr:nvCxnSpPr>
        <xdr:cNvPr id="122" name="直線コネクタ 121"/>
        <xdr:cNvCxnSpPr/>
      </xdr:nvCxnSpPr>
      <xdr:spPr>
        <a:xfrm flipV="1">
          <a:off x="3797300" y="9945569"/>
          <a:ext cx="8382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5878</xdr:rowOff>
    </xdr:from>
    <xdr:to>
      <xdr:col>19</xdr:col>
      <xdr:colOff>177800</xdr:colOff>
      <xdr:row>58</xdr:row>
      <xdr:rowOff>13105</xdr:rowOff>
    </xdr:to>
    <xdr:cxnSp macro="">
      <xdr:nvCxnSpPr>
        <xdr:cNvPr id="125" name="直線コネクタ 124"/>
        <xdr:cNvCxnSpPr/>
      </xdr:nvCxnSpPr>
      <xdr:spPr>
        <a:xfrm>
          <a:off x="2908300" y="9949978"/>
          <a:ext cx="8890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5878</xdr:rowOff>
    </xdr:from>
    <xdr:to>
      <xdr:col>15</xdr:col>
      <xdr:colOff>50800</xdr:colOff>
      <xdr:row>58</xdr:row>
      <xdr:rowOff>20381</xdr:rowOff>
    </xdr:to>
    <xdr:cxnSp macro="">
      <xdr:nvCxnSpPr>
        <xdr:cNvPr id="128" name="直線コネクタ 127"/>
        <xdr:cNvCxnSpPr/>
      </xdr:nvCxnSpPr>
      <xdr:spPr>
        <a:xfrm flipV="1">
          <a:off x="2019300" y="9949978"/>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167239</xdr:rowOff>
    </xdr:from>
    <xdr:to>
      <xdr:col>10</xdr:col>
      <xdr:colOff>114300</xdr:colOff>
      <xdr:row>58</xdr:row>
      <xdr:rowOff>20381</xdr:rowOff>
    </xdr:to>
    <xdr:cxnSp macro="">
      <xdr:nvCxnSpPr>
        <xdr:cNvPr id="131" name="直線コネクタ 130"/>
        <xdr:cNvCxnSpPr/>
      </xdr:nvCxnSpPr>
      <xdr:spPr>
        <a:xfrm>
          <a:off x="1130300" y="9939889"/>
          <a:ext cx="889000" cy="2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46730</xdr:rowOff>
    </xdr:from>
    <xdr:ext cx="534377" cy="259045"/>
    <xdr:sp macro="" textlink="">
      <xdr:nvSpPr>
        <xdr:cNvPr id="135" name="テキスト ボックス 134"/>
        <xdr:cNvSpPr txBox="1"/>
      </xdr:nvSpPr>
      <xdr:spPr>
        <a:xfrm>
          <a:off x="863111" y="99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122119</xdr:rowOff>
    </xdr:from>
    <xdr:to>
      <xdr:col>24</xdr:col>
      <xdr:colOff>114300</xdr:colOff>
      <xdr:row>58</xdr:row>
      <xdr:rowOff>52269</xdr:rowOff>
    </xdr:to>
    <xdr:sp macro="" textlink="">
      <xdr:nvSpPr>
        <xdr:cNvPr id="141" name="楕円 140"/>
        <xdr:cNvSpPr/>
      </xdr:nvSpPr>
      <xdr:spPr>
        <a:xfrm>
          <a:off x="4584700" y="989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56478</xdr:rowOff>
    </xdr:from>
    <xdr:ext cx="534377" cy="259045"/>
    <xdr:sp macro="" textlink="">
      <xdr:nvSpPr>
        <xdr:cNvPr id="142" name="総務費該当値テキスト"/>
        <xdr:cNvSpPr txBox="1"/>
      </xdr:nvSpPr>
      <xdr:spPr>
        <a:xfrm>
          <a:off x="4686300" y="982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133755</xdr:rowOff>
    </xdr:from>
    <xdr:to>
      <xdr:col>20</xdr:col>
      <xdr:colOff>38100</xdr:colOff>
      <xdr:row>58</xdr:row>
      <xdr:rowOff>63905</xdr:rowOff>
    </xdr:to>
    <xdr:sp macro="" textlink="">
      <xdr:nvSpPr>
        <xdr:cNvPr id="143" name="楕円 142"/>
        <xdr:cNvSpPr/>
      </xdr:nvSpPr>
      <xdr:spPr>
        <a:xfrm>
          <a:off x="3746500" y="99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55032</xdr:rowOff>
    </xdr:from>
    <xdr:ext cx="534377" cy="259045"/>
    <xdr:sp macro="" textlink="">
      <xdr:nvSpPr>
        <xdr:cNvPr id="144" name="テキスト ボックス 143"/>
        <xdr:cNvSpPr txBox="1"/>
      </xdr:nvSpPr>
      <xdr:spPr>
        <a:xfrm>
          <a:off x="3530111" y="99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126528</xdr:rowOff>
    </xdr:from>
    <xdr:to>
      <xdr:col>15</xdr:col>
      <xdr:colOff>101600</xdr:colOff>
      <xdr:row>58</xdr:row>
      <xdr:rowOff>56678</xdr:rowOff>
    </xdr:to>
    <xdr:sp macro="" textlink="">
      <xdr:nvSpPr>
        <xdr:cNvPr id="145" name="楕円 144"/>
        <xdr:cNvSpPr/>
      </xdr:nvSpPr>
      <xdr:spPr>
        <a:xfrm>
          <a:off x="2857500" y="989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47805</xdr:rowOff>
    </xdr:from>
    <xdr:ext cx="534377" cy="259045"/>
    <xdr:sp macro="" textlink="">
      <xdr:nvSpPr>
        <xdr:cNvPr id="146" name="テキスト ボックス 145"/>
        <xdr:cNvSpPr txBox="1"/>
      </xdr:nvSpPr>
      <xdr:spPr>
        <a:xfrm>
          <a:off x="2641111" y="999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141031</xdr:rowOff>
    </xdr:from>
    <xdr:to>
      <xdr:col>10</xdr:col>
      <xdr:colOff>165100</xdr:colOff>
      <xdr:row>58</xdr:row>
      <xdr:rowOff>71181</xdr:rowOff>
    </xdr:to>
    <xdr:sp macro="" textlink="">
      <xdr:nvSpPr>
        <xdr:cNvPr id="147" name="楕円 146"/>
        <xdr:cNvSpPr/>
      </xdr:nvSpPr>
      <xdr:spPr>
        <a:xfrm>
          <a:off x="1968500" y="99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62308</xdr:rowOff>
    </xdr:from>
    <xdr:ext cx="534377" cy="259045"/>
    <xdr:sp macro="" textlink="">
      <xdr:nvSpPr>
        <xdr:cNvPr id="148" name="テキスト ボックス 147"/>
        <xdr:cNvSpPr txBox="1"/>
      </xdr:nvSpPr>
      <xdr:spPr>
        <a:xfrm>
          <a:off x="1752111" y="100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116439</xdr:rowOff>
    </xdr:from>
    <xdr:to>
      <xdr:col>6</xdr:col>
      <xdr:colOff>38100</xdr:colOff>
      <xdr:row>58</xdr:row>
      <xdr:rowOff>46589</xdr:rowOff>
    </xdr:to>
    <xdr:sp macro="" textlink="">
      <xdr:nvSpPr>
        <xdr:cNvPr id="149" name="楕円 148"/>
        <xdr:cNvSpPr/>
      </xdr:nvSpPr>
      <xdr:spPr>
        <a:xfrm>
          <a:off x="1079500" y="98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63116</xdr:rowOff>
    </xdr:from>
    <xdr:ext cx="534377" cy="259045"/>
    <xdr:sp macro="" textlink="">
      <xdr:nvSpPr>
        <xdr:cNvPr id="150" name="テキスト ボックス 149"/>
        <xdr:cNvSpPr txBox="1"/>
      </xdr:nvSpPr>
      <xdr:spPr>
        <a:xfrm>
          <a:off x="863111" y="966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129299</xdr:rowOff>
    </xdr:from>
    <xdr:to>
      <xdr:col>24</xdr:col>
      <xdr:colOff>63500</xdr:colOff>
      <xdr:row>76</xdr:row>
      <xdr:rowOff>131145</xdr:rowOff>
    </xdr:to>
    <xdr:cxnSp macro="">
      <xdr:nvCxnSpPr>
        <xdr:cNvPr id="178" name="直線コネクタ 177"/>
        <xdr:cNvCxnSpPr/>
      </xdr:nvCxnSpPr>
      <xdr:spPr>
        <a:xfrm>
          <a:off x="3797300" y="13159499"/>
          <a:ext cx="8382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129299</xdr:rowOff>
    </xdr:from>
    <xdr:to>
      <xdr:col>19</xdr:col>
      <xdr:colOff>177800</xdr:colOff>
      <xdr:row>77</xdr:row>
      <xdr:rowOff>14847</xdr:rowOff>
    </xdr:to>
    <xdr:cxnSp macro="">
      <xdr:nvCxnSpPr>
        <xdr:cNvPr id="181" name="直線コネクタ 180"/>
        <xdr:cNvCxnSpPr/>
      </xdr:nvCxnSpPr>
      <xdr:spPr>
        <a:xfrm flipV="1">
          <a:off x="2908300" y="13159499"/>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14847</xdr:rowOff>
    </xdr:from>
    <xdr:to>
      <xdr:col>15</xdr:col>
      <xdr:colOff>50800</xdr:colOff>
      <xdr:row>77</xdr:row>
      <xdr:rowOff>69935</xdr:rowOff>
    </xdr:to>
    <xdr:cxnSp macro="">
      <xdr:nvCxnSpPr>
        <xdr:cNvPr id="184" name="直線コネクタ 183"/>
        <xdr:cNvCxnSpPr/>
      </xdr:nvCxnSpPr>
      <xdr:spPr>
        <a:xfrm flipV="1">
          <a:off x="2019300" y="13216497"/>
          <a:ext cx="889000" cy="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122424</xdr:rowOff>
    </xdr:from>
    <xdr:ext cx="599010" cy="259045"/>
    <xdr:sp macro="" textlink="">
      <xdr:nvSpPr>
        <xdr:cNvPr id="186" name="テキスト ボックス 185"/>
        <xdr:cNvSpPr txBox="1"/>
      </xdr:nvSpPr>
      <xdr:spPr>
        <a:xfrm>
          <a:off x="2608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69935</xdr:rowOff>
    </xdr:from>
    <xdr:to>
      <xdr:col>10</xdr:col>
      <xdr:colOff>114300</xdr:colOff>
      <xdr:row>77</xdr:row>
      <xdr:rowOff>170693</xdr:rowOff>
    </xdr:to>
    <xdr:cxnSp macro="">
      <xdr:nvCxnSpPr>
        <xdr:cNvPr id="187" name="直線コネクタ 186"/>
        <xdr:cNvCxnSpPr/>
      </xdr:nvCxnSpPr>
      <xdr:spPr>
        <a:xfrm flipV="1">
          <a:off x="1130300" y="13271585"/>
          <a:ext cx="889000" cy="10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15464</xdr:rowOff>
    </xdr:from>
    <xdr:to>
      <xdr:col>10</xdr:col>
      <xdr:colOff>165100</xdr:colOff>
      <xdr:row>77</xdr:row>
      <xdr:rowOff>117064</xdr:rowOff>
    </xdr:to>
    <xdr:sp macro="" textlink="">
      <xdr:nvSpPr>
        <xdr:cNvPr id="188" name="フローチャート: 判断 187"/>
        <xdr:cNvSpPr/>
      </xdr:nvSpPr>
      <xdr:spPr>
        <a:xfrm>
          <a:off x="1968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133591</xdr:rowOff>
    </xdr:from>
    <xdr:ext cx="599010" cy="259045"/>
    <xdr:sp macro="" textlink="">
      <xdr:nvSpPr>
        <xdr:cNvPr id="189" name="テキスト ボックス 188"/>
        <xdr:cNvSpPr txBox="1"/>
      </xdr:nvSpPr>
      <xdr:spPr>
        <a:xfrm>
          <a:off x="1719795" y="1299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80144</xdr:rowOff>
    </xdr:from>
    <xdr:to>
      <xdr:col>6</xdr:col>
      <xdr:colOff>38100</xdr:colOff>
      <xdr:row>78</xdr:row>
      <xdr:rowOff>10294</xdr:rowOff>
    </xdr:to>
    <xdr:sp macro="" textlink="">
      <xdr:nvSpPr>
        <xdr:cNvPr id="190" name="フローチャート: 判断 189"/>
        <xdr:cNvSpPr/>
      </xdr:nvSpPr>
      <xdr:spPr>
        <a:xfrm>
          <a:off x="1079500" y="132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26821</xdr:rowOff>
    </xdr:from>
    <xdr:ext cx="599010" cy="259045"/>
    <xdr:sp macro="" textlink="">
      <xdr:nvSpPr>
        <xdr:cNvPr id="191" name="テキスト ボックス 190"/>
        <xdr:cNvSpPr txBox="1"/>
      </xdr:nvSpPr>
      <xdr:spPr>
        <a:xfrm>
          <a:off x="830795" y="1305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80345</xdr:rowOff>
    </xdr:from>
    <xdr:to>
      <xdr:col>24</xdr:col>
      <xdr:colOff>114300</xdr:colOff>
      <xdr:row>77</xdr:row>
      <xdr:rowOff>10495</xdr:rowOff>
    </xdr:to>
    <xdr:sp macro="" textlink="">
      <xdr:nvSpPr>
        <xdr:cNvPr id="197" name="楕円 196"/>
        <xdr:cNvSpPr/>
      </xdr:nvSpPr>
      <xdr:spPr>
        <a:xfrm>
          <a:off x="4584700" y="131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103222</xdr:rowOff>
    </xdr:from>
    <xdr:ext cx="599010" cy="259045"/>
    <xdr:sp macro="" textlink="">
      <xdr:nvSpPr>
        <xdr:cNvPr id="198" name="民生費該当値テキスト"/>
        <xdr:cNvSpPr txBox="1"/>
      </xdr:nvSpPr>
      <xdr:spPr>
        <a:xfrm>
          <a:off x="4686300" y="1296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78499</xdr:rowOff>
    </xdr:from>
    <xdr:to>
      <xdr:col>20</xdr:col>
      <xdr:colOff>38100</xdr:colOff>
      <xdr:row>77</xdr:row>
      <xdr:rowOff>8649</xdr:rowOff>
    </xdr:to>
    <xdr:sp macro="" textlink="">
      <xdr:nvSpPr>
        <xdr:cNvPr id="199" name="楕円 198"/>
        <xdr:cNvSpPr/>
      </xdr:nvSpPr>
      <xdr:spPr>
        <a:xfrm>
          <a:off x="3746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25176</xdr:rowOff>
    </xdr:from>
    <xdr:ext cx="599010" cy="259045"/>
    <xdr:sp macro="" textlink="">
      <xdr:nvSpPr>
        <xdr:cNvPr id="200" name="テキスト ボックス 199"/>
        <xdr:cNvSpPr txBox="1"/>
      </xdr:nvSpPr>
      <xdr:spPr>
        <a:xfrm>
          <a:off x="3497795" y="1288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135497</xdr:rowOff>
    </xdr:from>
    <xdr:to>
      <xdr:col>15</xdr:col>
      <xdr:colOff>101600</xdr:colOff>
      <xdr:row>77</xdr:row>
      <xdr:rowOff>65647</xdr:rowOff>
    </xdr:to>
    <xdr:sp macro="" textlink="">
      <xdr:nvSpPr>
        <xdr:cNvPr id="201" name="楕円 200"/>
        <xdr:cNvSpPr/>
      </xdr:nvSpPr>
      <xdr:spPr>
        <a:xfrm>
          <a:off x="2857500" y="131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82175</xdr:rowOff>
    </xdr:from>
    <xdr:ext cx="599010" cy="259045"/>
    <xdr:sp macro="" textlink="">
      <xdr:nvSpPr>
        <xdr:cNvPr id="202" name="テキスト ボックス 201"/>
        <xdr:cNvSpPr txBox="1"/>
      </xdr:nvSpPr>
      <xdr:spPr>
        <a:xfrm>
          <a:off x="2608795" y="1294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19135</xdr:rowOff>
    </xdr:from>
    <xdr:to>
      <xdr:col>10</xdr:col>
      <xdr:colOff>165100</xdr:colOff>
      <xdr:row>77</xdr:row>
      <xdr:rowOff>120735</xdr:rowOff>
    </xdr:to>
    <xdr:sp macro="" textlink="">
      <xdr:nvSpPr>
        <xdr:cNvPr id="203" name="楕円 202"/>
        <xdr:cNvSpPr/>
      </xdr:nvSpPr>
      <xdr:spPr>
        <a:xfrm>
          <a:off x="1968500" y="1322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111862</xdr:rowOff>
    </xdr:from>
    <xdr:ext cx="599010" cy="259045"/>
    <xdr:sp macro="" textlink="">
      <xdr:nvSpPr>
        <xdr:cNvPr id="204" name="テキスト ボックス 203"/>
        <xdr:cNvSpPr txBox="1"/>
      </xdr:nvSpPr>
      <xdr:spPr>
        <a:xfrm>
          <a:off x="1719795" y="1331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119893</xdr:rowOff>
    </xdr:from>
    <xdr:to>
      <xdr:col>6</xdr:col>
      <xdr:colOff>38100</xdr:colOff>
      <xdr:row>78</xdr:row>
      <xdr:rowOff>50043</xdr:rowOff>
    </xdr:to>
    <xdr:sp macro="" textlink="">
      <xdr:nvSpPr>
        <xdr:cNvPr id="205" name="楕円 204"/>
        <xdr:cNvSpPr/>
      </xdr:nvSpPr>
      <xdr:spPr>
        <a:xfrm>
          <a:off x="1079500" y="133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41170</xdr:rowOff>
    </xdr:from>
    <xdr:ext cx="599010" cy="259045"/>
    <xdr:sp macro="" textlink="">
      <xdr:nvSpPr>
        <xdr:cNvPr id="206" name="テキスト ボックス 205"/>
        <xdr:cNvSpPr txBox="1"/>
      </xdr:nvSpPr>
      <xdr:spPr>
        <a:xfrm>
          <a:off x="830795" y="1341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27294</xdr:rowOff>
    </xdr:from>
    <xdr:to>
      <xdr:col>24</xdr:col>
      <xdr:colOff>63500</xdr:colOff>
      <xdr:row>97</xdr:row>
      <xdr:rowOff>33685</xdr:rowOff>
    </xdr:to>
    <xdr:cxnSp macro="">
      <xdr:nvCxnSpPr>
        <xdr:cNvPr id="237" name="直線コネクタ 236"/>
        <xdr:cNvCxnSpPr/>
      </xdr:nvCxnSpPr>
      <xdr:spPr>
        <a:xfrm>
          <a:off x="3797300" y="16657944"/>
          <a:ext cx="8382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10399</xdr:rowOff>
    </xdr:from>
    <xdr:to>
      <xdr:col>19</xdr:col>
      <xdr:colOff>177800</xdr:colOff>
      <xdr:row>97</xdr:row>
      <xdr:rowOff>27294</xdr:rowOff>
    </xdr:to>
    <xdr:cxnSp macro="">
      <xdr:nvCxnSpPr>
        <xdr:cNvPr id="240" name="直線コネクタ 239"/>
        <xdr:cNvCxnSpPr/>
      </xdr:nvCxnSpPr>
      <xdr:spPr>
        <a:xfrm>
          <a:off x="2908300" y="16641049"/>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10399</xdr:rowOff>
    </xdr:from>
    <xdr:to>
      <xdr:col>15</xdr:col>
      <xdr:colOff>50800</xdr:colOff>
      <xdr:row>97</xdr:row>
      <xdr:rowOff>12131</xdr:rowOff>
    </xdr:to>
    <xdr:cxnSp macro="">
      <xdr:nvCxnSpPr>
        <xdr:cNvPr id="243" name="直線コネクタ 242"/>
        <xdr:cNvCxnSpPr/>
      </xdr:nvCxnSpPr>
      <xdr:spPr>
        <a:xfrm flipV="1">
          <a:off x="2019300" y="16641049"/>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12131</xdr:rowOff>
    </xdr:from>
    <xdr:to>
      <xdr:col>10</xdr:col>
      <xdr:colOff>114300</xdr:colOff>
      <xdr:row>97</xdr:row>
      <xdr:rowOff>18227</xdr:rowOff>
    </xdr:to>
    <xdr:cxnSp macro="">
      <xdr:nvCxnSpPr>
        <xdr:cNvPr id="246" name="直線コネクタ 245"/>
        <xdr:cNvCxnSpPr/>
      </xdr:nvCxnSpPr>
      <xdr:spPr>
        <a:xfrm flipV="1">
          <a:off x="1130300" y="1664278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47" name="フローチャート: 判断 246"/>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30004</xdr:rowOff>
    </xdr:from>
    <xdr:ext cx="534377" cy="259045"/>
    <xdr:sp macro="" textlink="">
      <xdr:nvSpPr>
        <xdr:cNvPr id="248" name="テキスト ボックス 247"/>
        <xdr:cNvSpPr txBox="1"/>
      </xdr:nvSpPr>
      <xdr:spPr>
        <a:xfrm>
          <a:off x="1752111" y="163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49" name="フローチャート: 判断 248"/>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65992</xdr:rowOff>
    </xdr:from>
    <xdr:ext cx="534377" cy="259045"/>
    <xdr:sp macro="" textlink="">
      <xdr:nvSpPr>
        <xdr:cNvPr id="250" name="テキスト ボックス 249"/>
        <xdr:cNvSpPr txBox="1"/>
      </xdr:nvSpPr>
      <xdr:spPr>
        <a:xfrm>
          <a:off x="863111" y="163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154335</xdr:rowOff>
    </xdr:from>
    <xdr:to>
      <xdr:col>24</xdr:col>
      <xdr:colOff>114300</xdr:colOff>
      <xdr:row>97</xdr:row>
      <xdr:rowOff>84485</xdr:rowOff>
    </xdr:to>
    <xdr:sp macro="" textlink="">
      <xdr:nvSpPr>
        <xdr:cNvPr id="256" name="楕円 255"/>
        <xdr:cNvSpPr/>
      </xdr:nvSpPr>
      <xdr:spPr>
        <a:xfrm>
          <a:off x="4584700" y="166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132762</xdr:rowOff>
    </xdr:from>
    <xdr:ext cx="534377" cy="259045"/>
    <xdr:sp macro="" textlink="">
      <xdr:nvSpPr>
        <xdr:cNvPr id="257" name="衛生費該当値テキスト"/>
        <xdr:cNvSpPr txBox="1"/>
      </xdr:nvSpPr>
      <xdr:spPr>
        <a:xfrm>
          <a:off x="4686300" y="165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147944</xdr:rowOff>
    </xdr:from>
    <xdr:to>
      <xdr:col>20</xdr:col>
      <xdr:colOff>38100</xdr:colOff>
      <xdr:row>97</xdr:row>
      <xdr:rowOff>78094</xdr:rowOff>
    </xdr:to>
    <xdr:sp macro="" textlink="">
      <xdr:nvSpPr>
        <xdr:cNvPr id="258" name="楕円 257"/>
        <xdr:cNvSpPr/>
      </xdr:nvSpPr>
      <xdr:spPr>
        <a:xfrm>
          <a:off x="3746500" y="1660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69221</xdr:rowOff>
    </xdr:from>
    <xdr:ext cx="534377" cy="259045"/>
    <xdr:sp macro="" textlink="">
      <xdr:nvSpPr>
        <xdr:cNvPr id="259" name="テキスト ボックス 258"/>
        <xdr:cNvSpPr txBox="1"/>
      </xdr:nvSpPr>
      <xdr:spPr>
        <a:xfrm>
          <a:off x="3530111" y="166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131049</xdr:rowOff>
    </xdr:from>
    <xdr:to>
      <xdr:col>15</xdr:col>
      <xdr:colOff>101600</xdr:colOff>
      <xdr:row>97</xdr:row>
      <xdr:rowOff>61199</xdr:rowOff>
    </xdr:to>
    <xdr:sp macro="" textlink="">
      <xdr:nvSpPr>
        <xdr:cNvPr id="260" name="楕円 259"/>
        <xdr:cNvSpPr/>
      </xdr:nvSpPr>
      <xdr:spPr>
        <a:xfrm>
          <a:off x="2857500" y="165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52326</xdr:rowOff>
    </xdr:from>
    <xdr:ext cx="534377" cy="259045"/>
    <xdr:sp macro="" textlink="">
      <xdr:nvSpPr>
        <xdr:cNvPr id="261" name="テキスト ボックス 260"/>
        <xdr:cNvSpPr txBox="1"/>
      </xdr:nvSpPr>
      <xdr:spPr>
        <a:xfrm>
          <a:off x="2641111" y="166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132781</xdr:rowOff>
    </xdr:from>
    <xdr:to>
      <xdr:col>10</xdr:col>
      <xdr:colOff>165100</xdr:colOff>
      <xdr:row>97</xdr:row>
      <xdr:rowOff>62931</xdr:rowOff>
    </xdr:to>
    <xdr:sp macro="" textlink="">
      <xdr:nvSpPr>
        <xdr:cNvPr id="262" name="楕円 261"/>
        <xdr:cNvSpPr/>
      </xdr:nvSpPr>
      <xdr:spPr>
        <a:xfrm>
          <a:off x="1968500" y="165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54058</xdr:rowOff>
    </xdr:from>
    <xdr:ext cx="534377" cy="259045"/>
    <xdr:sp macro="" textlink="">
      <xdr:nvSpPr>
        <xdr:cNvPr id="263" name="テキスト ボックス 262"/>
        <xdr:cNvSpPr txBox="1"/>
      </xdr:nvSpPr>
      <xdr:spPr>
        <a:xfrm>
          <a:off x="1752111" y="166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138877</xdr:rowOff>
    </xdr:from>
    <xdr:to>
      <xdr:col>6</xdr:col>
      <xdr:colOff>38100</xdr:colOff>
      <xdr:row>97</xdr:row>
      <xdr:rowOff>69027</xdr:rowOff>
    </xdr:to>
    <xdr:sp macro="" textlink="">
      <xdr:nvSpPr>
        <xdr:cNvPr id="264" name="楕円 263"/>
        <xdr:cNvSpPr/>
      </xdr:nvSpPr>
      <xdr:spPr>
        <a:xfrm>
          <a:off x="1079500" y="165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60154</xdr:rowOff>
    </xdr:from>
    <xdr:ext cx="534377" cy="259045"/>
    <xdr:sp macro="" textlink="">
      <xdr:nvSpPr>
        <xdr:cNvPr id="265" name="テキスト ボックス 264"/>
        <xdr:cNvSpPr txBox="1"/>
      </xdr:nvSpPr>
      <xdr:spPr>
        <a:xfrm>
          <a:off x="863111" y="166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2" name="直線コネクタ 291"/>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5" name="直線コネクタ 294"/>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138329</xdr:rowOff>
    </xdr:from>
    <xdr:to>
      <xdr:col>45</xdr:col>
      <xdr:colOff>177800</xdr:colOff>
      <xdr:row>38</xdr:row>
      <xdr:rowOff>138329</xdr:rowOff>
    </xdr:to>
    <xdr:cxnSp macro="">
      <xdr:nvCxnSpPr>
        <xdr:cNvPr id="298" name="直線コネクタ 297"/>
        <xdr:cNvCxnSpPr/>
      </xdr:nvCxnSpPr>
      <xdr:spPr>
        <a:xfrm>
          <a:off x="7861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63348</xdr:rowOff>
    </xdr:from>
    <xdr:to>
      <xdr:col>41</xdr:col>
      <xdr:colOff>50800</xdr:colOff>
      <xdr:row>38</xdr:row>
      <xdr:rowOff>138329</xdr:rowOff>
    </xdr:to>
    <xdr:cxnSp macro="">
      <xdr:nvCxnSpPr>
        <xdr:cNvPr id="301" name="直線コネクタ 300"/>
        <xdr:cNvCxnSpPr/>
      </xdr:nvCxnSpPr>
      <xdr:spPr>
        <a:xfrm>
          <a:off x="6972300" y="5549748"/>
          <a:ext cx="889000" cy="110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26721</xdr:rowOff>
    </xdr:from>
    <xdr:to>
      <xdr:col>41</xdr:col>
      <xdr:colOff>101600</xdr:colOff>
      <xdr:row>32</xdr:row>
      <xdr:rowOff>128321</xdr:rowOff>
    </xdr:to>
    <xdr:sp macro="" textlink="">
      <xdr:nvSpPr>
        <xdr:cNvPr id="302" name="フローチャート: 判断 301"/>
        <xdr:cNvSpPr/>
      </xdr:nvSpPr>
      <xdr:spPr>
        <a:xfrm>
          <a:off x="7810500" y="55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144848</xdr:rowOff>
    </xdr:from>
    <xdr:ext cx="469744" cy="259045"/>
    <xdr:sp macro="" textlink="">
      <xdr:nvSpPr>
        <xdr:cNvPr id="303" name="テキスト ボックス 302"/>
        <xdr:cNvSpPr txBox="1"/>
      </xdr:nvSpPr>
      <xdr:spPr>
        <a:xfrm>
          <a:off x="7626428" y="52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4" name="フローチャート: 判断 303"/>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70528</xdr:rowOff>
    </xdr:from>
    <xdr:ext cx="469744" cy="259045"/>
    <xdr:sp macro="" textlink="">
      <xdr:nvSpPr>
        <xdr:cNvPr id="305" name="テキスト ボックス 304"/>
        <xdr:cNvSpPr txBox="1"/>
      </xdr:nvSpPr>
      <xdr:spPr>
        <a:xfrm>
          <a:off x="6737428" y="60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1" name="楕円 310"/>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2" name="労働費該当値テキスト"/>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3" name="楕円 312"/>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4" name="テキスト ボックス 313"/>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5" name="楕円 314"/>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6" name="テキスト ボックス 315"/>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87529</xdr:rowOff>
    </xdr:from>
    <xdr:to>
      <xdr:col>41</xdr:col>
      <xdr:colOff>101600</xdr:colOff>
      <xdr:row>39</xdr:row>
      <xdr:rowOff>17679</xdr:rowOff>
    </xdr:to>
    <xdr:sp macro="" textlink="">
      <xdr:nvSpPr>
        <xdr:cNvPr id="317" name="楕円 316"/>
        <xdr:cNvSpPr/>
      </xdr:nvSpPr>
      <xdr:spPr>
        <a:xfrm>
          <a:off x="781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8806</xdr:rowOff>
    </xdr:from>
    <xdr:ext cx="249299" cy="259045"/>
    <xdr:sp macro="" textlink="">
      <xdr:nvSpPr>
        <xdr:cNvPr id="318" name="テキスト ボックス 317"/>
        <xdr:cNvSpPr txBox="1"/>
      </xdr:nvSpPr>
      <xdr:spPr>
        <a:xfrm>
          <a:off x="773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12548</xdr:rowOff>
    </xdr:from>
    <xdr:to>
      <xdr:col>36</xdr:col>
      <xdr:colOff>165100</xdr:colOff>
      <xdr:row>32</xdr:row>
      <xdr:rowOff>114148</xdr:rowOff>
    </xdr:to>
    <xdr:sp macro="" textlink="">
      <xdr:nvSpPr>
        <xdr:cNvPr id="319" name="楕円 318"/>
        <xdr:cNvSpPr/>
      </xdr:nvSpPr>
      <xdr:spPr>
        <a:xfrm>
          <a:off x="6921500" y="54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130675</xdr:rowOff>
    </xdr:from>
    <xdr:ext cx="469744" cy="259045"/>
    <xdr:sp macro="" textlink="">
      <xdr:nvSpPr>
        <xdr:cNvPr id="320" name="テキスト ボックス 319"/>
        <xdr:cNvSpPr txBox="1"/>
      </xdr:nvSpPr>
      <xdr:spPr>
        <a:xfrm>
          <a:off x="6737428" y="527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91517</xdr:rowOff>
    </xdr:from>
    <xdr:to>
      <xdr:col>55</xdr:col>
      <xdr:colOff>0</xdr:colOff>
      <xdr:row>56</xdr:row>
      <xdr:rowOff>146535</xdr:rowOff>
    </xdr:to>
    <xdr:cxnSp macro="">
      <xdr:nvCxnSpPr>
        <xdr:cNvPr id="345" name="直線コネクタ 344"/>
        <xdr:cNvCxnSpPr/>
      </xdr:nvCxnSpPr>
      <xdr:spPr>
        <a:xfrm flipV="1">
          <a:off x="9639300" y="9692717"/>
          <a:ext cx="838200" cy="5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146535</xdr:rowOff>
    </xdr:from>
    <xdr:to>
      <xdr:col>50</xdr:col>
      <xdr:colOff>114300</xdr:colOff>
      <xdr:row>57</xdr:row>
      <xdr:rowOff>26595</xdr:rowOff>
    </xdr:to>
    <xdr:cxnSp macro="">
      <xdr:nvCxnSpPr>
        <xdr:cNvPr id="348" name="直線コネクタ 347"/>
        <xdr:cNvCxnSpPr/>
      </xdr:nvCxnSpPr>
      <xdr:spPr>
        <a:xfrm flipV="1">
          <a:off x="8750300" y="9747735"/>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26595</xdr:rowOff>
    </xdr:from>
    <xdr:to>
      <xdr:col>45</xdr:col>
      <xdr:colOff>177800</xdr:colOff>
      <xdr:row>57</xdr:row>
      <xdr:rowOff>39413</xdr:rowOff>
    </xdr:to>
    <xdr:cxnSp macro="">
      <xdr:nvCxnSpPr>
        <xdr:cNvPr id="351" name="直線コネクタ 350"/>
        <xdr:cNvCxnSpPr/>
      </xdr:nvCxnSpPr>
      <xdr:spPr>
        <a:xfrm flipV="1">
          <a:off x="7861300" y="9799245"/>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30817</xdr:rowOff>
    </xdr:from>
    <xdr:to>
      <xdr:col>41</xdr:col>
      <xdr:colOff>50800</xdr:colOff>
      <xdr:row>57</xdr:row>
      <xdr:rowOff>39413</xdr:rowOff>
    </xdr:to>
    <xdr:cxnSp macro="">
      <xdr:nvCxnSpPr>
        <xdr:cNvPr id="354" name="直線コネクタ 353"/>
        <xdr:cNvCxnSpPr/>
      </xdr:nvCxnSpPr>
      <xdr:spPr>
        <a:xfrm>
          <a:off x="6972300" y="9803467"/>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5" name="フローチャート: 判断 354"/>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56" name="テキスト ボックス 355"/>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57" name="フローチャート: 判断 356"/>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81800</xdr:rowOff>
    </xdr:from>
    <xdr:ext cx="534377" cy="259045"/>
    <xdr:sp macro="" textlink="">
      <xdr:nvSpPr>
        <xdr:cNvPr id="358" name="テキスト ボックス 357"/>
        <xdr:cNvSpPr txBox="1"/>
      </xdr:nvSpPr>
      <xdr:spPr>
        <a:xfrm>
          <a:off x="6705111" y="9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40717</xdr:rowOff>
    </xdr:from>
    <xdr:to>
      <xdr:col>55</xdr:col>
      <xdr:colOff>50800</xdr:colOff>
      <xdr:row>56</xdr:row>
      <xdr:rowOff>142317</xdr:rowOff>
    </xdr:to>
    <xdr:sp macro="" textlink="">
      <xdr:nvSpPr>
        <xdr:cNvPr id="364" name="楕円 363"/>
        <xdr:cNvSpPr/>
      </xdr:nvSpPr>
      <xdr:spPr>
        <a:xfrm>
          <a:off x="10426700" y="964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63594</xdr:rowOff>
    </xdr:from>
    <xdr:ext cx="534377" cy="259045"/>
    <xdr:sp macro="" textlink="">
      <xdr:nvSpPr>
        <xdr:cNvPr id="365" name="農林水産業費該当値テキスト"/>
        <xdr:cNvSpPr txBox="1"/>
      </xdr:nvSpPr>
      <xdr:spPr>
        <a:xfrm>
          <a:off x="10528300" y="949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95735</xdr:rowOff>
    </xdr:from>
    <xdr:to>
      <xdr:col>50</xdr:col>
      <xdr:colOff>165100</xdr:colOff>
      <xdr:row>57</xdr:row>
      <xdr:rowOff>25885</xdr:rowOff>
    </xdr:to>
    <xdr:sp macro="" textlink="">
      <xdr:nvSpPr>
        <xdr:cNvPr id="366" name="楕円 365"/>
        <xdr:cNvSpPr/>
      </xdr:nvSpPr>
      <xdr:spPr>
        <a:xfrm>
          <a:off x="9588500" y="969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42412</xdr:rowOff>
    </xdr:from>
    <xdr:ext cx="534377" cy="259045"/>
    <xdr:sp macro="" textlink="">
      <xdr:nvSpPr>
        <xdr:cNvPr id="367" name="テキスト ボックス 366"/>
        <xdr:cNvSpPr txBox="1"/>
      </xdr:nvSpPr>
      <xdr:spPr>
        <a:xfrm>
          <a:off x="9372111" y="947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147245</xdr:rowOff>
    </xdr:from>
    <xdr:to>
      <xdr:col>46</xdr:col>
      <xdr:colOff>38100</xdr:colOff>
      <xdr:row>57</xdr:row>
      <xdr:rowOff>77395</xdr:rowOff>
    </xdr:to>
    <xdr:sp macro="" textlink="">
      <xdr:nvSpPr>
        <xdr:cNvPr id="368" name="楕円 367"/>
        <xdr:cNvSpPr/>
      </xdr:nvSpPr>
      <xdr:spPr>
        <a:xfrm>
          <a:off x="8699500" y="97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68522</xdr:rowOff>
    </xdr:from>
    <xdr:ext cx="534377" cy="259045"/>
    <xdr:sp macro="" textlink="">
      <xdr:nvSpPr>
        <xdr:cNvPr id="369" name="テキスト ボックス 368"/>
        <xdr:cNvSpPr txBox="1"/>
      </xdr:nvSpPr>
      <xdr:spPr>
        <a:xfrm>
          <a:off x="8483111" y="98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160063</xdr:rowOff>
    </xdr:from>
    <xdr:to>
      <xdr:col>41</xdr:col>
      <xdr:colOff>101600</xdr:colOff>
      <xdr:row>57</xdr:row>
      <xdr:rowOff>90213</xdr:rowOff>
    </xdr:to>
    <xdr:sp macro="" textlink="">
      <xdr:nvSpPr>
        <xdr:cNvPr id="370" name="楕円 369"/>
        <xdr:cNvSpPr/>
      </xdr:nvSpPr>
      <xdr:spPr>
        <a:xfrm>
          <a:off x="7810500" y="97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81340</xdr:rowOff>
    </xdr:from>
    <xdr:ext cx="534377" cy="259045"/>
    <xdr:sp macro="" textlink="">
      <xdr:nvSpPr>
        <xdr:cNvPr id="371" name="テキスト ボックス 370"/>
        <xdr:cNvSpPr txBox="1"/>
      </xdr:nvSpPr>
      <xdr:spPr>
        <a:xfrm>
          <a:off x="7594111" y="98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151467</xdr:rowOff>
    </xdr:from>
    <xdr:to>
      <xdr:col>36</xdr:col>
      <xdr:colOff>165100</xdr:colOff>
      <xdr:row>57</xdr:row>
      <xdr:rowOff>81617</xdr:rowOff>
    </xdr:to>
    <xdr:sp macro="" textlink="">
      <xdr:nvSpPr>
        <xdr:cNvPr id="372" name="楕円 371"/>
        <xdr:cNvSpPr/>
      </xdr:nvSpPr>
      <xdr:spPr>
        <a:xfrm>
          <a:off x="6921500" y="97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72744</xdr:rowOff>
    </xdr:from>
    <xdr:ext cx="534377" cy="259045"/>
    <xdr:sp macro="" textlink="">
      <xdr:nvSpPr>
        <xdr:cNvPr id="373" name="テキスト ボックス 372"/>
        <xdr:cNvSpPr txBox="1"/>
      </xdr:nvSpPr>
      <xdr:spPr>
        <a:xfrm>
          <a:off x="6705111" y="98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1308</xdr:rowOff>
    </xdr:from>
    <xdr:to>
      <xdr:col>55</xdr:col>
      <xdr:colOff>0</xdr:colOff>
      <xdr:row>79</xdr:row>
      <xdr:rowOff>8255</xdr:rowOff>
    </xdr:to>
    <xdr:cxnSp macro="">
      <xdr:nvCxnSpPr>
        <xdr:cNvPr id="402" name="直線コネクタ 401"/>
        <xdr:cNvCxnSpPr/>
      </xdr:nvCxnSpPr>
      <xdr:spPr>
        <a:xfrm flipV="1">
          <a:off x="9639300" y="13545858"/>
          <a:ext cx="8382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129680</xdr:rowOff>
    </xdr:from>
    <xdr:to>
      <xdr:col>50</xdr:col>
      <xdr:colOff>114300</xdr:colOff>
      <xdr:row>79</xdr:row>
      <xdr:rowOff>8255</xdr:rowOff>
    </xdr:to>
    <xdr:cxnSp macro="">
      <xdr:nvCxnSpPr>
        <xdr:cNvPr id="405" name="直線コネクタ 404"/>
        <xdr:cNvCxnSpPr/>
      </xdr:nvCxnSpPr>
      <xdr:spPr>
        <a:xfrm>
          <a:off x="8750300" y="13502780"/>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129680</xdr:rowOff>
    </xdr:from>
    <xdr:to>
      <xdr:col>45</xdr:col>
      <xdr:colOff>177800</xdr:colOff>
      <xdr:row>78</xdr:row>
      <xdr:rowOff>165240</xdr:rowOff>
    </xdr:to>
    <xdr:cxnSp macro="">
      <xdr:nvCxnSpPr>
        <xdr:cNvPr id="408" name="直線コネクタ 407"/>
        <xdr:cNvCxnSpPr/>
      </xdr:nvCxnSpPr>
      <xdr:spPr>
        <a:xfrm flipV="1">
          <a:off x="7861300" y="1350278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165240</xdr:rowOff>
    </xdr:from>
    <xdr:to>
      <xdr:col>41</xdr:col>
      <xdr:colOff>50800</xdr:colOff>
      <xdr:row>79</xdr:row>
      <xdr:rowOff>10274</xdr:rowOff>
    </xdr:to>
    <xdr:cxnSp macro="">
      <xdr:nvCxnSpPr>
        <xdr:cNvPr id="411" name="直線コネクタ 410"/>
        <xdr:cNvCxnSpPr/>
      </xdr:nvCxnSpPr>
      <xdr:spPr>
        <a:xfrm flipV="1">
          <a:off x="6972300" y="13538340"/>
          <a:ext cx="8890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2" name="フローチャート: 判断 411"/>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3" name="テキスト ボックス 412"/>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4" name="フローチャート: 判断 413"/>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5" name="テキスト ボックス 414"/>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121958</xdr:rowOff>
    </xdr:from>
    <xdr:to>
      <xdr:col>55</xdr:col>
      <xdr:colOff>50800</xdr:colOff>
      <xdr:row>79</xdr:row>
      <xdr:rowOff>52108</xdr:rowOff>
    </xdr:to>
    <xdr:sp macro="" textlink="">
      <xdr:nvSpPr>
        <xdr:cNvPr id="421" name="楕円 420"/>
        <xdr:cNvSpPr/>
      </xdr:nvSpPr>
      <xdr:spPr>
        <a:xfrm>
          <a:off x="10426700" y="134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36885</xdr:rowOff>
    </xdr:from>
    <xdr:ext cx="469744" cy="259045"/>
    <xdr:sp macro="" textlink="">
      <xdr:nvSpPr>
        <xdr:cNvPr id="422" name="商工費該当値テキスト"/>
        <xdr:cNvSpPr txBox="1"/>
      </xdr:nvSpPr>
      <xdr:spPr>
        <a:xfrm>
          <a:off x="10528300" y="1340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128905</xdr:rowOff>
    </xdr:from>
    <xdr:to>
      <xdr:col>50</xdr:col>
      <xdr:colOff>165100</xdr:colOff>
      <xdr:row>79</xdr:row>
      <xdr:rowOff>59055</xdr:rowOff>
    </xdr:to>
    <xdr:sp macro="" textlink="">
      <xdr:nvSpPr>
        <xdr:cNvPr id="423" name="楕円 422"/>
        <xdr:cNvSpPr/>
      </xdr:nvSpPr>
      <xdr:spPr>
        <a:xfrm>
          <a:off x="9588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50182</xdr:rowOff>
    </xdr:from>
    <xdr:ext cx="469744" cy="259045"/>
    <xdr:sp macro="" textlink="">
      <xdr:nvSpPr>
        <xdr:cNvPr id="424" name="テキスト ボックス 423"/>
        <xdr:cNvSpPr txBox="1"/>
      </xdr:nvSpPr>
      <xdr:spPr>
        <a:xfrm>
          <a:off x="9404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78880</xdr:rowOff>
    </xdr:from>
    <xdr:to>
      <xdr:col>46</xdr:col>
      <xdr:colOff>38100</xdr:colOff>
      <xdr:row>79</xdr:row>
      <xdr:rowOff>9030</xdr:rowOff>
    </xdr:to>
    <xdr:sp macro="" textlink="">
      <xdr:nvSpPr>
        <xdr:cNvPr id="425" name="楕円 424"/>
        <xdr:cNvSpPr/>
      </xdr:nvSpPr>
      <xdr:spPr>
        <a:xfrm>
          <a:off x="8699500" y="134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157</xdr:rowOff>
    </xdr:from>
    <xdr:ext cx="469744" cy="259045"/>
    <xdr:sp macro="" textlink="">
      <xdr:nvSpPr>
        <xdr:cNvPr id="426" name="テキスト ボックス 425"/>
        <xdr:cNvSpPr txBox="1"/>
      </xdr:nvSpPr>
      <xdr:spPr>
        <a:xfrm>
          <a:off x="8515428" y="135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114440</xdr:rowOff>
    </xdr:from>
    <xdr:to>
      <xdr:col>41</xdr:col>
      <xdr:colOff>101600</xdr:colOff>
      <xdr:row>79</xdr:row>
      <xdr:rowOff>44590</xdr:rowOff>
    </xdr:to>
    <xdr:sp macro="" textlink="">
      <xdr:nvSpPr>
        <xdr:cNvPr id="427" name="楕円 426"/>
        <xdr:cNvSpPr/>
      </xdr:nvSpPr>
      <xdr:spPr>
        <a:xfrm>
          <a:off x="7810500" y="134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35717</xdr:rowOff>
    </xdr:from>
    <xdr:ext cx="469744" cy="259045"/>
    <xdr:sp macro="" textlink="">
      <xdr:nvSpPr>
        <xdr:cNvPr id="428" name="テキスト ボックス 427"/>
        <xdr:cNvSpPr txBox="1"/>
      </xdr:nvSpPr>
      <xdr:spPr>
        <a:xfrm>
          <a:off x="7626428" y="1358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130924</xdr:rowOff>
    </xdr:from>
    <xdr:to>
      <xdr:col>36</xdr:col>
      <xdr:colOff>165100</xdr:colOff>
      <xdr:row>79</xdr:row>
      <xdr:rowOff>61074</xdr:rowOff>
    </xdr:to>
    <xdr:sp macro="" textlink="">
      <xdr:nvSpPr>
        <xdr:cNvPr id="429" name="楕円 428"/>
        <xdr:cNvSpPr/>
      </xdr:nvSpPr>
      <xdr:spPr>
        <a:xfrm>
          <a:off x="6921500" y="1350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52201</xdr:rowOff>
    </xdr:from>
    <xdr:ext cx="469744" cy="259045"/>
    <xdr:sp macro="" textlink="">
      <xdr:nvSpPr>
        <xdr:cNvPr id="430" name="テキスト ボックス 429"/>
        <xdr:cNvSpPr txBox="1"/>
      </xdr:nvSpPr>
      <xdr:spPr>
        <a:xfrm>
          <a:off x="6737428" y="1359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128710</xdr:rowOff>
    </xdr:from>
    <xdr:to>
      <xdr:col>55</xdr:col>
      <xdr:colOff>0</xdr:colOff>
      <xdr:row>97</xdr:row>
      <xdr:rowOff>156449</xdr:rowOff>
    </xdr:to>
    <xdr:cxnSp macro="">
      <xdr:nvCxnSpPr>
        <xdr:cNvPr id="455" name="直線コネクタ 454"/>
        <xdr:cNvCxnSpPr/>
      </xdr:nvCxnSpPr>
      <xdr:spPr>
        <a:xfrm flipV="1">
          <a:off x="9639300" y="16759360"/>
          <a:ext cx="838200" cy="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156449</xdr:rowOff>
    </xdr:from>
    <xdr:to>
      <xdr:col>50</xdr:col>
      <xdr:colOff>114300</xdr:colOff>
      <xdr:row>97</xdr:row>
      <xdr:rowOff>162387</xdr:rowOff>
    </xdr:to>
    <xdr:cxnSp macro="">
      <xdr:nvCxnSpPr>
        <xdr:cNvPr id="458" name="直線コネクタ 457"/>
        <xdr:cNvCxnSpPr/>
      </xdr:nvCxnSpPr>
      <xdr:spPr>
        <a:xfrm flipV="1">
          <a:off x="8750300" y="16787099"/>
          <a:ext cx="889000" cy="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162387</xdr:rowOff>
    </xdr:from>
    <xdr:to>
      <xdr:col>45</xdr:col>
      <xdr:colOff>177800</xdr:colOff>
      <xdr:row>98</xdr:row>
      <xdr:rowOff>5235</xdr:rowOff>
    </xdr:to>
    <xdr:cxnSp macro="">
      <xdr:nvCxnSpPr>
        <xdr:cNvPr id="461" name="直線コネクタ 460"/>
        <xdr:cNvCxnSpPr/>
      </xdr:nvCxnSpPr>
      <xdr:spPr>
        <a:xfrm flipV="1">
          <a:off x="7861300" y="16793037"/>
          <a:ext cx="889000" cy="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170498</xdr:rowOff>
    </xdr:from>
    <xdr:to>
      <xdr:col>41</xdr:col>
      <xdr:colOff>50800</xdr:colOff>
      <xdr:row>98</xdr:row>
      <xdr:rowOff>5235</xdr:rowOff>
    </xdr:to>
    <xdr:cxnSp macro="">
      <xdr:nvCxnSpPr>
        <xdr:cNvPr id="464" name="直線コネクタ 463"/>
        <xdr:cNvCxnSpPr/>
      </xdr:nvCxnSpPr>
      <xdr:spPr>
        <a:xfrm>
          <a:off x="6972300" y="16801148"/>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5" name="フローチャート: 判断 464"/>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66" name="テキスト ボックス 465"/>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67" name="フローチャート: 判断 466"/>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58596</xdr:rowOff>
    </xdr:from>
    <xdr:ext cx="534377" cy="259045"/>
    <xdr:sp macro="" textlink="">
      <xdr:nvSpPr>
        <xdr:cNvPr id="468" name="テキスト ボックス 467"/>
        <xdr:cNvSpPr txBox="1"/>
      </xdr:nvSpPr>
      <xdr:spPr>
        <a:xfrm>
          <a:off x="6705111" y="165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77910</xdr:rowOff>
    </xdr:from>
    <xdr:to>
      <xdr:col>55</xdr:col>
      <xdr:colOff>50800</xdr:colOff>
      <xdr:row>98</xdr:row>
      <xdr:rowOff>8060</xdr:rowOff>
    </xdr:to>
    <xdr:sp macro="" textlink="">
      <xdr:nvSpPr>
        <xdr:cNvPr id="474" name="楕円 473"/>
        <xdr:cNvSpPr/>
      </xdr:nvSpPr>
      <xdr:spPr>
        <a:xfrm>
          <a:off x="10426700" y="167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37287</xdr:rowOff>
    </xdr:from>
    <xdr:ext cx="599010" cy="259045"/>
    <xdr:sp macro="" textlink="">
      <xdr:nvSpPr>
        <xdr:cNvPr id="475" name="土木費該当値テキスト"/>
        <xdr:cNvSpPr txBox="1"/>
      </xdr:nvSpPr>
      <xdr:spPr>
        <a:xfrm>
          <a:off x="10528300" y="1649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105649</xdr:rowOff>
    </xdr:from>
    <xdr:to>
      <xdr:col>50</xdr:col>
      <xdr:colOff>165100</xdr:colOff>
      <xdr:row>98</xdr:row>
      <xdr:rowOff>35799</xdr:rowOff>
    </xdr:to>
    <xdr:sp macro="" textlink="">
      <xdr:nvSpPr>
        <xdr:cNvPr id="476" name="楕円 475"/>
        <xdr:cNvSpPr/>
      </xdr:nvSpPr>
      <xdr:spPr>
        <a:xfrm>
          <a:off x="9588500" y="167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52326</xdr:rowOff>
    </xdr:from>
    <xdr:ext cx="534377" cy="259045"/>
    <xdr:sp macro="" textlink="">
      <xdr:nvSpPr>
        <xdr:cNvPr id="477" name="テキスト ボックス 476"/>
        <xdr:cNvSpPr txBox="1"/>
      </xdr:nvSpPr>
      <xdr:spPr>
        <a:xfrm>
          <a:off x="9372111" y="165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111587</xdr:rowOff>
    </xdr:from>
    <xdr:to>
      <xdr:col>46</xdr:col>
      <xdr:colOff>38100</xdr:colOff>
      <xdr:row>98</xdr:row>
      <xdr:rowOff>41737</xdr:rowOff>
    </xdr:to>
    <xdr:sp macro="" textlink="">
      <xdr:nvSpPr>
        <xdr:cNvPr id="478" name="楕円 477"/>
        <xdr:cNvSpPr/>
      </xdr:nvSpPr>
      <xdr:spPr>
        <a:xfrm>
          <a:off x="8699500" y="167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32864</xdr:rowOff>
    </xdr:from>
    <xdr:ext cx="534377" cy="259045"/>
    <xdr:sp macro="" textlink="">
      <xdr:nvSpPr>
        <xdr:cNvPr id="479" name="テキスト ボックス 478"/>
        <xdr:cNvSpPr txBox="1"/>
      </xdr:nvSpPr>
      <xdr:spPr>
        <a:xfrm>
          <a:off x="8483111" y="16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125885</xdr:rowOff>
    </xdr:from>
    <xdr:to>
      <xdr:col>41</xdr:col>
      <xdr:colOff>101600</xdr:colOff>
      <xdr:row>98</xdr:row>
      <xdr:rowOff>56035</xdr:rowOff>
    </xdr:to>
    <xdr:sp macro="" textlink="">
      <xdr:nvSpPr>
        <xdr:cNvPr id="480" name="楕円 479"/>
        <xdr:cNvSpPr/>
      </xdr:nvSpPr>
      <xdr:spPr>
        <a:xfrm>
          <a:off x="7810500" y="16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47162</xdr:rowOff>
    </xdr:from>
    <xdr:ext cx="534377" cy="259045"/>
    <xdr:sp macro="" textlink="">
      <xdr:nvSpPr>
        <xdr:cNvPr id="481" name="テキスト ボックス 480"/>
        <xdr:cNvSpPr txBox="1"/>
      </xdr:nvSpPr>
      <xdr:spPr>
        <a:xfrm>
          <a:off x="7594111" y="168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119698</xdr:rowOff>
    </xdr:from>
    <xdr:to>
      <xdr:col>36</xdr:col>
      <xdr:colOff>165100</xdr:colOff>
      <xdr:row>98</xdr:row>
      <xdr:rowOff>49848</xdr:rowOff>
    </xdr:to>
    <xdr:sp macro="" textlink="">
      <xdr:nvSpPr>
        <xdr:cNvPr id="482" name="楕円 481"/>
        <xdr:cNvSpPr/>
      </xdr:nvSpPr>
      <xdr:spPr>
        <a:xfrm>
          <a:off x="6921500" y="167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40975</xdr:rowOff>
    </xdr:from>
    <xdr:ext cx="534377" cy="259045"/>
    <xdr:sp macro="" textlink="">
      <xdr:nvSpPr>
        <xdr:cNvPr id="483" name="テキスト ボックス 482"/>
        <xdr:cNvSpPr txBox="1"/>
      </xdr:nvSpPr>
      <xdr:spPr>
        <a:xfrm>
          <a:off x="6705111" y="168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17203</xdr:rowOff>
    </xdr:from>
    <xdr:to>
      <xdr:col>85</xdr:col>
      <xdr:colOff>127000</xdr:colOff>
      <xdr:row>37</xdr:row>
      <xdr:rowOff>128907</xdr:rowOff>
    </xdr:to>
    <xdr:cxnSp macro="">
      <xdr:nvCxnSpPr>
        <xdr:cNvPr id="514" name="直線コネクタ 513"/>
        <xdr:cNvCxnSpPr/>
      </xdr:nvCxnSpPr>
      <xdr:spPr>
        <a:xfrm>
          <a:off x="15481300" y="6360853"/>
          <a:ext cx="838200" cy="1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17203</xdr:rowOff>
    </xdr:from>
    <xdr:to>
      <xdr:col>81</xdr:col>
      <xdr:colOff>50800</xdr:colOff>
      <xdr:row>37</xdr:row>
      <xdr:rowOff>143243</xdr:rowOff>
    </xdr:to>
    <xdr:cxnSp macro="">
      <xdr:nvCxnSpPr>
        <xdr:cNvPr id="517" name="直線コネクタ 516"/>
        <xdr:cNvCxnSpPr/>
      </xdr:nvCxnSpPr>
      <xdr:spPr>
        <a:xfrm flipV="1">
          <a:off x="14592300" y="6360853"/>
          <a:ext cx="8890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66151</xdr:rowOff>
    </xdr:from>
    <xdr:ext cx="534377" cy="259045"/>
    <xdr:sp macro="" textlink="">
      <xdr:nvSpPr>
        <xdr:cNvPr id="519" name="テキスト ボックス 518"/>
        <xdr:cNvSpPr txBox="1"/>
      </xdr:nvSpPr>
      <xdr:spPr>
        <a:xfrm>
          <a:off x="15214111" y="64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143243</xdr:rowOff>
    </xdr:from>
    <xdr:to>
      <xdr:col>76</xdr:col>
      <xdr:colOff>114300</xdr:colOff>
      <xdr:row>37</xdr:row>
      <xdr:rowOff>168242</xdr:rowOff>
    </xdr:to>
    <xdr:cxnSp macro="">
      <xdr:nvCxnSpPr>
        <xdr:cNvPr id="520" name="直線コネクタ 519"/>
        <xdr:cNvCxnSpPr/>
      </xdr:nvCxnSpPr>
      <xdr:spPr>
        <a:xfrm flipV="1">
          <a:off x="13703300" y="6486893"/>
          <a:ext cx="889000" cy="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155245</xdr:rowOff>
    </xdr:from>
    <xdr:to>
      <xdr:col>71</xdr:col>
      <xdr:colOff>177800</xdr:colOff>
      <xdr:row>37</xdr:row>
      <xdr:rowOff>168242</xdr:rowOff>
    </xdr:to>
    <xdr:cxnSp macro="">
      <xdr:nvCxnSpPr>
        <xdr:cNvPr id="523" name="直線コネクタ 522"/>
        <xdr:cNvCxnSpPr/>
      </xdr:nvCxnSpPr>
      <xdr:spPr>
        <a:xfrm>
          <a:off x="12814300" y="6498895"/>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4" name="フローチャート: 判断 523"/>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5" name="テキスト ボックス 524"/>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26" name="フローチャート: 判断 525"/>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109284</xdr:rowOff>
    </xdr:from>
    <xdr:ext cx="534377" cy="259045"/>
    <xdr:sp macro="" textlink="">
      <xdr:nvSpPr>
        <xdr:cNvPr id="527" name="テキスト ボックス 526"/>
        <xdr:cNvSpPr txBox="1"/>
      </xdr:nvSpPr>
      <xdr:spPr>
        <a:xfrm>
          <a:off x="12547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78107</xdr:rowOff>
    </xdr:from>
    <xdr:to>
      <xdr:col>85</xdr:col>
      <xdr:colOff>177800</xdr:colOff>
      <xdr:row>38</xdr:row>
      <xdr:rowOff>8257</xdr:rowOff>
    </xdr:to>
    <xdr:sp macro="" textlink="">
      <xdr:nvSpPr>
        <xdr:cNvPr id="533" name="楕円 532"/>
        <xdr:cNvSpPr/>
      </xdr:nvSpPr>
      <xdr:spPr>
        <a:xfrm>
          <a:off x="16268700" y="6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164484</xdr:rowOff>
    </xdr:from>
    <xdr:ext cx="534377" cy="259045"/>
    <xdr:sp macro="" textlink="">
      <xdr:nvSpPr>
        <xdr:cNvPr id="534" name="消防費該当値テキスト"/>
        <xdr:cNvSpPr txBox="1"/>
      </xdr:nvSpPr>
      <xdr:spPr>
        <a:xfrm>
          <a:off x="16370300" y="633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137853</xdr:rowOff>
    </xdr:from>
    <xdr:to>
      <xdr:col>81</xdr:col>
      <xdr:colOff>101600</xdr:colOff>
      <xdr:row>37</xdr:row>
      <xdr:rowOff>68003</xdr:rowOff>
    </xdr:to>
    <xdr:sp macro="" textlink="">
      <xdr:nvSpPr>
        <xdr:cNvPr id="535" name="楕円 534"/>
        <xdr:cNvSpPr/>
      </xdr:nvSpPr>
      <xdr:spPr>
        <a:xfrm>
          <a:off x="15430500" y="63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84530</xdr:rowOff>
    </xdr:from>
    <xdr:ext cx="534377" cy="259045"/>
    <xdr:sp macro="" textlink="">
      <xdr:nvSpPr>
        <xdr:cNvPr id="536" name="テキスト ボックス 535"/>
        <xdr:cNvSpPr txBox="1"/>
      </xdr:nvSpPr>
      <xdr:spPr>
        <a:xfrm>
          <a:off x="1521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92443</xdr:rowOff>
    </xdr:from>
    <xdr:to>
      <xdr:col>76</xdr:col>
      <xdr:colOff>165100</xdr:colOff>
      <xdr:row>38</xdr:row>
      <xdr:rowOff>22593</xdr:rowOff>
    </xdr:to>
    <xdr:sp macro="" textlink="">
      <xdr:nvSpPr>
        <xdr:cNvPr id="537" name="楕円 536"/>
        <xdr:cNvSpPr/>
      </xdr:nvSpPr>
      <xdr:spPr>
        <a:xfrm>
          <a:off x="14541500" y="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13720</xdr:rowOff>
    </xdr:from>
    <xdr:ext cx="534377" cy="259045"/>
    <xdr:sp macro="" textlink="">
      <xdr:nvSpPr>
        <xdr:cNvPr id="538" name="テキスト ボックス 537"/>
        <xdr:cNvSpPr txBox="1"/>
      </xdr:nvSpPr>
      <xdr:spPr>
        <a:xfrm>
          <a:off x="14325111" y="652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117442</xdr:rowOff>
    </xdr:from>
    <xdr:to>
      <xdr:col>72</xdr:col>
      <xdr:colOff>38100</xdr:colOff>
      <xdr:row>38</xdr:row>
      <xdr:rowOff>47592</xdr:rowOff>
    </xdr:to>
    <xdr:sp macro="" textlink="">
      <xdr:nvSpPr>
        <xdr:cNvPr id="539" name="楕円 538"/>
        <xdr:cNvSpPr/>
      </xdr:nvSpPr>
      <xdr:spPr>
        <a:xfrm>
          <a:off x="13652500" y="64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38719</xdr:rowOff>
    </xdr:from>
    <xdr:ext cx="534377" cy="259045"/>
    <xdr:sp macro="" textlink="">
      <xdr:nvSpPr>
        <xdr:cNvPr id="540" name="テキスト ボックス 539"/>
        <xdr:cNvSpPr txBox="1"/>
      </xdr:nvSpPr>
      <xdr:spPr>
        <a:xfrm>
          <a:off x="13436111" y="65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104445</xdr:rowOff>
    </xdr:from>
    <xdr:to>
      <xdr:col>67</xdr:col>
      <xdr:colOff>101600</xdr:colOff>
      <xdr:row>38</xdr:row>
      <xdr:rowOff>34595</xdr:rowOff>
    </xdr:to>
    <xdr:sp macro="" textlink="">
      <xdr:nvSpPr>
        <xdr:cNvPr id="541" name="楕円 540"/>
        <xdr:cNvSpPr/>
      </xdr:nvSpPr>
      <xdr:spPr>
        <a:xfrm>
          <a:off x="12763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25722</xdr:rowOff>
    </xdr:from>
    <xdr:ext cx="534377" cy="259045"/>
    <xdr:sp macro="" textlink="">
      <xdr:nvSpPr>
        <xdr:cNvPr id="542" name="テキスト ボックス 541"/>
        <xdr:cNvSpPr txBox="1"/>
      </xdr:nvSpPr>
      <xdr:spPr>
        <a:xfrm>
          <a:off x="12547111" y="6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34468</xdr:rowOff>
    </xdr:from>
    <xdr:to>
      <xdr:col>85</xdr:col>
      <xdr:colOff>127000</xdr:colOff>
      <xdr:row>58</xdr:row>
      <xdr:rowOff>109106</xdr:rowOff>
    </xdr:to>
    <xdr:cxnSp macro="">
      <xdr:nvCxnSpPr>
        <xdr:cNvPr id="572" name="直線コネクタ 571"/>
        <xdr:cNvCxnSpPr/>
      </xdr:nvCxnSpPr>
      <xdr:spPr>
        <a:xfrm>
          <a:off x="15481300" y="9978568"/>
          <a:ext cx="8382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34468</xdr:rowOff>
    </xdr:from>
    <xdr:to>
      <xdr:col>81</xdr:col>
      <xdr:colOff>50800</xdr:colOff>
      <xdr:row>58</xdr:row>
      <xdr:rowOff>100381</xdr:rowOff>
    </xdr:to>
    <xdr:cxnSp macro="">
      <xdr:nvCxnSpPr>
        <xdr:cNvPr id="575" name="直線コネクタ 574"/>
        <xdr:cNvCxnSpPr/>
      </xdr:nvCxnSpPr>
      <xdr:spPr>
        <a:xfrm flipV="1">
          <a:off x="14592300" y="997856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75133</xdr:rowOff>
    </xdr:from>
    <xdr:to>
      <xdr:col>76</xdr:col>
      <xdr:colOff>114300</xdr:colOff>
      <xdr:row>58</xdr:row>
      <xdr:rowOff>100381</xdr:rowOff>
    </xdr:to>
    <xdr:cxnSp macro="">
      <xdr:nvCxnSpPr>
        <xdr:cNvPr id="578" name="直線コネクタ 577"/>
        <xdr:cNvCxnSpPr/>
      </xdr:nvCxnSpPr>
      <xdr:spPr>
        <a:xfrm>
          <a:off x="13703300" y="9847783"/>
          <a:ext cx="889000" cy="1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75133</xdr:rowOff>
    </xdr:from>
    <xdr:to>
      <xdr:col>71</xdr:col>
      <xdr:colOff>177800</xdr:colOff>
      <xdr:row>59</xdr:row>
      <xdr:rowOff>8712</xdr:rowOff>
    </xdr:to>
    <xdr:cxnSp macro="">
      <xdr:nvCxnSpPr>
        <xdr:cNvPr id="581" name="直線コネクタ 580"/>
        <xdr:cNvCxnSpPr/>
      </xdr:nvCxnSpPr>
      <xdr:spPr>
        <a:xfrm flipV="1">
          <a:off x="12814300" y="9847783"/>
          <a:ext cx="889000" cy="2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2" name="フローチャート: 判断 581"/>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15841</xdr:rowOff>
    </xdr:from>
    <xdr:ext cx="534377" cy="259045"/>
    <xdr:sp macro="" textlink="">
      <xdr:nvSpPr>
        <xdr:cNvPr id="583" name="テキスト ボックス 582"/>
        <xdr:cNvSpPr txBox="1"/>
      </xdr:nvSpPr>
      <xdr:spPr>
        <a:xfrm>
          <a:off x="13436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4" name="フローチャート: 判断 583"/>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7155</xdr:rowOff>
    </xdr:from>
    <xdr:ext cx="534377" cy="259045"/>
    <xdr:sp macro="" textlink="">
      <xdr:nvSpPr>
        <xdr:cNvPr id="585" name="テキスト ボックス 584"/>
        <xdr:cNvSpPr txBox="1"/>
      </xdr:nvSpPr>
      <xdr:spPr>
        <a:xfrm>
          <a:off x="12547111" y="94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58306</xdr:rowOff>
    </xdr:from>
    <xdr:to>
      <xdr:col>85</xdr:col>
      <xdr:colOff>177800</xdr:colOff>
      <xdr:row>58</xdr:row>
      <xdr:rowOff>159906</xdr:rowOff>
    </xdr:to>
    <xdr:sp macro="" textlink="">
      <xdr:nvSpPr>
        <xdr:cNvPr id="591" name="楕円 590"/>
        <xdr:cNvSpPr/>
      </xdr:nvSpPr>
      <xdr:spPr>
        <a:xfrm>
          <a:off x="16268700" y="100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36733</xdr:rowOff>
    </xdr:from>
    <xdr:ext cx="534377" cy="259045"/>
    <xdr:sp macro="" textlink="">
      <xdr:nvSpPr>
        <xdr:cNvPr id="592" name="教育費該当値テキスト"/>
        <xdr:cNvSpPr txBox="1"/>
      </xdr:nvSpPr>
      <xdr:spPr>
        <a:xfrm>
          <a:off x="16370300" y="99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155118</xdr:rowOff>
    </xdr:from>
    <xdr:to>
      <xdr:col>81</xdr:col>
      <xdr:colOff>101600</xdr:colOff>
      <xdr:row>58</xdr:row>
      <xdr:rowOff>85268</xdr:rowOff>
    </xdr:to>
    <xdr:sp macro="" textlink="">
      <xdr:nvSpPr>
        <xdr:cNvPr id="593" name="楕円 592"/>
        <xdr:cNvSpPr/>
      </xdr:nvSpPr>
      <xdr:spPr>
        <a:xfrm>
          <a:off x="154305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76395</xdr:rowOff>
    </xdr:from>
    <xdr:ext cx="534377" cy="259045"/>
    <xdr:sp macro="" textlink="">
      <xdr:nvSpPr>
        <xdr:cNvPr id="594" name="テキスト ボックス 593"/>
        <xdr:cNvSpPr txBox="1"/>
      </xdr:nvSpPr>
      <xdr:spPr>
        <a:xfrm>
          <a:off x="15214111" y="100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49581</xdr:rowOff>
    </xdr:from>
    <xdr:to>
      <xdr:col>76</xdr:col>
      <xdr:colOff>165100</xdr:colOff>
      <xdr:row>58</xdr:row>
      <xdr:rowOff>151181</xdr:rowOff>
    </xdr:to>
    <xdr:sp macro="" textlink="">
      <xdr:nvSpPr>
        <xdr:cNvPr id="595" name="楕円 594"/>
        <xdr:cNvSpPr/>
      </xdr:nvSpPr>
      <xdr:spPr>
        <a:xfrm>
          <a:off x="14541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142308</xdr:rowOff>
    </xdr:from>
    <xdr:ext cx="534377" cy="259045"/>
    <xdr:sp macro="" textlink="">
      <xdr:nvSpPr>
        <xdr:cNvPr id="596" name="テキスト ボックス 595"/>
        <xdr:cNvSpPr txBox="1"/>
      </xdr:nvSpPr>
      <xdr:spPr>
        <a:xfrm>
          <a:off x="14325111" y="100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24333</xdr:rowOff>
    </xdr:from>
    <xdr:to>
      <xdr:col>72</xdr:col>
      <xdr:colOff>38100</xdr:colOff>
      <xdr:row>57</xdr:row>
      <xdr:rowOff>125933</xdr:rowOff>
    </xdr:to>
    <xdr:sp macro="" textlink="">
      <xdr:nvSpPr>
        <xdr:cNvPr id="597" name="楕円 596"/>
        <xdr:cNvSpPr/>
      </xdr:nvSpPr>
      <xdr:spPr>
        <a:xfrm>
          <a:off x="13652500" y="97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117060</xdr:rowOff>
    </xdr:from>
    <xdr:ext cx="534377" cy="259045"/>
    <xdr:sp macro="" textlink="">
      <xdr:nvSpPr>
        <xdr:cNvPr id="598" name="テキスト ボックス 597"/>
        <xdr:cNvSpPr txBox="1"/>
      </xdr:nvSpPr>
      <xdr:spPr>
        <a:xfrm>
          <a:off x="13436111" y="98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129362</xdr:rowOff>
    </xdr:from>
    <xdr:to>
      <xdr:col>67</xdr:col>
      <xdr:colOff>101600</xdr:colOff>
      <xdr:row>59</xdr:row>
      <xdr:rowOff>59512</xdr:rowOff>
    </xdr:to>
    <xdr:sp macro="" textlink="">
      <xdr:nvSpPr>
        <xdr:cNvPr id="599" name="楕円 598"/>
        <xdr:cNvSpPr/>
      </xdr:nvSpPr>
      <xdr:spPr>
        <a:xfrm>
          <a:off x="12763500" y="1007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50639</xdr:rowOff>
    </xdr:from>
    <xdr:ext cx="534377" cy="259045"/>
    <xdr:sp macro="" textlink="">
      <xdr:nvSpPr>
        <xdr:cNvPr id="600" name="テキスト ボックス 599"/>
        <xdr:cNvSpPr txBox="1"/>
      </xdr:nvSpPr>
      <xdr:spPr>
        <a:xfrm>
          <a:off x="12547111"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96669</xdr:rowOff>
    </xdr:from>
    <xdr:to>
      <xdr:col>81</xdr:col>
      <xdr:colOff>50800</xdr:colOff>
      <xdr:row>79</xdr:row>
      <xdr:rowOff>98879</xdr:rowOff>
    </xdr:to>
    <xdr:cxnSp macro="">
      <xdr:nvCxnSpPr>
        <xdr:cNvPr id="634" name="直線コネクタ 633"/>
        <xdr:cNvCxnSpPr/>
      </xdr:nvCxnSpPr>
      <xdr:spPr>
        <a:xfrm>
          <a:off x="14592300" y="136412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96669</xdr:rowOff>
    </xdr:from>
    <xdr:to>
      <xdr:col>76</xdr:col>
      <xdr:colOff>114300</xdr:colOff>
      <xdr:row>79</xdr:row>
      <xdr:rowOff>98879</xdr:rowOff>
    </xdr:to>
    <xdr:cxnSp macro="">
      <xdr:nvCxnSpPr>
        <xdr:cNvPr id="637" name="直線コネクタ 636"/>
        <xdr:cNvCxnSpPr/>
      </xdr:nvCxnSpPr>
      <xdr:spPr>
        <a:xfrm flipV="1">
          <a:off x="13703300" y="136412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1" name="フローチャート: 判断 640"/>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164453</xdr:rowOff>
    </xdr:from>
    <xdr:ext cx="534377" cy="259045"/>
    <xdr:sp macro="" textlink="">
      <xdr:nvSpPr>
        <xdr:cNvPr id="642" name="テキスト ボックス 641"/>
        <xdr:cNvSpPr txBox="1"/>
      </xdr:nvSpPr>
      <xdr:spPr>
        <a:xfrm>
          <a:off x="13436111" y="131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3" name="フローチャート: 判断 642"/>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147993</xdr:rowOff>
    </xdr:from>
    <xdr:ext cx="534377" cy="259045"/>
    <xdr:sp macro="" textlink="">
      <xdr:nvSpPr>
        <xdr:cNvPr id="644" name="テキスト ボックス 643"/>
        <xdr:cNvSpPr txBox="1"/>
      </xdr:nvSpPr>
      <xdr:spPr>
        <a:xfrm>
          <a:off x="12547111" y="131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145530</xdr:rowOff>
    </xdr:from>
    <xdr:ext cx="249299" cy="259045"/>
    <xdr:sp macro="" textlink="">
      <xdr:nvSpPr>
        <xdr:cNvPr id="651" name="災害復旧費該当値テキスト"/>
        <xdr:cNvSpPr txBox="1"/>
      </xdr:nvSpPr>
      <xdr:spPr>
        <a:xfrm>
          <a:off x="16370300" y="135186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45869</xdr:rowOff>
    </xdr:from>
    <xdr:to>
      <xdr:col>76</xdr:col>
      <xdr:colOff>165100</xdr:colOff>
      <xdr:row>79</xdr:row>
      <xdr:rowOff>147469</xdr:rowOff>
    </xdr:to>
    <xdr:sp macro="" textlink="">
      <xdr:nvSpPr>
        <xdr:cNvPr id="654" name="楕円 653"/>
        <xdr:cNvSpPr/>
      </xdr:nvSpPr>
      <xdr:spPr>
        <a:xfrm>
          <a:off x="14541500" y="13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138596</xdr:rowOff>
    </xdr:from>
    <xdr:ext cx="378565" cy="259045"/>
    <xdr:sp macro="" textlink="">
      <xdr:nvSpPr>
        <xdr:cNvPr id="655" name="テキスト ボックス 654"/>
        <xdr:cNvSpPr txBox="1"/>
      </xdr:nvSpPr>
      <xdr:spPr>
        <a:xfrm>
          <a:off x="14403017" y="136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72651</xdr:rowOff>
    </xdr:from>
    <xdr:to>
      <xdr:col>85</xdr:col>
      <xdr:colOff>127000</xdr:colOff>
      <xdr:row>97</xdr:row>
      <xdr:rowOff>79662</xdr:rowOff>
    </xdr:to>
    <xdr:cxnSp macro="">
      <xdr:nvCxnSpPr>
        <xdr:cNvPr id="688" name="直線コネクタ 687"/>
        <xdr:cNvCxnSpPr/>
      </xdr:nvCxnSpPr>
      <xdr:spPr>
        <a:xfrm flipV="1">
          <a:off x="15481300" y="16703301"/>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78184</xdr:rowOff>
    </xdr:from>
    <xdr:to>
      <xdr:col>81</xdr:col>
      <xdr:colOff>50800</xdr:colOff>
      <xdr:row>97</xdr:row>
      <xdr:rowOff>79662</xdr:rowOff>
    </xdr:to>
    <xdr:cxnSp macro="">
      <xdr:nvCxnSpPr>
        <xdr:cNvPr id="691" name="直線コネクタ 690"/>
        <xdr:cNvCxnSpPr/>
      </xdr:nvCxnSpPr>
      <xdr:spPr>
        <a:xfrm>
          <a:off x="14592300" y="16708834"/>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57480</xdr:rowOff>
    </xdr:from>
    <xdr:to>
      <xdr:col>76</xdr:col>
      <xdr:colOff>114300</xdr:colOff>
      <xdr:row>97</xdr:row>
      <xdr:rowOff>78184</xdr:rowOff>
    </xdr:to>
    <xdr:cxnSp macro="">
      <xdr:nvCxnSpPr>
        <xdr:cNvPr id="694" name="直線コネクタ 693"/>
        <xdr:cNvCxnSpPr/>
      </xdr:nvCxnSpPr>
      <xdr:spPr>
        <a:xfrm>
          <a:off x="13703300" y="1668813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44976</xdr:rowOff>
    </xdr:from>
    <xdr:to>
      <xdr:col>71</xdr:col>
      <xdr:colOff>177800</xdr:colOff>
      <xdr:row>97</xdr:row>
      <xdr:rowOff>57480</xdr:rowOff>
    </xdr:to>
    <xdr:cxnSp macro="">
      <xdr:nvCxnSpPr>
        <xdr:cNvPr id="697" name="直線コネクタ 696"/>
        <xdr:cNvCxnSpPr/>
      </xdr:nvCxnSpPr>
      <xdr:spPr>
        <a:xfrm>
          <a:off x="12814300" y="16675626"/>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698" name="フローチャート: 判断 697"/>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116584</xdr:rowOff>
    </xdr:from>
    <xdr:ext cx="534377" cy="259045"/>
    <xdr:sp macro="" textlink="">
      <xdr:nvSpPr>
        <xdr:cNvPr id="699" name="テキスト ボックス 698"/>
        <xdr:cNvSpPr txBox="1"/>
      </xdr:nvSpPr>
      <xdr:spPr>
        <a:xfrm>
          <a:off x="13436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0" name="フローチャート: 判断 699"/>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98153</xdr:rowOff>
    </xdr:from>
    <xdr:ext cx="534377" cy="259045"/>
    <xdr:sp macro="" textlink="">
      <xdr:nvSpPr>
        <xdr:cNvPr id="701" name="テキスト ボックス 700"/>
        <xdr:cNvSpPr txBox="1"/>
      </xdr:nvSpPr>
      <xdr:spPr>
        <a:xfrm>
          <a:off x="12547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21851</xdr:rowOff>
    </xdr:from>
    <xdr:to>
      <xdr:col>85</xdr:col>
      <xdr:colOff>177800</xdr:colOff>
      <xdr:row>97</xdr:row>
      <xdr:rowOff>123451</xdr:rowOff>
    </xdr:to>
    <xdr:sp macro="" textlink="">
      <xdr:nvSpPr>
        <xdr:cNvPr id="707" name="楕円 706"/>
        <xdr:cNvSpPr/>
      </xdr:nvSpPr>
      <xdr:spPr>
        <a:xfrm>
          <a:off x="16268700" y="166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278</xdr:rowOff>
    </xdr:from>
    <xdr:ext cx="534377" cy="259045"/>
    <xdr:sp macro="" textlink="">
      <xdr:nvSpPr>
        <xdr:cNvPr id="708" name="公債費該当値テキスト"/>
        <xdr:cNvSpPr txBox="1"/>
      </xdr:nvSpPr>
      <xdr:spPr>
        <a:xfrm>
          <a:off x="16370300" y="166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28862</xdr:rowOff>
    </xdr:from>
    <xdr:to>
      <xdr:col>81</xdr:col>
      <xdr:colOff>101600</xdr:colOff>
      <xdr:row>97</xdr:row>
      <xdr:rowOff>130462</xdr:rowOff>
    </xdr:to>
    <xdr:sp macro="" textlink="">
      <xdr:nvSpPr>
        <xdr:cNvPr id="709" name="楕円 708"/>
        <xdr:cNvSpPr/>
      </xdr:nvSpPr>
      <xdr:spPr>
        <a:xfrm>
          <a:off x="15430500" y="166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121589</xdr:rowOff>
    </xdr:from>
    <xdr:ext cx="534377" cy="259045"/>
    <xdr:sp macro="" textlink="">
      <xdr:nvSpPr>
        <xdr:cNvPr id="710" name="テキスト ボックス 709"/>
        <xdr:cNvSpPr txBox="1"/>
      </xdr:nvSpPr>
      <xdr:spPr>
        <a:xfrm>
          <a:off x="15214111" y="167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27384</xdr:rowOff>
    </xdr:from>
    <xdr:to>
      <xdr:col>76</xdr:col>
      <xdr:colOff>165100</xdr:colOff>
      <xdr:row>97</xdr:row>
      <xdr:rowOff>128984</xdr:rowOff>
    </xdr:to>
    <xdr:sp macro="" textlink="">
      <xdr:nvSpPr>
        <xdr:cNvPr id="711" name="楕円 710"/>
        <xdr:cNvSpPr/>
      </xdr:nvSpPr>
      <xdr:spPr>
        <a:xfrm>
          <a:off x="14541500" y="166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120111</xdr:rowOff>
    </xdr:from>
    <xdr:ext cx="534377" cy="259045"/>
    <xdr:sp macro="" textlink="">
      <xdr:nvSpPr>
        <xdr:cNvPr id="712" name="テキスト ボックス 711"/>
        <xdr:cNvSpPr txBox="1"/>
      </xdr:nvSpPr>
      <xdr:spPr>
        <a:xfrm>
          <a:off x="14325111" y="167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6680</xdr:rowOff>
    </xdr:from>
    <xdr:to>
      <xdr:col>72</xdr:col>
      <xdr:colOff>38100</xdr:colOff>
      <xdr:row>97</xdr:row>
      <xdr:rowOff>108280</xdr:rowOff>
    </xdr:to>
    <xdr:sp macro="" textlink="">
      <xdr:nvSpPr>
        <xdr:cNvPr id="713" name="楕円 712"/>
        <xdr:cNvSpPr/>
      </xdr:nvSpPr>
      <xdr:spPr>
        <a:xfrm>
          <a:off x="136525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99407</xdr:rowOff>
    </xdr:from>
    <xdr:ext cx="534377" cy="259045"/>
    <xdr:sp macro="" textlink="">
      <xdr:nvSpPr>
        <xdr:cNvPr id="714" name="テキスト ボックス 713"/>
        <xdr:cNvSpPr txBox="1"/>
      </xdr:nvSpPr>
      <xdr:spPr>
        <a:xfrm>
          <a:off x="13436111" y="16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165626</xdr:rowOff>
    </xdr:from>
    <xdr:to>
      <xdr:col>67</xdr:col>
      <xdr:colOff>101600</xdr:colOff>
      <xdr:row>97</xdr:row>
      <xdr:rowOff>95776</xdr:rowOff>
    </xdr:to>
    <xdr:sp macro="" textlink="">
      <xdr:nvSpPr>
        <xdr:cNvPr id="715" name="楕円 714"/>
        <xdr:cNvSpPr/>
      </xdr:nvSpPr>
      <xdr:spPr>
        <a:xfrm>
          <a:off x="12763500" y="166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86903</xdr:rowOff>
    </xdr:from>
    <xdr:ext cx="534377" cy="259045"/>
    <xdr:sp macro="" textlink="">
      <xdr:nvSpPr>
        <xdr:cNvPr id="716" name="テキスト ボックス 715"/>
        <xdr:cNvSpPr txBox="1"/>
      </xdr:nvSpPr>
      <xdr:spPr>
        <a:xfrm>
          <a:off x="12547111" y="1671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45320</xdr:rowOff>
    </xdr:from>
    <xdr:to>
      <xdr:col>116</xdr:col>
      <xdr:colOff>63500</xdr:colOff>
      <xdr:row>39</xdr:row>
      <xdr:rowOff>98878</xdr:rowOff>
    </xdr:to>
    <xdr:cxnSp macro="">
      <xdr:nvCxnSpPr>
        <xdr:cNvPr id="747" name="直線コネクタ 746"/>
        <xdr:cNvCxnSpPr/>
      </xdr:nvCxnSpPr>
      <xdr:spPr>
        <a:xfrm flipV="1">
          <a:off x="21323300" y="6731870"/>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25526</xdr:rowOff>
    </xdr:from>
    <xdr:ext cx="249299" cy="259045"/>
    <xdr:sp macro="" textlink="">
      <xdr:nvSpPr>
        <xdr:cNvPr id="748" name="諸支出金平均値テキスト"/>
        <xdr:cNvSpPr txBox="1"/>
      </xdr:nvSpPr>
      <xdr:spPr>
        <a:xfrm>
          <a:off x="22212300" y="6712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30625</xdr:rowOff>
    </xdr:from>
    <xdr:to>
      <xdr:col>102</xdr:col>
      <xdr:colOff>114300</xdr:colOff>
      <xdr:row>39</xdr:row>
      <xdr:rowOff>98878</xdr:rowOff>
    </xdr:to>
    <xdr:cxnSp macro="">
      <xdr:nvCxnSpPr>
        <xdr:cNvPr id="756" name="直線コネクタ 755"/>
        <xdr:cNvCxnSpPr/>
      </xdr:nvCxnSpPr>
      <xdr:spPr>
        <a:xfrm>
          <a:off x="18656300" y="6374275"/>
          <a:ext cx="889000" cy="4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22279</xdr:rowOff>
    </xdr:from>
    <xdr:to>
      <xdr:col>102</xdr:col>
      <xdr:colOff>165100</xdr:colOff>
      <xdr:row>38</xdr:row>
      <xdr:rowOff>123879</xdr:rowOff>
    </xdr:to>
    <xdr:sp macro="" textlink="">
      <xdr:nvSpPr>
        <xdr:cNvPr id="757" name="フローチャート: 判断 756"/>
        <xdr:cNvSpPr/>
      </xdr:nvSpPr>
      <xdr:spPr>
        <a:xfrm>
          <a:off x="19494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140406</xdr:rowOff>
    </xdr:from>
    <xdr:ext cx="378565" cy="259045"/>
    <xdr:sp macro="" textlink="">
      <xdr:nvSpPr>
        <xdr:cNvPr id="758" name="テキスト ボックス 757"/>
        <xdr:cNvSpPr txBox="1"/>
      </xdr:nvSpPr>
      <xdr:spPr>
        <a:xfrm>
          <a:off x="19356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108820</xdr:rowOff>
    </xdr:from>
    <xdr:to>
      <xdr:col>98</xdr:col>
      <xdr:colOff>38100</xdr:colOff>
      <xdr:row>39</xdr:row>
      <xdr:rowOff>38970</xdr:rowOff>
    </xdr:to>
    <xdr:sp macro="" textlink="">
      <xdr:nvSpPr>
        <xdr:cNvPr id="759" name="フローチャート: 判断 758"/>
        <xdr:cNvSpPr/>
      </xdr:nvSpPr>
      <xdr:spPr>
        <a:xfrm>
          <a:off x="18605500" y="662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30097</xdr:rowOff>
    </xdr:from>
    <xdr:ext cx="378565" cy="259045"/>
    <xdr:sp macro="" textlink="">
      <xdr:nvSpPr>
        <xdr:cNvPr id="760" name="テキスト ボックス 759"/>
        <xdr:cNvSpPr txBox="1"/>
      </xdr:nvSpPr>
      <xdr:spPr>
        <a:xfrm>
          <a:off x="18467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165970</xdr:rowOff>
    </xdr:from>
    <xdr:to>
      <xdr:col>116</xdr:col>
      <xdr:colOff>114300</xdr:colOff>
      <xdr:row>39</xdr:row>
      <xdr:rowOff>96120</xdr:rowOff>
    </xdr:to>
    <xdr:sp macro="" textlink="">
      <xdr:nvSpPr>
        <xdr:cNvPr id="766" name="楕円 765"/>
        <xdr:cNvSpPr/>
      </xdr:nvSpPr>
      <xdr:spPr>
        <a:xfrm>
          <a:off x="22110700" y="6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125347</xdr:rowOff>
    </xdr:from>
    <xdr:ext cx="378565" cy="259045"/>
    <xdr:sp macro="" textlink="">
      <xdr:nvSpPr>
        <xdr:cNvPr id="767" name="諸支出金該当値テキスト"/>
        <xdr:cNvSpPr txBox="1"/>
      </xdr:nvSpPr>
      <xdr:spPr>
        <a:xfrm>
          <a:off x="22212300" y="6468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151275</xdr:rowOff>
    </xdr:from>
    <xdr:to>
      <xdr:col>98</xdr:col>
      <xdr:colOff>38100</xdr:colOff>
      <xdr:row>37</xdr:row>
      <xdr:rowOff>81425</xdr:rowOff>
    </xdr:to>
    <xdr:sp macro="" textlink="">
      <xdr:nvSpPr>
        <xdr:cNvPr id="774" name="楕円 773"/>
        <xdr:cNvSpPr/>
      </xdr:nvSpPr>
      <xdr:spPr>
        <a:xfrm>
          <a:off x="18605500" y="63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97952</xdr:rowOff>
    </xdr:from>
    <xdr:ext cx="469744" cy="259045"/>
    <xdr:sp macro="" textlink="">
      <xdr:nvSpPr>
        <xdr:cNvPr id="775" name="テキスト ボックス 774"/>
        <xdr:cNvSpPr txBox="1"/>
      </xdr:nvSpPr>
      <xdr:spPr>
        <a:xfrm>
          <a:off x="18421428" y="609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年々の人口減少により、住民一人当たりのコストが全体的に増加傾向にある。議会費については、平成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は議員定数の見直しにより減少となった。民生費については、保育園の負担金や障がい者サービスの増により年々増加しており、今後も増える見込みなので個別事業の必要性を精査していきたい。労働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年度まで緊急雇用創出基金事業補助金を受けて、雇用を図っていた影響によるものである。農林水産業については、平成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年度は国庫補助の畜産クラスタ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事業により大きく増加している。商工費については、平成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地域活性化・地域住民生活等緊急支援交付金（地域消費喚起・生活支援型）を用いて、プレミアム商品券を発行していることにより増加し、次年度以降も町単独でプレミアム商品券を発行しており、町の活性化へと繋がっている。土木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完成した錦大橋大規模修繕事業により増加となっているが、今後の建設事業については、長寿命化により町道や橋りょう等の改修が必要となってくることから、必要性を見極めながら事業を行っていきたい。教育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おいて各小中学校にＩＣＴ環境整備と校舎の大規模改造事業を行っており、一時的に増加となっているが、教育環境を充実させることにつながっている。公債費については、近年、地方債の新規発行を抑えたことにより、順調に減少してきているが、錦大橋大規模修繕事業に伴う元金償還が始まれば増加となると見込まれるので、今後において事業の必要性を精査しながら起債発行抑制に努めたい。諸支出金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年度に国から用地を購入しており、一時的に増加となっている。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財政調整基金残高については、年々増加しているものの、類似団体平均と比較すると少ない</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状況にある。近年、財政調整基金を取り崩して行政運営をしていることから、今までのように残高が増加すると見込んでいない。</a:t>
          </a:r>
        </a:p>
        <a:p>
          <a:r>
            <a:rPr kumimoji="1" lang="ja-JP" altLang="en-US" sz="1050">
              <a:latin typeface="ＭＳ ゴシック" pitchFamily="49" charset="-128"/>
              <a:ea typeface="ＭＳ ゴシック" pitchFamily="49" charset="-128"/>
            </a:rPr>
            <a:t>　実質収支比率については、住民サービスの低下を招かないよう</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％から</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％の範囲で推移していくよう留意しており、平成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年度には</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％を上回ったものの、概ね適正な範囲で推移している。</a:t>
          </a:r>
        </a:p>
        <a:p>
          <a:r>
            <a:rPr kumimoji="1" lang="ja-JP" altLang="en-US" sz="1050">
              <a:latin typeface="ＭＳ ゴシック" pitchFamily="49" charset="-128"/>
              <a:ea typeface="ＭＳ ゴシック" pitchFamily="49" charset="-128"/>
            </a:rPr>
            <a:t>　実質単年度収支については、財政調整基金を取り崩しているが、単年度収支が前年度より増加し、また財政調整基金積立ても増加したことから前年度より増加した。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本町が別途調査。</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年度までは全ての会計において赤字額は発生していないが、平成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月から簡易水道事業が水道（統合水道）事業に移行し、法適用企業になりその際に水道料金を引き上げたが、資金不足が生じた。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上下水道）においては、基準外の繰出しが続いている状況であることから、今後は整備完了区域における加入促進や料金の値上げにより、独立採算の原則に沿った運営をしていくことが必要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左の表の簡易水道特別会計を法適用企業に伴い水道事業会計に変更とする。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6452199</v>
      </c>
      <c r="BO4" s="410"/>
      <c r="BP4" s="410"/>
      <c r="BQ4" s="410"/>
      <c r="BR4" s="410"/>
      <c r="BS4" s="410"/>
      <c r="BT4" s="410"/>
      <c r="BU4" s="411"/>
      <c r="BV4" s="409">
        <v>5997345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4.0999999999999996</v>
      </c>
      <c r="CU4" s="416"/>
      <c r="CV4" s="416"/>
      <c r="CW4" s="416"/>
      <c r="CX4" s="416"/>
      <c r="CY4" s="416"/>
      <c r="CZ4" s="416"/>
      <c r="DA4" s="417"/>
      <c r="DB4" s="415">
        <v>4.4000000000000004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6242419</v>
      </c>
      <c r="BO5" s="447"/>
      <c r="BP5" s="447"/>
      <c r="BQ5" s="447"/>
      <c r="BR5" s="447"/>
      <c r="BS5" s="447"/>
      <c r="BT5" s="447"/>
      <c r="BU5" s="448"/>
      <c r="BV5" s="446">
        <v>5788240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88.8</v>
      </c>
      <c r="CU5" s="444"/>
      <c r="CV5" s="444"/>
      <c r="CW5" s="444"/>
      <c r="CX5" s="444"/>
      <c r="CY5" s="444"/>
      <c r="CZ5" s="444"/>
      <c r="DA5" s="445"/>
      <c r="DB5" s="443">
        <v>87.6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209780</v>
      </c>
      <c r="BO6" s="447"/>
      <c r="BP6" s="447"/>
      <c r="BQ6" s="447"/>
      <c r="BR6" s="447"/>
      <c r="BS6" s="447"/>
      <c r="BT6" s="447"/>
      <c r="BU6" s="448"/>
      <c r="BV6" s="446">
        <v>209105</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93.1</v>
      </c>
      <c r="CU6" s="484"/>
      <c r="CV6" s="484"/>
      <c r="CW6" s="484"/>
      <c r="CX6" s="484"/>
      <c r="CY6" s="484"/>
      <c r="CZ6" s="484"/>
      <c r="DA6" s="485"/>
      <c r="DB6" s="483">
        <v>91.6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76029</v>
      </c>
      <c r="BO7" s="447"/>
      <c r="BP7" s="447"/>
      <c r="BQ7" s="447"/>
      <c r="BR7" s="447"/>
      <c r="BS7" s="447"/>
      <c r="BT7" s="447"/>
      <c r="BU7" s="448"/>
      <c r="BV7" s="446">
        <v>69017</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3236051</v>
      </c>
      <c r="CU7" s="447"/>
      <c r="CV7" s="447"/>
      <c r="CW7" s="447"/>
      <c r="CX7" s="447"/>
      <c r="CY7" s="447"/>
      <c r="CZ7" s="447"/>
      <c r="DA7" s="448"/>
      <c r="DB7" s="446">
        <v>3217768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133751</v>
      </c>
      <c r="BO8" s="447"/>
      <c r="BP8" s="447"/>
      <c r="BQ8" s="447"/>
      <c r="BR8" s="447"/>
      <c r="BS8" s="447"/>
      <c r="BT8" s="447"/>
      <c r="BU8" s="448"/>
      <c r="BV8" s="446">
        <v>140088</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0.39</v>
      </c>
      <c r="CU8" s="487"/>
      <c r="CV8" s="487"/>
      <c r="CW8" s="487"/>
      <c r="CX8" s="487"/>
      <c r="CY8" s="487"/>
      <c r="CZ8" s="487"/>
      <c r="DA8" s="488"/>
      <c r="DB8" s="486">
        <v>0.37</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10766</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88</v>
      </c>
      <c r="AV9" s="479"/>
      <c r="AW9" s="479"/>
      <c r="AX9" s="479"/>
      <c r="AY9" s="480" t="s">
        <v>111</v>
      </c>
      <c r="AZ9" s="481"/>
      <c r="BA9" s="481"/>
      <c r="BB9" s="481"/>
      <c r="BC9" s="481"/>
      <c r="BD9" s="481"/>
      <c r="BE9" s="481"/>
      <c r="BF9" s="481"/>
      <c r="BG9" s="481"/>
      <c r="BH9" s="481"/>
      <c r="BI9" s="481"/>
      <c r="BJ9" s="481"/>
      <c r="BK9" s="481"/>
      <c r="BL9" s="481"/>
      <c r="BM9" s="482"/>
      <c r="BN9" s="446">
        <v>-6337</v>
      </c>
      <c r="BO9" s="447"/>
      <c r="BP9" s="447"/>
      <c r="BQ9" s="447"/>
      <c r="BR9" s="447"/>
      <c r="BS9" s="447"/>
      <c r="BT9" s="447"/>
      <c r="BU9" s="448"/>
      <c r="BV9" s="446">
        <v>-27722</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11.7</v>
      </c>
      <c r="CU9" s="444"/>
      <c r="CV9" s="444"/>
      <c r="CW9" s="444"/>
      <c r="CX9" s="444"/>
      <c r="CY9" s="444"/>
      <c r="CZ9" s="444"/>
      <c r="DA9" s="445"/>
      <c r="DB9" s="443">
        <v>11.7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11075</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88</v>
      </c>
      <c r="AV10" s="479"/>
      <c r="AW10" s="479"/>
      <c r="AX10" s="479"/>
      <c r="AY10" s="480" t="s">
        <v>115</v>
      </c>
      <c r="AZ10" s="481"/>
      <c r="BA10" s="481"/>
      <c r="BB10" s="481"/>
      <c r="BC10" s="481"/>
      <c r="BD10" s="481"/>
      <c r="BE10" s="481"/>
      <c r="BF10" s="481"/>
      <c r="BG10" s="481"/>
      <c r="BH10" s="481"/>
      <c r="BI10" s="481"/>
      <c r="BJ10" s="481"/>
      <c r="BK10" s="481"/>
      <c r="BL10" s="481"/>
      <c r="BM10" s="482"/>
      <c r="BN10" s="446">
        <v>45534</v>
      </c>
      <c r="BO10" s="447"/>
      <c r="BP10" s="447"/>
      <c r="BQ10" s="447"/>
      <c r="BR10" s="447"/>
      <c r="BS10" s="447"/>
      <c r="BT10" s="447"/>
      <c r="BU10" s="448"/>
      <c r="BV10" s="446">
        <v>22713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88</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10882</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16000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10834</v>
      </c>
      <c r="S13" s="528"/>
      <c r="T13" s="528"/>
      <c r="U13" s="528"/>
      <c r="V13" s="529"/>
      <c r="W13" s="462" t="s">
        <v>133</v>
      </c>
      <c r="X13" s="463"/>
      <c r="Y13" s="463"/>
      <c r="Z13" s="463"/>
      <c r="AA13" s="463"/>
      <c r="AB13" s="453"/>
      <c r="AC13" s="497">
        <v>1008</v>
      </c>
      <c r="AD13" s="498"/>
      <c r="AE13" s="498"/>
      <c r="AF13" s="498"/>
      <c r="AG13" s="537"/>
      <c r="AH13" s="497">
        <v>1107</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23197</v>
      </c>
      <c r="BO13" s="447"/>
      <c r="BP13" s="447"/>
      <c r="BQ13" s="447"/>
      <c r="BR13" s="447"/>
      <c r="BS13" s="447"/>
      <c r="BT13" s="447"/>
      <c r="BU13" s="448"/>
      <c r="BV13" s="446">
        <v>-5009</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9.1</v>
      </c>
      <c r="CU13" s="444"/>
      <c r="CV13" s="444"/>
      <c r="CW13" s="444"/>
      <c r="CX13" s="444"/>
      <c r="CY13" s="444"/>
      <c r="CZ13" s="444"/>
      <c r="DA13" s="445"/>
      <c r="DB13" s="443">
        <v>9.6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11048</v>
      </c>
      <c r="S14" s="528"/>
      <c r="T14" s="528"/>
      <c r="U14" s="528"/>
      <c r="V14" s="529"/>
      <c r="W14" s="436"/>
      <c r="X14" s="437"/>
      <c r="Y14" s="437"/>
      <c r="Z14" s="437"/>
      <c r="AA14" s="437"/>
      <c r="AB14" s="426"/>
      <c r="AC14" s="530">
        <v>18.2</v>
      </c>
      <c r="AD14" s="531"/>
      <c r="AE14" s="531"/>
      <c r="AF14" s="531"/>
      <c r="AG14" s="532"/>
      <c r="AH14" s="530">
        <v>19.8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91.4</v>
      </c>
      <c r="CU14" s="542"/>
      <c r="CV14" s="542"/>
      <c r="CW14" s="542"/>
      <c r="CX14" s="542"/>
      <c r="CY14" s="542"/>
      <c r="CZ14" s="542"/>
      <c r="DA14" s="543"/>
      <c r="DB14" s="541">
        <v>92.9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11016</v>
      </c>
      <c r="S15" s="528"/>
      <c r="T15" s="528"/>
      <c r="U15" s="528"/>
      <c r="V15" s="529"/>
      <c r="W15" s="462" t="s">
        <v>141</v>
      </c>
      <c r="X15" s="463"/>
      <c r="Y15" s="463"/>
      <c r="Z15" s="463"/>
      <c r="AA15" s="463"/>
      <c r="AB15" s="453"/>
      <c r="AC15" s="497">
        <v>1358</v>
      </c>
      <c r="AD15" s="498"/>
      <c r="AE15" s="498"/>
      <c r="AF15" s="498"/>
      <c r="AG15" s="537"/>
      <c r="AH15" s="497">
        <v>1453</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1105048</v>
      </c>
      <c r="BO15" s="410"/>
      <c r="BP15" s="410"/>
      <c r="BQ15" s="410"/>
      <c r="BR15" s="410"/>
      <c r="BS15" s="410"/>
      <c r="BT15" s="410"/>
      <c r="BU15" s="411"/>
      <c r="BV15" s="409">
        <v>1083748</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24.6</v>
      </c>
      <c r="AD16" s="531"/>
      <c r="AE16" s="531"/>
      <c r="AF16" s="531"/>
      <c r="AG16" s="532"/>
      <c r="AH16" s="530">
        <v>26.1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2786381</v>
      </c>
      <c r="BO16" s="447"/>
      <c r="BP16" s="447"/>
      <c r="BQ16" s="447"/>
      <c r="BR16" s="447"/>
      <c r="BS16" s="447"/>
      <c r="BT16" s="447"/>
      <c r="BU16" s="448"/>
      <c r="BV16" s="446">
        <v>2797329</v>
      </c>
      <c r="BW16" s="447"/>
      <c r="BX16" s="447"/>
      <c r="BY16" s="447"/>
      <c r="BZ16" s="447"/>
      <c r="CA16" s="447"/>
      <c r="CB16" s="447"/>
      <c r="CC16" s="448"/>
      <c r="CD16" s="180"/>
      <c r="CE16" s="553" t="s">
        <v>147</v>
      </c>
      <c r="CF16" s="553"/>
      <c r="CG16" s="553"/>
      <c r="CH16" s="553"/>
      <c r="CI16" s="553"/>
      <c r="CJ16" s="553"/>
      <c r="CK16" s="553"/>
      <c r="CL16" s="553"/>
      <c r="CM16" s="553"/>
      <c r="CN16" s="553"/>
      <c r="CO16" s="553"/>
      <c r="CP16" s="553"/>
      <c r="CQ16" s="553"/>
      <c r="CR16" s="553"/>
      <c r="CS16" s="554"/>
      <c r="CT16" s="443">
        <v>8.1</v>
      </c>
      <c r="CU16" s="444"/>
      <c r="CV16" s="444"/>
      <c r="CW16" s="444"/>
      <c r="CX16" s="444"/>
      <c r="CY16" s="444"/>
      <c r="CZ16" s="444"/>
      <c r="DA16" s="445"/>
      <c r="DB16" s="443" t="s">
        <v>122</v>
      </c>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3163</v>
      </c>
      <c r="AD17" s="498"/>
      <c r="AE17" s="498"/>
      <c r="AF17" s="498"/>
      <c r="AG17" s="537"/>
      <c r="AH17" s="497">
        <v>3017</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1403560</v>
      </c>
      <c r="BO17" s="447"/>
      <c r="BP17" s="447"/>
      <c r="BQ17" s="447"/>
      <c r="BR17" s="447"/>
      <c r="BS17" s="447"/>
      <c r="BT17" s="447"/>
      <c r="BU17" s="448"/>
      <c r="BV17" s="446">
        <v>1366230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85.04</v>
      </c>
      <c r="M18" s="559"/>
      <c r="N18" s="559"/>
      <c r="O18" s="559"/>
      <c r="P18" s="559"/>
      <c r="Q18" s="559"/>
      <c r="R18" s="560"/>
      <c r="S18" s="560"/>
      <c r="T18" s="560"/>
      <c r="U18" s="560"/>
      <c r="V18" s="561"/>
      <c r="W18" s="464"/>
      <c r="X18" s="465"/>
      <c r="Y18" s="465"/>
      <c r="Z18" s="465"/>
      <c r="AA18" s="465"/>
      <c r="AB18" s="456"/>
      <c r="AC18" s="562">
        <v>57.2</v>
      </c>
      <c r="AD18" s="563"/>
      <c r="AE18" s="563"/>
      <c r="AF18" s="563"/>
      <c r="AG18" s="564"/>
      <c r="AH18" s="562">
        <v>54.1</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2892570</v>
      </c>
      <c r="BO18" s="447"/>
      <c r="BP18" s="447"/>
      <c r="BQ18" s="447"/>
      <c r="BR18" s="447"/>
      <c r="BS18" s="447"/>
      <c r="BT18" s="447"/>
      <c r="BU18" s="448"/>
      <c r="BV18" s="446">
        <v>2848572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127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3667101</v>
      </c>
      <c r="BO19" s="447"/>
      <c r="BP19" s="447"/>
      <c r="BQ19" s="447"/>
      <c r="BR19" s="447"/>
      <c r="BS19" s="447"/>
      <c r="BT19" s="447"/>
      <c r="BU19" s="448"/>
      <c r="BV19" s="446">
        <v>3649926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3641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5008219</v>
      </c>
      <c r="BO23" s="447"/>
      <c r="BP23" s="447"/>
      <c r="BQ23" s="447"/>
      <c r="BR23" s="447"/>
      <c r="BS23" s="447"/>
      <c r="BT23" s="447"/>
      <c r="BU23" s="448"/>
      <c r="BV23" s="446">
        <v>4859086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7600</v>
      </c>
      <c r="R24" s="498"/>
      <c r="S24" s="498"/>
      <c r="T24" s="498"/>
      <c r="U24" s="498"/>
      <c r="V24" s="537"/>
      <c r="W24" s="596"/>
      <c r="X24" s="584"/>
      <c r="Y24" s="585"/>
      <c r="Z24" s="496" t="s">
        <v>166</v>
      </c>
      <c r="AA24" s="476"/>
      <c r="AB24" s="476"/>
      <c r="AC24" s="476"/>
      <c r="AD24" s="476"/>
      <c r="AE24" s="476"/>
      <c r="AF24" s="476"/>
      <c r="AG24" s="477"/>
      <c r="AH24" s="497">
        <v>84</v>
      </c>
      <c r="AI24" s="498"/>
      <c r="AJ24" s="498"/>
      <c r="AK24" s="498"/>
      <c r="AL24" s="537"/>
      <c r="AM24" s="497">
        <v>234276</v>
      </c>
      <c r="AN24" s="498"/>
      <c r="AO24" s="498"/>
      <c r="AP24" s="498"/>
      <c r="AQ24" s="498"/>
      <c r="AR24" s="537"/>
      <c r="AS24" s="497">
        <v>2789</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3904520</v>
      </c>
      <c r="BO24" s="447"/>
      <c r="BP24" s="447"/>
      <c r="BQ24" s="447"/>
      <c r="BR24" s="447"/>
      <c r="BS24" s="447"/>
      <c r="BT24" s="447"/>
      <c r="BU24" s="448"/>
      <c r="BV24" s="446">
        <v>3668573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5850</v>
      </c>
      <c r="R25" s="498"/>
      <c r="S25" s="498"/>
      <c r="T25" s="498"/>
      <c r="U25" s="498"/>
      <c r="V25" s="537"/>
      <c r="W25" s="596"/>
      <c r="X25" s="584"/>
      <c r="Y25" s="585"/>
      <c r="Z25" s="496" t="s">
        <v>169</v>
      </c>
      <c r="AA25" s="476"/>
      <c r="AB25" s="476"/>
      <c r="AC25" s="476"/>
      <c r="AD25" s="476"/>
      <c r="AE25" s="476"/>
      <c r="AF25" s="476"/>
      <c r="AG25" s="477"/>
      <c r="AH25" s="497" t="s">
        <v>170</v>
      </c>
      <c r="AI25" s="498"/>
      <c r="AJ25" s="498"/>
      <c r="AK25" s="498"/>
      <c r="AL25" s="537"/>
      <c r="AM25" s="497" t="s">
        <v>170</v>
      </c>
      <c r="AN25" s="498"/>
      <c r="AO25" s="498"/>
      <c r="AP25" s="498"/>
      <c r="AQ25" s="498"/>
      <c r="AR25" s="537"/>
      <c r="AS25" s="497" t="s">
        <v>122</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259115</v>
      </c>
      <c r="BO25" s="410"/>
      <c r="BP25" s="410"/>
      <c r="BQ25" s="410"/>
      <c r="BR25" s="410"/>
      <c r="BS25" s="410"/>
      <c r="BT25" s="410"/>
      <c r="BU25" s="411"/>
      <c r="BV25" s="409">
        <v>941967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5270</v>
      </c>
      <c r="R26" s="498"/>
      <c r="S26" s="498"/>
      <c r="T26" s="498"/>
      <c r="U26" s="498"/>
      <c r="V26" s="537"/>
      <c r="W26" s="596"/>
      <c r="X26" s="584"/>
      <c r="Y26" s="585"/>
      <c r="Z26" s="496" t="s">
        <v>173</v>
      </c>
      <c r="AA26" s="606"/>
      <c r="AB26" s="606"/>
      <c r="AC26" s="606"/>
      <c r="AD26" s="606"/>
      <c r="AE26" s="606"/>
      <c r="AF26" s="606"/>
      <c r="AG26" s="607"/>
      <c r="AH26" s="497" t="s">
        <v>170</v>
      </c>
      <c r="AI26" s="498"/>
      <c r="AJ26" s="498"/>
      <c r="AK26" s="498"/>
      <c r="AL26" s="537"/>
      <c r="AM26" s="497" t="s">
        <v>122</v>
      </c>
      <c r="AN26" s="498"/>
      <c r="AO26" s="498"/>
      <c r="AP26" s="498"/>
      <c r="AQ26" s="498"/>
      <c r="AR26" s="537"/>
      <c r="AS26" s="497" t="s">
        <v>170</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3026</v>
      </c>
      <c r="R27" s="498"/>
      <c r="S27" s="498"/>
      <c r="T27" s="498"/>
      <c r="U27" s="498"/>
      <c r="V27" s="537"/>
      <c r="W27" s="596"/>
      <c r="X27" s="584"/>
      <c r="Y27" s="585"/>
      <c r="Z27" s="496" t="s">
        <v>176</v>
      </c>
      <c r="AA27" s="476"/>
      <c r="AB27" s="476"/>
      <c r="AC27" s="476"/>
      <c r="AD27" s="476"/>
      <c r="AE27" s="476"/>
      <c r="AF27" s="476"/>
      <c r="AG27" s="477"/>
      <c r="AH27" s="497">
        <v>1</v>
      </c>
      <c r="AI27" s="498"/>
      <c r="AJ27" s="498"/>
      <c r="AK27" s="498"/>
      <c r="AL27" s="537"/>
      <c r="AM27" s="497" t="s">
        <v>177</v>
      </c>
      <c r="AN27" s="498"/>
      <c r="AO27" s="498"/>
      <c r="AP27" s="498"/>
      <c r="AQ27" s="498"/>
      <c r="AR27" s="537"/>
      <c r="AS27" s="497" t="s">
        <v>178</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t="s">
        <v>122</v>
      </c>
      <c r="BO27" s="620"/>
      <c r="BP27" s="620"/>
      <c r="BQ27" s="620"/>
      <c r="BR27" s="620"/>
      <c r="BS27" s="620"/>
      <c r="BT27" s="620"/>
      <c r="BU27" s="621"/>
      <c r="BV27" s="619" t="s">
        <v>170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2501</v>
      </c>
      <c r="R28" s="498"/>
      <c r="S28" s="498"/>
      <c r="T28" s="498"/>
      <c r="U28" s="498"/>
      <c r="V28" s="537"/>
      <c r="W28" s="596"/>
      <c r="X28" s="584"/>
      <c r="Y28" s="585"/>
      <c r="Z28" s="496" t="s">
        <v>181</v>
      </c>
      <c r="AA28" s="476"/>
      <c r="AB28" s="476"/>
      <c r="AC28" s="476"/>
      <c r="AD28" s="476"/>
      <c r="AE28" s="476"/>
      <c r="AF28" s="476"/>
      <c r="AG28" s="477"/>
      <c r="AH28" s="497" t="s">
        <v>182</v>
      </c>
      <c r="AI28" s="498"/>
      <c r="AJ28" s="498"/>
      <c r="AK28" s="498"/>
      <c r="AL28" s="537"/>
      <c r="AM28" s="497" t="s">
        <v>183</v>
      </c>
      <c r="AN28" s="498"/>
      <c r="AO28" s="498"/>
      <c r="AP28" s="498"/>
      <c r="AQ28" s="498"/>
      <c r="AR28" s="537"/>
      <c r="AS28" s="497" t="s">
        <v>122</v>
      </c>
      <c r="AT28" s="498"/>
      <c r="AU28" s="498"/>
      <c r="AV28" s="498"/>
      <c r="AW28" s="498"/>
      <c r="AX28" s="499"/>
      <c r="AY28" s="622" t="s">
        <v>184</v>
      </c>
      <c r="AZ28" s="623"/>
      <c r="BA28" s="623"/>
      <c r="BB28" s="624"/>
      <c r="BC28" s="406" t="s">
        <v>42</v>
      </c>
      <c r="BD28" s="407"/>
      <c r="BE28" s="407"/>
      <c r="BF28" s="407"/>
      <c r="BG28" s="407"/>
      <c r="BH28" s="407"/>
      <c r="BI28" s="407"/>
      <c r="BJ28" s="407"/>
      <c r="BK28" s="407"/>
      <c r="BL28" s="407"/>
      <c r="BM28" s="408"/>
      <c r="BN28" s="409">
        <v>1401837</v>
      </c>
      <c r="BO28" s="410"/>
      <c r="BP28" s="410"/>
      <c r="BQ28" s="410"/>
      <c r="BR28" s="410"/>
      <c r="BS28" s="410"/>
      <c r="BT28" s="410"/>
      <c r="BU28" s="411"/>
      <c r="BV28" s="409">
        <v>1372303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185</v>
      </c>
      <c r="F29" s="476"/>
      <c r="G29" s="476"/>
      <c r="H29" s="476"/>
      <c r="I29" s="476"/>
      <c r="J29" s="476"/>
      <c r="K29" s="477"/>
      <c r="L29" s="497">
        <v>10</v>
      </c>
      <c r="M29" s="498"/>
      <c r="N29" s="498"/>
      <c r="O29" s="498"/>
      <c r="P29" s="537"/>
      <c r="Q29" s="497">
        <v>2273</v>
      </c>
      <c r="R29" s="498"/>
      <c r="S29" s="498"/>
      <c r="T29" s="498"/>
      <c r="U29" s="498"/>
      <c r="V29" s="537"/>
      <c r="W29" s="597"/>
      <c r="X29" s="598"/>
      <c r="Y29" s="599"/>
      <c r="Z29" s="496" t="s">
        <v>186</v>
      </c>
      <c r="AA29" s="476"/>
      <c r="AB29" s="476"/>
      <c r="AC29" s="476"/>
      <c r="AD29" s="476"/>
      <c r="AE29" s="476"/>
      <c r="AF29" s="476"/>
      <c r="AG29" s="477"/>
      <c r="AH29" s="497">
        <v>85</v>
      </c>
      <c r="AI29" s="498"/>
      <c r="AJ29" s="498"/>
      <c r="AK29" s="498"/>
      <c r="AL29" s="537"/>
      <c r="AM29" s="497">
        <v>238614</v>
      </c>
      <c r="AN29" s="498"/>
      <c r="AO29" s="498"/>
      <c r="AP29" s="498"/>
      <c r="AQ29" s="498"/>
      <c r="AR29" s="537"/>
      <c r="AS29" s="497">
        <v>2807</v>
      </c>
      <c r="AT29" s="498"/>
      <c r="AU29" s="498"/>
      <c r="AV29" s="498"/>
      <c r="AW29" s="498"/>
      <c r="AX29" s="499"/>
      <c r="AY29" s="625"/>
      <c r="AZ29" s="626"/>
      <c r="BA29" s="626"/>
      <c r="BB29" s="627"/>
      <c r="BC29" s="480" t="s">
        <v>187</v>
      </c>
      <c r="BD29" s="481"/>
      <c r="BE29" s="481"/>
      <c r="BF29" s="481"/>
      <c r="BG29" s="481"/>
      <c r="BH29" s="481"/>
      <c r="BI29" s="481"/>
      <c r="BJ29" s="481"/>
      <c r="BK29" s="481"/>
      <c r="BL29" s="481"/>
      <c r="BM29" s="482"/>
      <c r="BN29" s="446">
        <v>30116</v>
      </c>
      <c r="BO29" s="447"/>
      <c r="BP29" s="447"/>
      <c r="BQ29" s="447"/>
      <c r="BR29" s="447"/>
      <c r="BS29" s="447"/>
      <c r="BT29" s="447"/>
      <c r="BU29" s="448"/>
      <c r="BV29" s="446">
        <v>30100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188</v>
      </c>
      <c r="X30" s="604"/>
      <c r="Y30" s="604"/>
      <c r="Z30" s="604"/>
      <c r="AA30" s="604"/>
      <c r="AB30" s="604"/>
      <c r="AC30" s="604"/>
      <c r="AD30" s="604"/>
      <c r="AE30" s="604"/>
      <c r="AF30" s="604"/>
      <c r="AG30" s="605"/>
      <c r="AH30" s="562">
        <v>94.5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414593</v>
      </c>
      <c r="BO30" s="620"/>
      <c r="BP30" s="620"/>
      <c r="BQ30" s="620"/>
      <c r="BR30" s="620"/>
      <c r="BS30" s="620"/>
      <c r="BT30" s="620"/>
      <c r="BU30" s="621"/>
      <c r="BV30" s="619">
        <v>389062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195</v>
      </c>
      <c r="D33" s="470"/>
      <c r="E33" s="435" t="s">
        <v>196</v>
      </c>
      <c r="F33" s="435"/>
      <c r="G33" s="435"/>
      <c r="H33" s="435"/>
      <c r="I33" s="435"/>
      <c r="J33" s="435"/>
      <c r="K33" s="435"/>
      <c r="L33" s="435"/>
      <c r="M33" s="435"/>
      <c r="N33" s="435"/>
      <c r="O33" s="435"/>
      <c r="P33" s="435"/>
      <c r="Q33" s="435"/>
      <c r="R33" s="435"/>
      <c r="S33" s="435"/>
      <c r="T33" s="195"/>
      <c r="U33" s="470" t="s">
        <v>197</v>
      </c>
      <c r="V33" s="470"/>
      <c r="W33" s="435" t="s">
        <v>198</v>
      </c>
      <c r="X33" s="435"/>
      <c r="Y33" s="435"/>
      <c r="Z33" s="435"/>
      <c r="AA33" s="435"/>
      <c r="AB33" s="435"/>
      <c r="AC33" s="435"/>
      <c r="AD33" s="435"/>
      <c r="AE33" s="435"/>
      <c r="AF33" s="435"/>
      <c r="AG33" s="435"/>
      <c r="AH33" s="435"/>
      <c r="AI33" s="435"/>
      <c r="AJ33" s="435"/>
      <c r="AK33" s="435"/>
      <c r="AL33" s="195"/>
      <c r="AM33" s="470" t="s">
        <v>197</v>
      </c>
      <c r="AN33" s="470"/>
      <c r="AO33" s="435" t="s">
        <v>198</v>
      </c>
      <c r="AP33" s="435"/>
      <c r="AQ33" s="435"/>
      <c r="AR33" s="435"/>
      <c r="AS33" s="435"/>
      <c r="AT33" s="435"/>
      <c r="AU33" s="435"/>
      <c r="AV33" s="435"/>
      <c r="AW33" s="435"/>
      <c r="AX33" s="435"/>
      <c r="AY33" s="435"/>
      <c r="AZ33" s="435"/>
      <c r="BA33" s="435"/>
      <c r="BB33" s="435"/>
      <c r="BC33" s="435"/>
      <c r="BD33" s="196"/>
      <c r="BE33" s="435" t="s">
        <v>199</v>
      </c>
      <c r="BF33" s="435"/>
      <c r="BG33" s="435" t="s">
        <v>200</v>
      </c>
      <c r="BH33" s="435"/>
      <c r="BI33" s="435"/>
      <c r="BJ33" s="435"/>
      <c r="BK33" s="435"/>
      <c r="BL33" s="435"/>
      <c r="BM33" s="435"/>
      <c r="BN33" s="435"/>
      <c r="BO33" s="435"/>
      <c r="BP33" s="435"/>
      <c r="BQ33" s="435"/>
      <c r="BR33" s="435"/>
      <c r="BS33" s="435"/>
      <c r="BT33" s="435"/>
      <c r="BU33" s="435"/>
      <c r="BV33" s="196"/>
      <c r="BW33" s="470" t="s">
        <v>199</v>
      </c>
      <c r="BX33" s="470"/>
      <c r="BY33" s="435" t="s">
        <v>201</v>
      </c>
      <c r="BZ33" s="435"/>
      <c r="CA33" s="435"/>
      <c r="CB33" s="435"/>
      <c r="CC33" s="435"/>
      <c r="CD33" s="435"/>
      <c r="CE33" s="435"/>
      <c r="CF33" s="435"/>
      <c r="CG33" s="435"/>
      <c r="CH33" s="435"/>
      <c r="CI33" s="435"/>
      <c r="CJ33" s="435"/>
      <c r="CK33" s="435"/>
      <c r="CL33" s="435"/>
      <c r="CM33" s="435"/>
      <c r="CN33" s="195"/>
      <c r="CO33" s="470" t="s">
        <v>195</v>
      </c>
      <c r="CP33" s="470"/>
      <c r="CQ33" s="435" t="s">
        <v>202</v>
      </c>
      <c r="CR33" s="435"/>
      <c r="CS33" s="435"/>
      <c r="CT33" s="435"/>
      <c r="CU33" s="435"/>
      <c r="CV33" s="435"/>
      <c r="CW33" s="435"/>
      <c r="CX33" s="435"/>
      <c r="CY33" s="435"/>
      <c r="CZ33" s="435"/>
      <c r="DA33" s="435"/>
      <c r="DB33" s="435"/>
      <c r="DC33" s="435"/>
      <c r="DD33" s="435"/>
      <c r="DE33" s="435"/>
      <c r="DF33" s="195"/>
      <c r="DG33" s="631" t="s">
        <v>203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下水道特別会計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くま川鉄道　株式会社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人吉下球磨消防組合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人吉球磨広域行政組合（一般会計）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人吉球磨広域行政組合（人吉球磨ふるさと市町村圏特別会計）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人吉球磨広域行政組合（特別養護老人ホーム特別会計）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熊本県後期高齢者医療広域連合（後期高齢者医療特別会計）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208</v>
      </c>
    </row>
    <row r="50" spans="5:5">
      <c r="E50" s="167" t="s">
        <v>209</v>
      </c>
    </row>
    <row r="51" spans="5:5">
      <c r="E51" s="167" t="s">
        <v>210</v>
      </c>
    </row>
    <row r="52" spans="5:5">
      <c r="E52" s="167" t="s">
        <v>211</v>
      </c>
    </row>
    <row r="53" spans="5:5">
      <c r="E53" s="167" t="s">
        <v>212</v>
      </c>
    </row>
    <row r="54" spans="5:5"/>
    <row r="55" spans="5:5"/>
    <row r="56" spans="5:5"/>
    <row r="57" spans="5:5" hidden="1"/>
    <row r="58" spans="5:5" hidden="1"/>
    <row r="59" spans="5:5" hidden="1"/>
  </sheetData>
  <sheetProtection algorithmName="SHA-512" hashValue="bMa4ig0IBPLG8QCBeEENtwurZZw7B40NRwQGA5HB5YA1F8c72D7p9jBYP+mF2nHW6/vUKZrMrb39BGJRRjRbiA==" saltValue="z2gvqkSNEOWyJwhZPCpH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557</v>
      </c>
      <c r="D34" s="1224"/>
      <c r="E34" s="1225"/>
      <c r="F34" s="32">
        <v>0.16</v>
      </c>
      <c r="G34" s="33">
        <v>0.11</v>
      </c>
      <c r="H34" s="33">
        <v>0.11</v>
      </c>
      <c r="I34" s="33">
        <v>0.23</v>
      </c>
      <c r="J34" s="34" t="s">
        <v>558</v>
      </c>
      <c r="K34" s="22"/>
      <c r="L34" s="22"/>
      <c r="M34" s="22"/>
      <c r="N34" s="22"/>
      <c r="O34" s="22"/>
      <c r="P34" s="22"/>
    </row>
    <row r="35" spans="1:16" ht="39" customHeight="1">
      <c r="A35" s="22"/>
      <c r="B35" s="35"/>
      <c r="C35" s="1218" t="s">
        <v>559</v>
      </c>
      <c r="D35" s="1219"/>
      <c r="E35" s="1220"/>
      <c r="F35" s="36">
        <v>4.38</v>
      </c>
      <c r="G35" s="37">
        <v>3.68</v>
      </c>
      <c r="H35" s="37">
        <v>5.15</v>
      </c>
      <c r="I35" s="37">
        <v>4.3499999999999996</v>
      </c>
      <c r="J35" s="38">
        <v>4.13</v>
      </c>
      <c r="K35" s="22"/>
      <c r="L35" s="22"/>
      <c r="M35" s="22"/>
      <c r="N35" s="22"/>
      <c r="O35" s="22"/>
      <c r="P35" s="22"/>
    </row>
    <row r="36" spans="1:16" ht="39" customHeight="1">
      <c r="A36" s="22"/>
      <c r="B36" s="35"/>
      <c r="C36" s="1218" t="s">
        <v>560</v>
      </c>
      <c r="D36" s="1219"/>
      <c r="E36" s="1220"/>
      <c r="F36" s="36">
        <v>2.15</v>
      </c>
      <c r="G36" s="37">
        <v>0.85</v>
      </c>
      <c r="H36" s="37">
        <v>1.42</v>
      </c>
      <c r="I36" s="37">
        <v>1.77</v>
      </c>
      <c r="J36" s="38">
        <v>3.92</v>
      </c>
      <c r="K36" s="22"/>
      <c r="L36" s="22"/>
      <c r="M36" s="22"/>
      <c r="N36" s="22"/>
      <c r="O36" s="22"/>
      <c r="P36" s="22"/>
    </row>
    <row r="37" spans="1:16" ht="39" customHeight="1">
      <c r="A37" s="22"/>
      <c r="B37" s="35"/>
      <c r="C37" s="1218" t="s">
        <v>561</v>
      </c>
      <c r="D37" s="1219"/>
      <c r="E37" s="1220"/>
      <c r="F37" s="36">
        <v>3.01</v>
      </c>
      <c r="G37" s="37">
        <v>2.93</v>
      </c>
      <c r="H37" s="37">
        <v>3.11</v>
      </c>
      <c r="I37" s="37">
        <v>3.24</v>
      </c>
      <c r="J37" s="38">
        <v>3.32</v>
      </c>
      <c r="K37" s="22"/>
      <c r="L37" s="22"/>
      <c r="M37" s="22"/>
      <c r="N37" s="22"/>
      <c r="O37" s="22"/>
      <c r="P37" s="22"/>
    </row>
    <row r="38" spans="1:16" ht="39" customHeight="1">
      <c r="A38" s="22"/>
      <c r="B38" s="35"/>
      <c r="C38" s="1218" t="s">
        <v>562</v>
      </c>
      <c r="D38" s="1219"/>
      <c r="E38" s="1220"/>
      <c r="F38" s="36">
        <v>0.21</v>
      </c>
      <c r="G38" s="37">
        <v>0.16</v>
      </c>
      <c r="H38" s="37">
        <v>0.14000000000000001</v>
      </c>
      <c r="I38" s="37">
        <v>0.06</v>
      </c>
      <c r="J38" s="38">
        <v>0.21</v>
      </c>
      <c r="K38" s="22"/>
      <c r="L38" s="22"/>
      <c r="M38" s="22"/>
      <c r="N38" s="22"/>
      <c r="O38" s="22"/>
      <c r="P38" s="22"/>
    </row>
    <row r="39" spans="1:16" ht="39" customHeight="1">
      <c r="A39" s="22"/>
      <c r="B39" s="35"/>
      <c r="C39" s="1218" t="s">
        <v>563</v>
      </c>
      <c r="D39" s="1219"/>
      <c r="E39" s="1220"/>
      <c r="F39" s="36">
        <v>0</v>
      </c>
      <c r="G39" s="37">
        <v>0.01</v>
      </c>
      <c r="H39" s="37">
        <v>0.01</v>
      </c>
      <c r="I39" s="37">
        <v>0</v>
      </c>
      <c r="J39" s="38">
        <v>0.01</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564</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565</v>
      </c>
      <c r="D43" s="1222"/>
      <c r="E43" s="1223"/>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gXufifrNwm+L1JyFFo4jPs4AVnOlueXADZH0uCNa4/gaGBCg6MyqRTnj1yrWXt0DCcMi7phaatLD5vss60nNg==" saltValue="9QL3HC1guZjmHCt5Ho5/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11</v>
      </c>
      <c r="C45" s="1235"/>
      <c r="D45" s="58"/>
      <c r="E45" s="1240" t="s">
        <v>12</v>
      </c>
      <c r="F45" s="1240"/>
      <c r="G45" s="1240"/>
      <c r="H45" s="1240"/>
      <c r="I45" s="1240"/>
      <c r="J45" s="1241"/>
      <c r="K45" s="59">
        <v>499</v>
      </c>
      <c r="L45" s="60">
        <v>487</v>
      </c>
      <c r="M45" s="60">
        <v>453</v>
      </c>
      <c r="N45" s="60">
        <v>446</v>
      </c>
      <c r="O45" s="61">
        <v>449</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c r="A48" s="48"/>
      <c r="B48" s="1236"/>
      <c r="C48" s="1237"/>
      <c r="D48" s="62"/>
      <c r="E48" s="1228" t="s">
        <v>15</v>
      </c>
      <c r="F48" s="1228"/>
      <c r="G48" s="1228"/>
      <c r="H48" s="1228"/>
      <c r="I48" s="1228"/>
      <c r="J48" s="1229"/>
      <c r="K48" s="63">
        <v>128</v>
      </c>
      <c r="L48" s="64">
        <v>141</v>
      </c>
      <c r="M48" s="64">
        <v>152</v>
      </c>
      <c r="N48" s="64">
        <v>156</v>
      </c>
      <c r="O48" s="65">
        <v>174</v>
      </c>
      <c r="P48" s="48"/>
      <c r="Q48" s="48"/>
      <c r="R48" s="48"/>
      <c r="S48" s="48"/>
      <c r="T48" s="48"/>
      <c r="U48" s="48"/>
    </row>
    <row r="49" spans="1:21" ht="30.75" customHeight="1">
      <c r="A49" s="48"/>
      <c r="B49" s="1236"/>
      <c r="C49" s="1237"/>
      <c r="D49" s="62"/>
      <c r="E49" s="1228" t="s">
        <v>16</v>
      </c>
      <c r="F49" s="1228"/>
      <c r="G49" s="1228"/>
      <c r="H49" s="1228"/>
      <c r="I49" s="1228"/>
      <c r="J49" s="1229"/>
      <c r="K49" s="63">
        <v>58</v>
      </c>
      <c r="L49" s="64">
        <v>58</v>
      </c>
      <c r="M49" s="64">
        <v>59</v>
      </c>
      <c r="N49" s="64">
        <v>58</v>
      </c>
      <c r="O49" s="65">
        <v>36</v>
      </c>
      <c r="P49" s="48"/>
      <c r="Q49" s="48"/>
      <c r="R49" s="48"/>
      <c r="S49" s="48"/>
      <c r="T49" s="48"/>
      <c r="U49" s="48"/>
    </row>
    <row r="50" spans="1:21" ht="30.75" customHeight="1">
      <c r="A50" s="48"/>
      <c r="B50" s="1236"/>
      <c r="C50" s="1237"/>
      <c r="D50" s="62"/>
      <c r="E50" s="1228" t="s">
        <v>17</v>
      </c>
      <c r="F50" s="1228"/>
      <c r="G50" s="1228"/>
      <c r="H50" s="1228"/>
      <c r="I50" s="1228"/>
      <c r="J50" s="1229"/>
      <c r="K50" s="63">
        <v>34</v>
      </c>
      <c r="L50" s="64">
        <v>32</v>
      </c>
      <c r="M50" s="64">
        <v>26</v>
      </c>
      <c r="N50" s="64">
        <v>23</v>
      </c>
      <c r="O50" s="65">
        <v>20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419</v>
      </c>
      <c r="L52" s="64">
        <v>437</v>
      </c>
      <c r="M52" s="64">
        <v>428</v>
      </c>
      <c r="N52" s="64">
        <v>424</v>
      </c>
      <c r="O52" s="65">
        <v>426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300</v>
      </c>
      <c r="L53" s="69">
        <v>281</v>
      </c>
      <c r="M53" s="69">
        <v>262</v>
      </c>
      <c r="N53" s="69">
        <v>259</v>
      </c>
      <c r="O53" s="70">
        <v>253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Ll6mvfMM0YsYnEm5fZrmJ4rVO/Qo0cHKjcm4V57rKIq1AtFtw53D3DiDViHoyPrOBDoLXxcuzRMK6HuN9u4YQ==" saltValue="snQ5n2AjqZ8zhfN1AuJD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42" t="s">
        <v>24</v>
      </c>
      <c r="C41" s="1243"/>
      <c r="D41" s="81"/>
      <c r="E41" s="1248" t="s">
        <v>25</v>
      </c>
      <c r="F41" s="1248"/>
      <c r="G41" s="1248"/>
      <c r="H41" s="1249"/>
      <c r="I41" s="82">
        <v>4871</v>
      </c>
      <c r="J41" s="83">
        <v>4799</v>
      </c>
      <c r="K41" s="83">
        <v>4756</v>
      </c>
      <c r="L41" s="83">
        <v>4859</v>
      </c>
      <c r="M41" s="84">
        <v>5008</v>
      </c>
    </row>
    <row r="42" spans="2:13" ht="27.75" customHeight="1">
      <c r="B42" s="1244"/>
      <c r="C42" s="1245"/>
      <c r="D42" s="85"/>
      <c r="E42" s="1250" t="s">
        <v>26</v>
      </c>
      <c r="F42" s="1250"/>
      <c r="G42" s="1250"/>
      <c r="H42" s="1251"/>
      <c r="I42" s="86">
        <v>7</v>
      </c>
      <c r="J42" s="87">
        <v>1</v>
      </c>
      <c r="K42" s="87" t="s">
        <v>509</v>
      </c>
      <c r="L42" s="87" t="s">
        <v>509</v>
      </c>
      <c r="M42" s="88" t="s">
        <v>509</v>
      </c>
    </row>
    <row r="43" spans="2:13" ht="27.75" customHeight="1">
      <c r="B43" s="1244"/>
      <c r="C43" s="1245"/>
      <c r="D43" s="85"/>
      <c r="E43" s="1250" t="s">
        <v>27</v>
      </c>
      <c r="F43" s="1250"/>
      <c r="G43" s="1250"/>
      <c r="H43" s="1251"/>
      <c r="I43" s="86">
        <v>2767</v>
      </c>
      <c r="J43" s="87">
        <v>2796</v>
      </c>
      <c r="K43" s="87">
        <v>2942</v>
      </c>
      <c r="L43" s="87">
        <v>3083</v>
      </c>
      <c r="M43" s="88">
        <v>3051</v>
      </c>
    </row>
    <row r="44" spans="2:13" ht="27.75" customHeight="1">
      <c r="B44" s="1244"/>
      <c r="C44" s="1245"/>
      <c r="D44" s="85"/>
      <c r="E44" s="1250" t="s">
        <v>28</v>
      </c>
      <c r="F44" s="1250"/>
      <c r="G44" s="1250"/>
      <c r="H44" s="1251"/>
      <c r="I44" s="86">
        <v>242</v>
      </c>
      <c r="J44" s="87">
        <v>240</v>
      </c>
      <c r="K44" s="87">
        <v>195</v>
      </c>
      <c r="L44" s="87">
        <v>200</v>
      </c>
      <c r="M44" s="88">
        <v>160</v>
      </c>
    </row>
    <row r="45" spans="2:13" ht="27.75" customHeight="1">
      <c r="B45" s="1244"/>
      <c r="C45" s="1245"/>
      <c r="D45" s="85"/>
      <c r="E45" s="1250" t="s">
        <v>29</v>
      </c>
      <c r="F45" s="1250"/>
      <c r="G45" s="1250"/>
      <c r="H45" s="1251"/>
      <c r="I45" s="86">
        <v>1261</v>
      </c>
      <c r="J45" s="87">
        <v>1221</v>
      </c>
      <c r="K45" s="87">
        <v>1129</v>
      </c>
      <c r="L45" s="87">
        <v>1014</v>
      </c>
      <c r="M45" s="88">
        <v>976</v>
      </c>
    </row>
    <row r="46" spans="2:13" ht="27.75" customHeight="1">
      <c r="B46" s="1244"/>
      <c r="C46" s="1245"/>
      <c r="D46" s="89"/>
      <c r="E46" s="1250" t="s">
        <v>30</v>
      </c>
      <c r="F46" s="1250"/>
      <c r="G46" s="1250"/>
      <c r="H46" s="1251"/>
      <c r="I46" s="86">
        <v>151</v>
      </c>
      <c r="J46" s="87">
        <v>124</v>
      </c>
      <c r="K46" s="87">
        <v>99</v>
      </c>
      <c r="L46" s="87">
        <v>76</v>
      </c>
      <c r="M46" s="88">
        <v>56</v>
      </c>
    </row>
    <row r="47" spans="2:13" ht="27.75" customHeight="1">
      <c r="B47" s="1244"/>
      <c r="C47" s="1245"/>
      <c r="D47" s="90"/>
      <c r="E47" s="1252" t="s">
        <v>31</v>
      </c>
      <c r="F47" s="1253"/>
      <c r="G47" s="1253"/>
      <c r="H47" s="1254"/>
      <c r="I47" s="86" t="s">
        <v>509</v>
      </c>
      <c r="J47" s="87" t="s">
        <v>509</v>
      </c>
      <c r="K47" s="87" t="s">
        <v>509</v>
      </c>
      <c r="L47" s="87" t="s">
        <v>509</v>
      </c>
      <c r="M47" s="88" t="s">
        <v>509</v>
      </c>
    </row>
    <row r="48" spans="2:13" ht="27.75" customHeight="1">
      <c r="B48" s="1244"/>
      <c r="C48" s="1245"/>
      <c r="D48" s="85"/>
      <c r="E48" s="1250" t="s">
        <v>32</v>
      </c>
      <c r="F48" s="1250"/>
      <c r="G48" s="1250"/>
      <c r="H48" s="1251"/>
      <c r="I48" s="86" t="s">
        <v>509</v>
      </c>
      <c r="J48" s="87" t="s">
        <v>509</v>
      </c>
      <c r="K48" s="87" t="s">
        <v>509</v>
      </c>
      <c r="L48" s="87" t="s">
        <v>509</v>
      </c>
      <c r="M48" s="88" t="s">
        <v>509</v>
      </c>
    </row>
    <row r="49" spans="2:13" ht="27.75" customHeight="1">
      <c r="B49" s="1246"/>
      <c r="C49" s="1247"/>
      <c r="D49" s="85"/>
      <c r="E49" s="1250" t="s">
        <v>33</v>
      </c>
      <c r="F49" s="1250"/>
      <c r="G49" s="1250"/>
      <c r="H49" s="1251"/>
      <c r="I49" s="86" t="s">
        <v>509</v>
      </c>
      <c r="J49" s="87" t="s">
        <v>509</v>
      </c>
      <c r="K49" s="87" t="s">
        <v>509</v>
      </c>
      <c r="L49" s="87" t="s">
        <v>509</v>
      </c>
      <c r="M49" s="88" t="s">
        <v>509</v>
      </c>
    </row>
    <row r="50" spans="2:13" ht="27.75" customHeight="1">
      <c r="B50" s="1255" t="s">
        <v>34</v>
      </c>
      <c r="C50" s="1256"/>
      <c r="D50" s="91"/>
      <c r="E50" s="1250" t="s">
        <v>35</v>
      </c>
      <c r="F50" s="1250"/>
      <c r="G50" s="1250"/>
      <c r="H50" s="1251"/>
      <c r="I50" s="86">
        <v>1463</v>
      </c>
      <c r="J50" s="87">
        <v>1602</v>
      </c>
      <c r="K50" s="87">
        <v>1736</v>
      </c>
      <c r="L50" s="87">
        <v>1918</v>
      </c>
      <c r="M50" s="88">
        <v>2050</v>
      </c>
    </row>
    <row r="51" spans="2:13" ht="27.75" customHeight="1">
      <c r="B51" s="1244"/>
      <c r="C51" s="1245"/>
      <c r="D51" s="85"/>
      <c r="E51" s="1250" t="s">
        <v>36</v>
      </c>
      <c r="F51" s="1250"/>
      <c r="G51" s="1250"/>
      <c r="H51" s="1251"/>
      <c r="I51" s="86">
        <v>157</v>
      </c>
      <c r="J51" s="87">
        <v>159</v>
      </c>
      <c r="K51" s="87">
        <v>161</v>
      </c>
      <c r="L51" s="87">
        <v>165</v>
      </c>
      <c r="M51" s="88">
        <v>152</v>
      </c>
    </row>
    <row r="52" spans="2:13" ht="27.75" customHeight="1">
      <c r="B52" s="1246"/>
      <c r="C52" s="1247"/>
      <c r="D52" s="85"/>
      <c r="E52" s="1250" t="s">
        <v>37</v>
      </c>
      <c r="F52" s="1250"/>
      <c r="G52" s="1250"/>
      <c r="H52" s="1251"/>
      <c r="I52" s="86">
        <v>4737</v>
      </c>
      <c r="J52" s="87">
        <v>4650</v>
      </c>
      <c r="K52" s="87">
        <v>4581</v>
      </c>
      <c r="L52" s="87">
        <v>4534</v>
      </c>
      <c r="M52" s="88">
        <v>4462</v>
      </c>
    </row>
    <row r="53" spans="2:13" ht="27.75" customHeight="1" thickBot="1">
      <c r="B53" s="1257" t="s">
        <v>38</v>
      </c>
      <c r="C53" s="1258"/>
      <c r="D53" s="92"/>
      <c r="E53" s="1259" t="s">
        <v>39</v>
      </c>
      <c r="F53" s="1259"/>
      <c r="G53" s="1259"/>
      <c r="H53" s="1260"/>
      <c r="I53" s="93">
        <v>2943</v>
      </c>
      <c r="J53" s="94">
        <v>2772</v>
      </c>
      <c r="K53" s="94">
        <v>2644</v>
      </c>
      <c r="L53" s="94">
        <v>2614</v>
      </c>
      <c r="M53" s="95">
        <v>2589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GLlXRwzm5/3bqvbuFBtjm3Zrfq5Z/TC+2MOfCaZz4Wzxt4Dgx4F3yKFMs6Un4IXbR+NakUHC5SUHWoTY+tEyw==" saltValue="5Kz05rsAK6GeihNEtKNY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69" t="s">
        <v>42</v>
      </c>
      <c r="D55" s="1269"/>
      <c r="E55" s="1270"/>
      <c r="F55" s="107">
        <v>1350</v>
      </c>
      <c r="G55" s="107">
        <v>1372</v>
      </c>
      <c r="H55" s="108">
        <v>1402</v>
      </c>
    </row>
    <row r="56" spans="2:8" ht="52.5" customHeight="1">
      <c r="B56" s="109"/>
      <c r="C56" s="1271" t="s">
        <v>43</v>
      </c>
      <c r="D56" s="1271"/>
      <c r="E56" s="1272"/>
      <c r="F56" s="110">
        <v>30</v>
      </c>
      <c r="G56" s="110">
        <v>30</v>
      </c>
      <c r="H56" s="111">
        <v>30</v>
      </c>
    </row>
    <row r="57" spans="2:8" ht="53.25" customHeight="1">
      <c r="B57" s="109"/>
      <c r="C57" s="1273" t="s">
        <v>44</v>
      </c>
      <c r="D57" s="1273"/>
      <c r="E57" s="1274"/>
      <c r="F57" s="112">
        <v>289</v>
      </c>
      <c r="G57" s="112">
        <v>389</v>
      </c>
      <c r="H57" s="113">
        <v>415</v>
      </c>
    </row>
    <row r="58" spans="2:8" ht="45.75" customHeight="1">
      <c r="B58" s="114"/>
      <c r="C58" s="1261" t="s">
        <v>582</v>
      </c>
      <c r="D58" s="1262"/>
      <c r="E58" s="1263"/>
      <c r="F58" s="115">
        <v>149</v>
      </c>
      <c r="G58" s="115">
        <v>206</v>
      </c>
      <c r="H58" s="116">
        <v>263</v>
      </c>
    </row>
    <row r="59" spans="2:8" ht="45.75" customHeight="1">
      <c r="B59" s="114"/>
      <c r="C59" s="1261" t="s">
        <v>583</v>
      </c>
      <c r="D59" s="1262"/>
      <c r="E59" s="1263"/>
      <c r="F59" s="115">
        <v>89</v>
      </c>
      <c r="G59" s="115">
        <v>73</v>
      </c>
      <c r="H59" s="116">
        <v>57</v>
      </c>
    </row>
    <row r="60" spans="2:8" ht="45.75" customHeight="1">
      <c r="B60" s="114"/>
      <c r="C60" s="1261" t="s">
        <v>584</v>
      </c>
      <c r="D60" s="1262"/>
      <c r="E60" s="1263"/>
      <c r="F60" s="115">
        <v>20</v>
      </c>
      <c r="G60" s="115">
        <v>40</v>
      </c>
      <c r="H60" s="116">
        <v>40</v>
      </c>
    </row>
    <row r="61" spans="2:8" ht="45.75" customHeight="1">
      <c r="B61" s="114"/>
      <c r="C61" s="1261" t="s">
        <v>585</v>
      </c>
      <c r="D61" s="1262"/>
      <c r="E61" s="1263"/>
      <c r="F61" s="115">
        <v>10</v>
      </c>
      <c r="G61" s="115">
        <v>50</v>
      </c>
      <c r="H61" s="116">
        <v>35</v>
      </c>
    </row>
    <row r="62" spans="2:8" ht="45.75" customHeight="1" thickBot="1">
      <c r="B62" s="117"/>
      <c r="C62" s="1264" t="s">
        <v>586</v>
      </c>
      <c r="D62" s="1265"/>
      <c r="E62" s="1266"/>
      <c r="F62" s="118">
        <v>10</v>
      </c>
      <c r="G62" s="118">
        <v>10</v>
      </c>
      <c r="H62" s="119">
        <v>10</v>
      </c>
    </row>
    <row r="63" spans="2:8" ht="52.5" customHeight="1" thickBot="1">
      <c r="B63" s="120"/>
      <c r="C63" s="1267" t="s">
        <v>45</v>
      </c>
      <c r="D63" s="1267"/>
      <c r="E63" s="1268"/>
      <c r="F63" s="121">
        <v>1669</v>
      </c>
      <c r="G63" s="121">
        <v>1791</v>
      </c>
      <c r="H63" s="122">
        <v>1847</v>
      </c>
    </row>
    <row r="64" spans="2:8" ht="15" customHeight="1"/>
    <row r="65" ht="0" hidden="1" customHeight="1"/>
    <row r="66" ht="0" hidden="1" customHeight="1"/>
  </sheetData>
  <sheetProtection algorithmName="SHA-512" hashValue="q/BsmNQfveuL05fWk7eglr1SdKIBrKrmNosXj4j7fTcglQuu0tX2xNMK1BkR3E97SrPRWmNqH3IrkqDLMhrEvg==" saltValue="sap+zUfU9MDcHNoYyv2K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592</v>
      </c>
      <c r="AO51" s="1280"/>
      <c r="AP51" s="1280"/>
      <c r="AQ51" s="1280"/>
      <c r="AR51" s="1280"/>
      <c r="AS51" s="1280"/>
      <c r="AT51" s="1280"/>
      <c r="AU51" s="1280"/>
      <c r="AV51" s="1280"/>
      <c r="AW51" s="1280"/>
      <c r="AX51" s="1280"/>
      <c r="AY51" s="1280"/>
      <c r="AZ51" s="1280"/>
      <c r="BA51" s="1280"/>
      <c r="BB51" s="1280" t="s">
        <v>593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93</v>
      </c>
      <c r="CG51" s="1277"/>
      <c r="CH51" s="1277"/>
      <c r="CI51" s="1277"/>
      <c r="CJ51" s="1277"/>
      <c r="CK51" s="1277"/>
      <c r="CL51" s="1277"/>
      <c r="CM51" s="1277"/>
      <c r="CN51" s="1277">
        <v>92.9</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60.7</v>
      </c>
      <c r="CG53" s="1277"/>
      <c r="CH53" s="1277"/>
      <c r="CI53" s="1277"/>
      <c r="CJ53" s="1277"/>
      <c r="CK53" s="1277"/>
      <c r="CL53" s="1277"/>
      <c r="CM53" s="1277"/>
      <c r="CN53" s="1277">
        <v>61.9</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595</v>
      </c>
      <c r="AO55" s="1281"/>
      <c r="AP55" s="1281"/>
      <c r="AQ55" s="1281"/>
      <c r="AR55" s="1281"/>
      <c r="AS55" s="1281"/>
      <c r="AT55" s="1281"/>
      <c r="AU55" s="1281"/>
      <c r="AV55" s="1281"/>
      <c r="AW55" s="1281"/>
      <c r="AX55" s="1281"/>
      <c r="AY55" s="1281"/>
      <c r="AZ55" s="1281"/>
      <c r="BA55" s="1281"/>
      <c r="BB55" s="1280" t="s">
        <v>593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20.2</v>
      </c>
      <c r="CG55" s="1277"/>
      <c r="CH55" s="1277"/>
      <c r="CI55" s="1277"/>
      <c r="CJ55" s="1277"/>
      <c r="CK55" s="1277"/>
      <c r="CL55" s="1277"/>
      <c r="CM55" s="1277"/>
      <c r="CN55" s="1277">
        <v>38.5</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55.8</v>
      </c>
      <c r="CG57" s="1277"/>
      <c r="CH57" s="1277"/>
      <c r="CI57" s="1277"/>
      <c r="CJ57" s="1277"/>
      <c r="CK57" s="1277"/>
      <c r="CL57" s="1277"/>
      <c r="CM57" s="1277"/>
      <c r="CN57" s="1277">
        <v>57.6</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596</v>
      </c>
    </row>
    <row r="64" spans="1:109">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c r="B73" s="374"/>
      <c r="G73" s="1293"/>
      <c r="H73" s="1293"/>
      <c r="I73" s="1293"/>
      <c r="J73" s="1293"/>
      <c r="K73" s="1276"/>
      <c r="L73" s="1276"/>
      <c r="M73" s="1276"/>
      <c r="N73" s="1276"/>
      <c r="AM73" s="383"/>
      <c r="AN73" s="1280" t="s">
        <v>592</v>
      </c>
      <c r="AO73" s="1280"/>
      <c r="AP73" s="1280"/>
      <c r="AQ73" s="1280"/>
      <c r="AR73" s="1280"/>
      <c r="AS73" s="1280"/>
      <c r="AT73" s="1280"/>
      <c r="AU73" s="1280"/>
      <c r="AV73" s="1280"/>
      <c r="AW73" s="1280"/>
      <c r="AX73" s="1280"/>
      <c r="AY73" s="1280"/>
      <c r="AZ73" s="1280"/>
      <c r="BA73" s="1280"/>
      <c r="BB73" s="1280" t="s">
        <v>593</v>
      </c>
      <c r="BC73" s="1280"/>
      <c r="BD73" s="1280"/>
      <c r="BE73" s="1280"/>
      <c r="BF73" s="1280"/>
      <c r="BG73" s="1280"/>
      <c r="BH73" s="1280"/>
      <c r="BI73" s="1280"/>
      <c r="BJ73" s="1280"/>
      <c r="BK73" s="1280"/>
      <c r="BL73" s="1280"/>
      <c r="BM73" s="1280"/>
      <c r="BN73" s="1280"/>
      <c r="BO73" s="1280"/>
      <c r="BP73" s="1277">
        <v>105.6</v>
      </c>
      <c r="BQ73" s="1277"/>
      <c r="BR73" s="1277"/>
      <c r="BS73" s="1277"/>
      <c r="BT73" s="1277"/>
      <c r="BU73" s="1277"/>
      <c r="BV73" s="1277"/>
      <c r="BW73" s="1277"/>
      <c r="BX73" s="1277">
        <v>102.1</v>
      </c>
      <c r="BY73" s="1277"/>
      <c r="BZ73" s="1277"/>
      <c r="CA73" s="1277"/>
      <c r="CB73" s="1277"/>
      <c r="CC73" s="1277"/>
      <c r="CD73" s="1277"/>
      <c r="CE73" s="1277"/>
      <c r="CF73" s="1277">
        <v>93</v>
      </c>
      <c r="CG73" s="1277"/>
      <c r="CH73" s="1277"/>
      <c r="CI73" s="1277"/>
      <c r="CJ73" s="1277"/>
      <c r="CK73" s="1277"/>
      <c r="CL73" s="1277"/>
      <c r="CM73" s="1277"/>
      <c r="CN73" s="1277">
        <v>92.9</v>
      </c>
      <c r="CO73" s="1277"/>
      <c r="CP73" s="1277"/>
      <c r="CQ73" s="1277"/>
      <c r="CR73" s="1277"/>
      <c r="CS73" s="1277"/>
      <c r="CT73" s="1277"/>
      <c r="CU73" s="1277"/>
      <c r="CV73" s="1277">
        <v>91.4</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13</v>
      </c>
      <c r="BQ75" s="1277"/>
      <c r="BR75" s="1277"/>
      <c r="BS75" s="1277"/>
      <c r="BT75" s="1277"/>
      <c r="BU75" s="1277"/>
      <c r="BV75" s="1277"/>
      <c r="BW75" s="1277"/>
      <c r="BX75" s="1277">
        <v>11.4</v>
      </c>
      <c r="BY75" s="1277"/>
      <c r="BZ75" s="1277"/>
      <c r="CA75" s="1277"/>
      <c r="CB75" s="1277"/>
      <c r="CC75" s="1277"/>
      <c r="CD75" s="1277"/>
      <c r="CE75" s="1277"/>
      <c r="CF75" s="1277">
        <v>10.1</v>
      </c>
      <c r="CG75" s="1277"/>
      <c r="CH75" s="1277"/>
      <c r="CI75" s="1277"/>
      <c r="CJ75" s="1277"/>
      <c r="CK75" s="1277"/>
      <c r="CL75" s="1277"/>
      <c r="CM75" s="1277"/>
      <c r="CN75" s="1277">
        <v>9.6</v>
      </c>
      <c r="CO75" s="1277"/>
      <c r="CP75" s="1277"/>
      <c r="CQ75" s="1277"/>
      <c r="CR75" s="1277"/>
      <c r="CS75" s="1277"/>
      <c r="CT75" s="1277"/>
      <c r="CU75" s="1277"/>
      <c r="CV75" s="1277">
        <v>9.1</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595</v>
      </c>
      <c r="AO77" s="1281"/>
      <c r="AP77" s="1281"/>
      <c r="AQ77" s="1281"/>
      <c r="AR77" s="1281"/>
      <c r="AS77" s="1281"/>
      <c r="AT77" s="1281"/>
      <c r="AU77" s="1281"/>
      <c r="AV77" s="1281"/>
      <c r="AW77" s="1281"/>
      <c r="AX77" s="1281"/>
      <c r="AY77" s="1281"/>
      <c r="AZ77" s="1281"/>
      <c r="BA77" s="1281"/>
      <c r="BB77" s="1280" t="s">
        <v>593</v>
      </c>
      <c r="BC77" s="1280"/>
      <c r="BD77" s="1280"/>
      <c r="BE77" s="1280"/>
      <c r="BF77" s="1280"/>
      <c r="BG77" s="1280"/>
      <c r="BH77" s="1280"/>
      <c r="BI77" s="1280"/>
      <c r="BJ77" s="1280"/>
      <c r="BK77" s="1280"/>
      <c r="BL77" s="1280"/>
      <c r="BM77" s="1280"/>
      <c r="BN77" s="1280"/>
      <c r="BO77" s="1280"/>
      <c r="BP77" s="1277">
        <v>24.3</v>
      </c>
      <c r="BQ77" s="1277"/>
      <c r="BR77" s="1277"/>
      <c r="BS77" s="1277"/>
      <c r="BT77" s="1277"/>
      <c r="BU77" s="1277"/>
      <c r="BV77" s="1277"/>
      <c r="BW77" s="1277"/>
      <c r="BX77" s="1277">
        <v>0</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598</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8.5</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W6hSSL/Qx/RP5QjSjfzXbJf7+UeESWTpUbPUEhLYC8iwIcSqPtJ7utK6spufGcLdA+yM1ixIOkQwbd3RWXWVJg==" saltValue="VtTLR3wqG7FmEkpAOjiTu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e5PXRGa4nyg1ir4VPRU6kexzArQwkrUkO1KcmeVph5hk9RzoTJkc7rwV4Ly1gqRbXJQVXwjvXOeLIkXtui3UA==" saltValue="jLx20frd1j/GmzO+rWsf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118" sqref="B11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SzIvn73no3zksKADVTRmoaa8VmPVHN4N0UjS+mE3rj94hTwAG4KaBa/FTzr4VViogqATc97r/DmWAh7nekKQ==" saltValue="6kkq0FXeGTlq6xkINtNg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63655</v>
      </c>
      <c r="E3" s="141"/>
      <c r="F3" s="142">
        <v>105751</v>
      </c>
      <c r="G3" s="143"/>
      <c r="H3" s="144"/>
    </row>
    <row r="4" spans="1:8">
      <c r="A4" s="145"/>
      <c r="B4" s="146"/>
      <c r="C4" s="147"/>
      <c r="D4" s="148">
        <v>20152</v>
      </c>
      <c r="E4" s="149"/>
      <c r="F4" s="150">
        <v>49969</v>
      </c>
      <c r="G4" s="151"/>
      <c r="H4" s="152"/>
    </row>
    <row r="5" spans="1:8">
      <c r="A5" s="133" t="s">
        <v>543</v>
      </c>
      <c r="B5" s="138"/>
      <c r="C5" s="139"/>
      <c r="D5" s="140">
        <v>53592</v>
      </c>
      <c r="E5" s="141"/>
      <c r="F5" s="142">
        <v>158564</v>
      </c>
      <c r="G5" s="143"/>
      <c r="H5" s="144"/>
    </row>
    <row r="6" spans="1:8">
      <c r="A6" s="145"/>
      <c r="B6" s="146"/>
      <c r="C6" s="147"/>
      <c r="D6" s="148">
        <v>14501</v>
      </c>
      <c r="E6" s="149"/>
      <c r="F6" s="150">
        <v>48412</v>
      </c>
      <c r="G6" s="151"/>
      <c r="H6" s="152"/>
    </row>
    <row r="7" spans="1:8">
      <c r="A7" s="133" t="s">
        <v>544</v>
      </c>
      <c r="B7" s="138"/>
      <c r="C7" s="139"/>
      <c r="D7" s="140">
        <v>60194</v>
      </c>
      <c r="E7" s="141"/>
      <c r="F7" s="142">
        <v>106092</v>
      </c>
      <c r="G7" s="143"/>
      <c r="H7" s="144"/>
    </row>
    <row r="8" spans="1:8">
      <c r="A8" s="145"/>
      <c r="B8" s="146"/>
      <c r="C8" s="147"/>
      <c r="D8" s="148">
        <v>19513</v>
      </c>
      <c r="E8" s="149"/>
      <c r="F8" s="150">
        <v>44299</v>
      </c>
      <c r="G8" s="151"/>
      <c r="H8" s="152"/>
    </row>
    <row r="9" spans="1:8">
      <c r="A9" s="133" t="s">
        <v>545</v>
      </c>
      <c r="B9" s="138"/>
      <c r="C9" s="139"/>
      <c r="D9" s="140">
        <v>94876</v>
      </c>
      <c r="E9" s="141"/>
      <c r="F9" s="142">
        <v>78903</v>
      </c>
      <c r="G9" s="143"/>
      <c r="H9" s="144"/>
    </row>
    <row r="10" spans="1:8">
      <c r="A10" s="145"/>
      <c r="B10" s="146"/>
      <c r="C10" s="147"/>
      <c r="D10" s="148">
        <v>24106</v>
      </c>
      <c r="E10" s="149"/>
      <c r="F10" s="150">
        <v>49201</v>
      </c>
      <c r="G10" s="151"/>
      <c r="H10" s="152"/>
    </row>
    <row r="11" spans="1:8">
      <c r="A11" s="133" t="s">
        <v>546</v>
      </c>
      <c r="B11" s="138"/>
      <c r="C11" s="139"/>
      <c r="D11" s="140">
        <v>134583</v>
      </c>
      <c r="E11" s="141"/>
      <c r="F11" s="142">
        <v>82993</v>
      </c>
      <c r="G11" s="143"/>
      <c r="H11" s="144"/>
    </row>
    <row r="12" spans="1:8">
      <c r="A12" s="145"/>
      <c r="B12" s="146"/>
      <c r="C12" s="153"/>
      <c r="D12" s="148">
        <v>15581</v>
      </c>
      <c r="E12" s="149"/>
      <c r="F12" s="150">
        <v>46787</v>
      </c>
      <c r="G12" s="151"/>
      <c r="H12" s="152"/>
    </row>
    <row r="13" spans="1:8">
      <c r="A13" s="133"/>
      <c r="B13" s="138"/>
      <c r="C13" s="154"/>
      <c r="D13" s="155">
        <v>81380</v>
      </c>
      <c r="E13" s="156"/>
      <c r="F13" s="157">
        <v>106461</v>
      </c>
      <c r="G13" s="158"/>
      <c r="H13" s="144"/>
    </row>
    <row r="14" spans="1:8">
      <c r="A14" s="145"/>
      <c r="B14" s="146"/>
      <c r="C14" s="147"/>
      <c r="D14" s="148">
        <v>18771</v>
      </c>
      <c r="E14" s="149"/>
      <c r="F14" s="150">
        <v>47734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4.3899999999999997</v>
      </c>
      <c r="C19" s="159">
        <f>ROUND(VALUE(SUBSTITUTE(実質収支比率等に係る経年分析!G$48,"▲","-")),2)</f>
        <v>3.69</v>
      </c>
      <c r="D19" s="159">
        <f>ROUND(VALUE(SUBSTITUTE(実質収支比率等に係る経年分析!H$48,"▲","-")),2)</f>
        <v>5.16</v>
      </c>
      <c r="E19" s="159">
        <f>ROUND(VALUE(SUBSTITUTE(実質収支比率等に係る経年分析!I$48,"▲","-")),2)</f>
        <v>4.3499999999999996</v>
      </c>
      <c r="F19" s="159">
        <f>ROUND(VALUE(SUBSTITUTE(実質収支比率等に係る経年分析!J$48,"▲","-")),2)</f>
        <v>4.13</v>
      </c>
    </row>
    <row r="20" spans="1:11">
      <c r="A20" s="159" t="s">
        <v>49</v>
      </c>
      <c r="B20" s="159">
        <f>ROUND(VALUE(SUBSTITUTE(実質収支比率等に係る経年分析!F$47,"▲","-")),2)</f>
        <v>34.86</v>
      </c>
      <c r="C20" s="159">
        <f>ROUND(VALUE(SUBSTITUTE(実質収支比率等に係る経年分析!G$47,"▲","-")),2)</f>
        <v>39.29</v>
      </c>
      <c r="D20" s="159">
        <f>ROUND(VALUE(SUBSTITUTE(実質収支比率等に係る経年分析!H$47,"▲","-")),2)</f>
        <v>41.5</v>
      </c>
      <c r="E20" s="159">
        <f>ROUND(VALUE(SUBSTITUTE(実質収支比率等に係る経年分析!I$47,"▲","-")),2)</f>
        <v>42.65</v>
      </c>
      <c r="F20" s="159">
        <f>ROUND(VALUE(SUBSTITUTE(実質収支比率等に係る経年分析!J$47,"▲","-")),2)</f>
        <v>43.32</v>
      </c>
    </row>
    <row r="21" spans="1:11">
      <c r="A21" s="159" t="s">
        <v>50</v>
      </c>
      <c r="B21" s="159">
        <f>IF(ISNUMBER(VALUE(SUBSTITUTE(実質収支比率等に係る経年分析!F$49,"▲","-"))),ROUND(VALUE(SUBSTITUTE(実質収支比率等に係る経年分析!F$49,"▲","-")),2),NA())</f>
        <v>8.5399999999999991</v>
      </c>
      <c r="C21" s="159">
        <f>IF(ISNUMBER(VALUE(SUBSTITUTE(実質収支比率等に係る経年分析!G$49,"▲","-"))),ROUND(VALUE(SUBSTITUTE(実質収支比率等に係る経年分析!G$49,"▲","-")),2),NA())</f>
        <v>3.03</v>
      </c>
      <c r="D21" s="159">
        <f>IF(ISNUMBER(VALUE(SUBSTITUTE(実質収支比率等に係る経年分析!H$49,"▲","-"))),ROUND(VALUE(SUBSTITUTE(実質収支比率等に係る経年分析!H$49,"▲","-")),2),NA())</f>
        <v>5.25</v>
      </c>
      <c r="E21" s="159">
        <f>IF(ISNUMBER(VALUE(SUBSTITUTE(実質収支比率等に係る経年分析!I$49,"▲","-"))),ROUND(VALUE(SUBSTITUTE(実質収支比率等に係る経年分析!I$49,"▲","-")),2),NA())</f>
        <v>-0.16</v>
      </c>
      <c r="F21" s="159">
        <f>IF(ISNUMBER(VALUE(SUBSTITUTE(実質収支比率等に係る経年分析!J$49,"▲","-"))),ROUND(VALUE(SUBSTITUTE(実質収支比率等に係る経年分析!J$49,"▲","-")),2),NA())</f>
        <v>0.72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下水道特別会計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0.14000000000000001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2.93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3.11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3.24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3.32</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3.92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4.38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5.15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4.3499999999999996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4.13</v>
      </c>
    </row>
    <row r="36" spans="1:16">
      <c r="A36" s="160" t="str">
        <f>IF(連結実質赤字比率に係る赤字・黒字の構成分析!C$34="",NA(),連結実質赤字比率に係る赤字・黒字の構成分析!C$34)</f>
        <v>簡易水道特別会計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0.11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0.11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0.23</v>
      </c>
      <c r="J36" s="160">
        <f>IF(ROUND(VALUE(SUBSTITUTE(連結実質赤字比率に係る赤字・黒字の構成分析!J$34,"▲", "-")), 2) &lt; 0, ABS(ROUND(VALUE(SUBSTITUTE(連結実質赤字比率に係る赤字・黒字の構成分析!J$34,"▲", "-")), 2)), NA())</f>
        <v>0.27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419</v>
      </c>
      <c r="E42" s="161"/>
      <c r="F42" s="161"/>
      <c r="G42" s="161">
        <f>'実質公債費比率（分子）の構造'!L$52</f>
        <v>437</v>
      </c>
      <c r="H42" s="161"/>
      <c r="I42" s="161"/>
      <c r="J42" s="161">
        <f>'実質公債費比率（分子）の構造'!M$52</f>
        <v>428</v>
      </c>
      <c r="K42" s="161"/>
      <c r="L42" s="161"/>
      <c r="M42" s="161">
        <f>'実質公債費比率（分子）の構造'!N$52</f>
        <v>424</v>
      </c>
      <c r="N42" s="161"/>
      <c r="O42" s="161"/>
      <c r="P42" s="161">
        <f>'実質公債費比率（分子）の構造'!O$52</f>
        <v>426</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34</v>
      </c>
      <c r="C44" s="161"/>
      <c r="D44" s="161"/>
      <c r="E44" s="161">
        <f>'実質公債費比率（分子）の構造'!L$50</f>
        <v>32</v>
      </c>
      <c r="F44" s="161"/>
      <c r="G44" s="161"/>
      <c r="H44" s="161">
        <f>'実質公債費比率（分子）の構造'!M$50</f>
        <v>26</v>
      </c>
      <c r="I44" s="161"/>
      <c r="J44" s="161"/>
      <c r="K44" s="161">
        <f>'実質公債費比率（分子）の構造'!N$50</f>
        <v>23</v>
      </c>
      <c r="L44" s="161"/>
      <c r="M44" s="161"/>
      <c r="N44" s="161">
        <f>'実質公債費比率（分子）の構造'!O$50</f>
        <v>20</v>
      </c>
      <c r="O44" s="161"/>
      <c r="P44" s="161"/>
    </row>
    <row r="45" spans="1:16">
      <c r="A45" s="161" t="s">
        <v>60</v>
      </c>
      <c r="B45" s="161">
        <f>'実質公債費比率（分子）の構造'!K$49</f>
        <v>58</v>
      </c>
      <c r="C45" s="161"/>
      <c r="D45" s="161"/>
      <c r="E45" s="161">
        <f>'実質公債費比率（分子）の構造'!L$49</f>
        <v>58</v>
      </c>
      <c r="F45" s="161"/>
      <c r="G45" s="161"/>
      <c r="H45" s="161">
        <f>'実質公債費比率（分子）の構造'!M$49</f>
        <v>59</v>
      </c>
      <c r="I45" s="161"/>
      <c r="J45" s="161"/>
      <c r="K45" s="161">
        <f>'実質公債費比率（分子）の構造'!N$49</f>
        <v>58</v>
      </c>
      <c r="L45" s="161"/>
      <c r="M45" s="161"/>
      <c r="N45" s="161">
        <f>'実質公債費比率（分子）の構造'!O$49</f>
        <v>36</v>
      </c>
      <c r="O45" s="161"/>
      <c r="P45" s="161"/>
    </row>
    <row r="46" spans="1:16">
      <c r="A46" s="161" t="s">
        <v>61</v>
      </c>
      <c r="B46" s="161">
        <f>'実質公債費比率（分子）の構造'!K$48</f>
        <v>128</v>
      </c>
      <c r="C46" s="161"/>
      <c r="D46" s="161"/>
      <c r="E46" s="161">
        <f>'実質公債費比率（分子）の構造'!L$48</f>
        <v>141</v>
      </c>
      <c r="F46" s="161"/>
      <c r="G46" s="161"/>
      <c r="H46" s="161">
        <f>'実質公債費比率（分子）の構造'!M$48</f>
        <v>152</v>
      </c>
      <c r="I46" s="161"/>
      <c r="J46" s="161"/>
      <c r="K46" s="161">
        <f>'実質公債費比率（分子）の構造'!N$48</f>
        <v>156</v>
      </c>
      <c r="L46" s="161"/>
      <c r="M46" s="161"/>
      <c r="N46" s="161">
        <f>'実質公債費比率（分子）の構造'!O$48</f>
        <v>174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499</v>
      </c>
      <c r="C49" s="161"/>
      <c r="D49" s="161"/>
      <c r="E49" s="161">
        <f>'実質公債費比率（分子）の構造'!L$45</f>
        <v>487</v>
      </c>
      <c r="F49" s="161"/>
      <c r="G49" s="161"/>
      <c r="H49" s="161">
        <f>'実質公債費比率（分子）の構造'!M$45</f>
        <v>453</v>
      </c>
      <c r="I49" s="161"/>
      <c r="J49" s="161"/>
      <c r="K49" s="161">
        <f>'実質公債費比率（分子）の構造'!N$45</f>
        <v>446</v>
      </c>
      <c r="L49" s="161"/>
      <c r="M49" s="161"/>
      <c r="N49" s="161">
        <f>'実質公債費比率（分子）の構造'!O$45</f>
        <v>449</v>
      </c>
      <c r="O49" s="161"/>
      <c r="P49" s="161"/>
    </row>
    <row r="50" spans="1:16">
      <c r="A50" s="161" t="s">
        <v>65</v>
      </c>
      <c r="B50" s="161" t="e">
        <f>NA()</f>
        <v>#N/A</v>
      </c>
      <c r="C50" s="161">
        <f>IF(ISNUMBER('実質公債費比率（分子）の構造'!K$53),'実質公債費比率（分子）の構造'!K$53,NA())</f>
        <v>300</v>
      </c>
      <c r="D50" s="161" t="e">
        <f>NA()</f>
        <v>#N/A</v>
      </c>
      <c r="E50" s="161" t="e">
        <f>NA()</f>
        <v>#N/A</v>
      </c>
      <c r="F50" s="161">
        <f>IF(ISNUMBER('実質公債費比率（分子）の構造'!L$53),'実質公債費比率（分子）の構造'!L$53,NA())</f>
        <v>281</v>
      </c>
      <c r="G50" s="161" t="e">
        <f>NA()</f>
        <v>#N/A</v>
      </c>
      <c r="H50" s="161" t="e">
        <f>NA()</f>
        <v>#N/A</v>
      </c>
      <c r="I50" s="161">
        <f>IF(ISNUMBER('実質公債費比率（分子）の構造'!M$53),'実質公債費比率（分子）の構造'!M$53,NA())</f>
        <v>262</v>
      </c>
      <c r="J50" s="161" t="e">
        <f>NA()</f>
        <v>#N/A</v>
      </c>
      <c r="K50" s="161" t="e">
        <f>NA()</f>
        <v>#N/A</v>
      </c>
      <c r="L50" s="161">
        <f>IF(ISNUMBER('実質公債費比率（分子）の構造'!N$53),'実質公債費比率（分子）の構造'!N$53,NA())</f>
        <v>259</v>
      </c>
      <c r="M50" s="161" t="e">
        <f>NA()</f>
        <v>#N/A</v>
      </c>
      <c r="N50" s="161" t="e">
        <f>NA()</f>
        <v>#N/A</v>
      </c>
      <c r="O50" s="161">
        <f>IF(ISNUMBER('実質公債費比率（分子）の構造'!O$53),'実質公債費比率（分子）の構造'!O$53,NA())</f>
        <v>253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4737</v>
      </c>
      <c r="E56" s="160"/>
      <c r="F56" s="160"/>
      <c r="G56" s="160">
        <f>'将来負担比率（分子）の構造'!J$52</f>
        <v>4650</v>
      </c>
      <c r="H56" s="160"/>
      <c r="I56" s="160"/>
      <c r="J56" s="160">
        <f>'将来負担比率（分子）の構造'!K$52</f>
        <v>4581</v>
      </c>
      <c r="K56" s="160"/>
      <c r="L56" s="160"/>
      <c r="M56" s="160">
        <f>'将来負担比率（分子）の構造'!L$52</f>
        <v>4534</v>
      </c>
      <c r="N56" s="160"/>
      <c r="O56" s="160"/>
      <c r="P56" s="160">
        <f>'将来負担比率（分子）の構造'!M$52</f>
        <v>4462</v>
      </c>
    </row>
    <row r="57" spans="1:16">
      <c r="A57" s="160" t="s">
        <v>36</v>
      </c>
      <c r="B57" s="160"/>
      <c r="C57" s="160"/>
      <c r="D57" s="160">
        <f>'将来負担比率（分子）の構造'!I$51</f>
        <v>157</v>
      </c>
      <c r="E57" s="160"/>
      <c r="F57" s="160"/>
      <c r="G57" s="160">
        <f>'将来負担比率（分子）の構造'!J$51</f>
        <v>159</v>
      </c>
      <c r="H57" s="160"/>
      <c r="I57" s="160"/>
      <c r="J57" s="160">
        <f>'将来負担比率（分子）の構造'!K$51</f>
        <v>161</v>
      </c>
      <c r="K57" s="160"/>
      <c r="L57" s="160"/>
      <c r="M57" s="160">
        <f>'将来負担比率（分子）の構造'!L$51</f>
        <v>165</v>
      </c>
      <c r="N57" s="160"/>
      <c r="O57" s="160"/>
      <c r="P57" s="160">
        <f>'将来負担比率（分子）の構造'!M$51</f>
        <v>152</v>
      </c>
    </row>
    <row r="58" spans="1:16">
      <c r="A58" s="160" t="s">
        <v>35</v>
      </c>
      <c r="B58" s="160"/>
      <c r="C58" s="160"/>
      <c r="D58" s="160">
        <f>'将来負担比率（分子）の構造'!I$50</f>
        <v>1463</v>
      </c>
      <c r="E58" s="160"/>
      <c r="F58" s="160"/>
      <c r="G58" s="160">
        <f>'将来負担比率（分子）の構造'!J$50</f>
        <v>1602</v>
      </c>
      <c r="H58" s="160"/>
      <c r="I58" s="160"/>
      <c r="J58" s="160">
        <f>'将来負担比率（分子）の構造'!K$50</f>
        <v>1736</v>
      </c>
      <c r="K58" s="160"/>
      <c r="L58" s="160"/>
      <c r="M58" s="160">
        <f>'将来負担比率（分子）の構造'!L$50</f>
        <v>1918</v>
      </c>
      <c r="N58" s="160"/>
      <c r="O58" s="160"/>
      <c r="P58" s="160">
        <f>'将来負担比率（分子）の構造'!M$50</f>
        <v>2050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151</v>
      </c>
      <c r="C61" s="160"/>
      <c r="D61" s="160"/>
      <c r="E61" s="160">
        <f>'将来負担比率（分子）の構造'!J$46</f>
        <v>124</v>
      </c>
      <c r="F61" s="160"/>
      <c r="G61" s="160"/>
      <c r="H61" s="160">
        <f>'将来負担比率（分子）の構造'!K$46</f>
        <v>99</v>
      </c>
      <c r="I61" s="160"/>
      <c r="J61" s="160"/>
      <c r="K61" s="160">
        <f>'将来負担比率（分子）の構造'!L$46</f>
        <v>76</v>
      </c>
      <c r="L61" s="160"/>
      <c r="M61" s="160"/>
      <c r="N61" s="160">
        <f>'将来負担比率（分子）の構造'!M$46</f>
        <v>56</v>
      </c>
      <c r="O61" s="160"/>
      <c r="P61" s="160"/>
    </row>
    <row r="62" spans="1:16">
      <c r="A62" s="160" t="s">
        <v>29</v>
      </c>
      <c r="B62" s="160">
        <f>'将来負担比率（分子）の構造'!I$45</f>
        <v>1261</v>
      </c>
      <c r="C62" s="160"/>
      <c r="D62" s="160"/>
      <c r="E62" s="160">
        <f>'将来負担比率（分子）の構造'!J$45</f>
        <v>1221</v>
      </c>
      <c r="F62" s="160"/>
      <c r="G62" s="160"/>
      <c r="H62" s="160">
        <f>'将来負担比率（分子）の構造'!K$45</f>
        <v>1129</v>
      </c>
      <c r="I62" s="160"/>
      <c r="J62" s="160"/>
      <c r="K62" s="160">
        <f>'将来負担比率（分子）の構造'!L$45</f>
        <v>1014</v>
      </c>
      <c r="L62" s="160"/>
      <c r="M62" s="160"/>
      <c r="N62" s="160">
        <f>'将来負担比率（分子）の構造'!M$45</f>
        <v>976</v>
      </c>
      <c r="O62" s="160"/>
      <c r="P62" s="160"/>
    </row>
    <row r="63" spans="1:16">
      <c r="A63" s="160" t="s">
        <v>28</v>
      </c>
      <c r="B63" s="160">
        <f>'将来負担比率（分子）の構造'!I$44</f>
        <v>242</v>
      </c>
      <c r="C63" s="160"/>
      <c r="D63" s="160"/>
      <c r="E63" s="160">
        <f>'将来負担比率（分子）の構造'!J$44</f>
        <v>240</v>
      </c>
      <c r="F63" s="160"/>
      <c r="G63" s="160"/>
      <c r="H63" s="160">
        <f>'将来負担比率（分子）の構造'!K$44</f>
        <v>195</v>
      </c>
      <c r="I63" s="160"/>
      <c r="J63" s="160"/>
      <c r="K63" s="160">
        <f>'将来負担比率（分子）の構造'!L$44</f>
        <v>200</v>
      </c>
      <c r="L63" s="160"/>
      <c r="M63" s="160"/>
      <c r="N63" s="160">
        <f>'将来負担比率（分子）の構造'!M$44</f>
        <v>160</v>
      </c>
      <c r="O63" s="160"/>
      <c r="P63" s="160"/>
    </row>
    <row r="64" spans="1:16">
      <c r="A64" s="160" t="s">
        <v>27</v>
      </c>
      <c r="B64" s="160">
        <f>'将来負担比率（分子）の構造'!I$43</f>
        <v>2767</v>
      </c>
      <c r="C64" s="160"/>
      <c r="D64" s="160"/>
      <c r="E64" s="160">
        <f>'将来負担比率（分子）の構造'!J$43</f>
        <v>2796</v>
      </c>
      <c r="F64" s="160"/>
      <c r="G64" s="160"/>
      <c r="H64" s="160">
        <f>'将来負担比率（分子）の構造'!K$43</f>
        <v>2942</v>
      </c>
      <c r="I64" s="160"/>
      <c r="J64" s="160"/>
      <c r="K64" s="160">
        <f>'将来負担比率（分子）の構造'!L$43</f>
        <v>3083</v>
      </c>
      <c r="L64" s="160"/>
      <c r="M64" s="160"/>
      <c r="N64" s="160">
        <f>'将来負担比率（分子）の構造'!M$43</f>
        <v>3051</v>
      </c>
      <c r="O64" s="160"/>
      <c r="P64" s="160"/>
    </row>
    <row r="65" spans="1:16">
      <c r="A65" s="160" t="s">
        <v>26</v>
      </c>
      <c r="B65" s="160">
        <f>'将来負担比率（分子）の構造'!I$42</f>
        <v>7</v>
      </c>
      <c r="C65" s="160"/>
      <c r="D65" s="160"/>
      <c r="E65" s="160">
        <f>'将来負担比率（分子）の構造'!J$42</f>
        <v>1</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4871</v>
      </c>
      <c r="C66" s="160"/>
      <c r="D66" s="160"/>
      <c r="E66" s="160">
        <f>'将来負担比率（分子）の構造'!J$41</f>
        <v>4799</v>
      </c>
      <c r="F66" s="160"/>
      <c r="G66" s="160"/>
      <c r="H66" s="160">
        <f>'将来負担比率（分子）の構造'!K$41</f>
        <v>4756</v>
      </c>
      <c r="I66" s="160"/>
      <c r="J66" s="160"/>
      <c r="K66" s="160">
        <f>'将来負担比率（分子）の構造'!L$41</f>
        <v>4859</v>
      </c>
      <c r="L66" s="160"/>
      <c r="M66" s="160"/>
      <c r="N66" s="160">
        <f>'将来負担比率（分子）の構造'!M$41</f>
        <v>5008</v>
      </c>
      <c r="O66" s="160"/>
      <c r="P66" s="160"/>
    </row>
    <row r="67" spans="1:16">
      <c r="A67" s="160" t="s">
        <v>69</v>
      </c>
      <c r="B67" s="160" t="e">
        <f>NA()</f>
        <v>#N/A</v>
      </c>
      <c r="C67" s="160">
        <f>IF(ISNUMBER('将来負担比率（分子）の構造'!I$53), IF('将来負担比率（分子）の構造'!I$53 &lt; 0, 0, '将来負担比率（分子）の構造'!I$53), NA())</f>
        <v>2943</v>
      </c>
      <c r="D67" s="160" t="e">
        <f>NA()</f>
        <v>#N/A</v>
      </c>
      <c r="E67" s="160" t="e">
        <f>NA()</f>
        <v>#N/A</v>
      </c>
      <c r="F67" s="160">
        <f>IF(ISNUMBER('将来負担比率（分子）の構造'!J$53), IF('将来負担比率（分子）の構造'!J$53 &lt; 0, 0, '将来負担比率（分子）の構造'!J$53), NA())</f>
        <v>2772</v>
      </c>
      <c r="G67" s="160" t="e">
        <f>NA()</f>
        <v>#N/A</v>
      </c>
      <c r="H67" s="160" t="e">
        <f>NA()</f>
        <v>#N/A</v>
      </c>
      <c r="I67" s="160">
        <f>IF(ISNUMBER('将来負担比率（分子）の構造'!K$53), IF('将来負担比率（分子）の構造'!K$53 &lt; 0, 0, '将来負担比率（分子）の構造'!K$53), NA())</f>
        <v>2644</v>
      </c>
      <c r="J67" s="160" t="e">
        <f>NA()</f>
        <v>#N/A</v>
      </c>
      <c r="K67" s="160" t="e">
        <f>NA()</f>
        <v>#N/A</v>
      </c>
      <c r="L67" s="160">
        <f>IF(ISNUMBER('将来負担比率（分子）の構造'!L$53), IF('将来負担比率（分子）の構造'!L$53 &lt; 0, 0, '将来負担比率（分子）の構造'!L$53), NA())</f>
        <v>2614</v>
      </c>
      <c r="M67" s="160" t="e">
        <f>NA()</f>
        <v>#N/A</v>
      </c>
      <c r="N67" s="160" t="e">
        <f>NA()</f>
        <v>#N/A</v>
      </c>
      <c r="O67" s="160">
        <f>IF(ISNUMBER('将来負担比率（分子）の構造'!M$53), IF('将来負担比率（分子）の構造'!M$53 &lt; 0, 0, '将来負担比率（分子）の構造'!M$53), NA())</f>
        <v>2589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1350</v>
      </c>
      <c r="C72" s="164">
        <f>基金残高に係る経年分析!G55</f>
        <v>1372</v>
      </c>
      <c r="D72" s="164">
        <f>基金残高に係る経年分析!H55</f>
        <v>1402</v>
      </c>
    </row>
    <row r="73" spans="1:16">
      <c r="A73" s="163" t="s">
        <v>72</v>
      </c>
      <c r="B73" s="164">
        <f>基金残高に係る経年分析!F56</f>
        <v>30</v>
      </c>
      <c r="C73" s="164">
        <f>基金残高に係る経年分析!G56</f>
        <v>30</v>
      </c>
      <c r="D73" s="164">
        <f>基金残高に係る経年分析!H56</f>
        <v>30</v>
      </c>
    </row>
    <row r="74" spans="1:16">
      <c r="A74" s="163" t="s">
        <v>73</v>
      </c>
      <c r="B74" s="164">
        <f>基金残高に係る経年分析!F57</f>
        <v>289</v>
      </c>
      <c r="C74" s="164">
        <f>基金残高に係る経年分析!G57</f>
        <v>389</v>
      </c>
      <c r="D74" s="164">
        <f>基金残高に係る経年分析!H57</f>
        <v>415</v>
      </c>
    </row>
  </sheetData>
  <sheetProtection algorithmName="SHA-512" hashValue="rbXKCBpVlYukDeQDzvRUBLWY+wN+zKWz0ZGBhPQT6iQ5wDDY9RMjK+EfcUXbTlG+3BL5rpf2DPZg98vcRbMDDA==" saltValue="8Wapc1pgGWSLA5mMixcl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213</v>
      </c>
      <c r="DI1" s="636"/>
      <c r="DJ1" s="636"/>
      <c r="DK1" s="636"/>
      <c r="DL1" s="636"/>
      <c r="DM1" s="636"/>
      <c r="DN1" s="637"/>
      <c r="DO1" s="205"/>
      <c r="DP1" s="635" t="s">
        <v>214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226</v>
      </c>
      <c r="C5" s="646"/>
      <c r="D5" s="646"/>
      <c r="E5" s="646"/>
      <c r="F5" s="646"/>
      <c r="G5" s="646"/>
      <c r="H5" s="646"/>
      <c r="I5" s="646"/>
      <c r="J5" s="646"/>
      <c r="K5" s="646"/>
      <c r="L5" s="646"/>
      <c r="M5" s="646"/>
      <c r="N5" s="646"/>
      <c r="O5" s="646"/>
      <c r="P5" s="646"/>
      <c r="Q5" s="647"/>
      <c r="R5" s="648">
        <v>1091967</v>
      </c>
      <c r="S5" s="649"/>
      <c r="T5" s="649"/>
      <c r="U5" s="649"/>
      <c r="V5" s="649"/>
      <c r="W5" s="649"/>
      <c r="X5" s="649"/>
      <c r="Y5" s="650"/>
      <c r="Z5" s="651">
        <v>16.899999999999999</v>
      </c>
      <c r="AA5" s="651"/>
      <c r="AB5" s="651"/>
      <c r="AC5" s="651"/>
      <c r="AD5" s="652">
        <v>1091967</v>
      </c>
      <c r="AE5" s="652"/>
      <c r="AF5" s="652"/>
      <c r="AG5" s="652"/>
      <c r="AH5" s="652"/>
      <c r="AI5" s="652"/>
      <c r="AJ5" s="652"/>
      <c r="AK5" s="652"/>
      <c r="AL5" s="653">
        <v>35.1</v>
      </c>
      <c r="AM5" s="654"/>
      <c r="AN5" s="654"/>
      <c r="AO5" s="655"/>
      <c r="AP5" s="645" t="s">
        <v>227</v>
      </c>
      <c r="AQ5" s="646"/>
      <c r="AR5" s="646"/>
      <c r="AS5" s="646"/>
      <c r="AT5" s="646"/>
      <c r="AU5" s="646"/>
      <c r="AV5" s="646"/>
      <c r="AW5" s="646"/>
      <c r="AX5" s="646"/>
      <c r="AY5" s="646"/>
      <c r="AZ5" s="646"/>
      <c r="BA5" s="646"/>
      <c r="BB5" s="646"/>
      <c r="BC5" s="646"/>
      <c r="BD5" s="646"/>
      <c r="BE5" s="646"/>
      <c r="BF5" s="647"/>
      <c r="BG5" s="659">
        <v>1091967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c r="B6" s="656" t="s">
        <v>231</v>
      </c>
      <c r="C6" s="657"/>
      <c r="D6" s="657"/>
      <c r="E6" s="657"/>
      <c r="F6" s="657"/>
      <c r="G6" s="657"/>
      <c r="H6" s="657"/>
      <c r="I6" s="657"/>
      <c r="J6" s="657"/>
      <c r="K6" s="657"/>
      <c r="L6" s="657"/>
      <c r="M6" s="657"/>
      <c r="N6" s="657"/>
      <c r="O6" s="657"/>
      <c r="P6" s="657"/>
      <c r="Q6" s="658"/>
      <c r="R6" s="659">
        <v>66390</v>
      </c>
      <c r="S6" s="660"/>
      <c r="T6" s="660"/>
      <c r="U6" s="660"/>
      <c r="V6" s="660"/>
      <c r="W6" s="660"/>
      <c r="X6" s="660"/>
      <c r="Y6" s="661"/>
      <c r="Z6" s="662">
        <v>1</v>
      </c>
      <c r="AA6" s="662"/>
      <c r="AB6" s="662"/>
      <c r="AC6" s="662"/>
      <c r="AD6" s="663">
        <v>66390</v>
      </c>
      <c r="AE6" s="663"/>
      <c r="AF6" s="663"/>
      <c r="AG6" s="663"/>
      <c r="AH6" s="663"/>
      <c r="AI6" s="663"/>
      <c r="AJ6" s="663"/>
      <c r="AK6" s="663"/>
      <c r="AL6" s="664">
        <v>2.1</v>
      </c>
      <c r="AM6" s="665"/>
      <c r="AN6" s="665"/>
      <c r="AO6" s="666"/>
      <c r="AP6" s="656" t="s">
        <v>232</v>
      </c>
      <c r="AQ6" s="657"/>
      <c r="AR6" s="657"/>
      <c r="AS6" s="657"/>
      <c r="AT6" s="657"/>
      <c r="AU6" s="657"/>
      <c r="AV6" s="657"/>
      <c r="AW6" s="657"/>
      <c r="AX6" s="657"/>
      <c r="AY6" s="657"/>
      <c r="AZ6" s="657"/>
      <c r="BA6" s="657"/>
      <c r="BB6" s="657"/>
      <c r="BC6" s="657"/>
      <c r="BD6" s="657"/>
      <c r="BE6" s="657"/>
      <c r="BF6" s="658"/>
      <c r="BG6" s="659">
        <v>1091967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70" t="s">
        <v>233</v>
      </c>
      <c r="CE6" s="671"/>
      <c r="CF6" s="671"/>
      <c r="CG6" s="671"/>
      <c r="CH6" s="671"/>
      <c r="CI6" s="671"/>
      <c r="CJ6" s="671"/>
      <c r="CK6" s="671"/>
      <c r="CL6" s="671"/>
      <c r="CM6" s="671"/>
      <c r="CN6" s="671"/>
      <c r="CO6" s="671"/>
      <c r="CP6" s="671"/>
      <c r="CQ6" s="672"/>
      <c r="CR6" s="659">
        <v>74685</v>
      </c>
      <c r="CS6" s="660"/>
      <c r="CT6" s="660"/>
      <c r="CU6" s="660"/>
      <c r="CV6" s="660"/>
      <c r="CW6" s="660"/>
      <c r="CX6" s="660"/>
      <c r="CY6" s="661"/>
      <c r="CZ6" s="653">
        <v>1.2</v>
      </c>
      <c r="DA6" s="654"/>
      <c r="DB6" s="654"/>
      <c r="DC6" s="673"/>
      <c r="DD6" s="668" t="s">
        <v>234</v>
      </c>
      <c r="DE6" s="660"/>
      <c r="DF6" s="660"/>
      <c r="DG6" s="660"/>
      <c r="DH6" s="660"/>
      <c r="DI6" s="660"/>
      <c r="DJ6" s="660"/>
      <c r="DK6" s="660"/>
      <c r="DL6" s="660"/>
      <c r="DM6" s="660"/>
      <c r="DN6" s="660"/>
      <c r="DO6" s="660"/>
      <c r="DP6" s="661"/>
      <c r="DQ6" s="668">
        <v>74685</v>
      </c>
      <c r="DR6" s="660"/>
      <c r="DS6" s="660"/>
      <c r="DT6" s="660"/>
      <c r="DU6" s="660"/>
      <c r="DV6" s="660"/>
      <c r="DW6" s="660"/>
      <c r="DX6" s="660"/>
      <c r="DY6" s="660"/>
      <c r="DZ6" s="660"/>
      <c r="EA6" s="660"/>
      <c r="EB6" s="660"/>
      <c r="EC6" s="669"/>
    </row>
    <row r="7" spans="2:143" ht="11.25" customHeight="1">
      <c r="B7" s="656" t="s">
        <v>235</v>
      </c>
      <c r="C7" s="657"/>
      <c r="D7" s="657"/>
      <c r="E7" s="657"/>
      <c r="F7" s="657"/>
      <c r="G7" s="657"/>
      <c r="H7" s="657"/>
      <c r="I7" s="657"/>
      <c r="J7" s="657"/>
      <c r="K7" s="657"/>
      <c r="L7" s="657"/>
      <c r="M7" s="657"/>
      <c r="N7" s="657"/>
      <c r="O7" s="657"/>
      <c r="P7" s="657"/>
      <c r="Q7" s="658"/>
      <c r="R7" s="659">
        <v>1397</v>
      </c>
      <c r="S7" s="660"/>
      <c r="T7" s="660"/>
      <c r="U7" s="660"/>
      <c r="V7" s="660"/>
      <c r="W7" s="660"/>
      <c r="X7" s="660"/>
      <c r="Y7" s="661"/>
      <c r="Z7" s="662">
        <v>0</v>
      </c>
      <c r="AA7" s="662"/>
      <c r="AB7" s="662"/>
      <c r="AC7" s="662"/>
      <c r="AD7" s="663">
        <v>1397</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364233</v>
      </c>
      <c r="BH7" s="660"/>
      <c r="BI7" s="660"/>
      <c r="BJ7" s="660"/>
      <c r="BK7" s="660"/>
      <c r="BL7" s="660"/>
      <c r="BM7" s="660"/>
      <c r="BN7" s="661"/>
      <c r="BO7" s="662">
        <v>33.4</v>
      </c>
      <c r="BP7" s="662"/>
      <c r="BQ7" s="662"/>
      <c r="BR7" s="662"/>
      <c r="BS7" s="663" t="s">
        <v>234</v>
      </c>
      <c r="BT7" s="663"/>
      <c r="BU7" s="663"/>
      <c r="BV7" s="663"/>
      <c r="BW7" s="663"/>
      <c r="BX7" s="663"/>
      <c r="BY7" s="663"/>
      <c r="BZ7" s="663"/>
      <c r="CA7" s="663"/>
      <c r="CB7" s="667"/>
      <c r="CD7" s="674" t="s">
        <v>237</v>
      </c>
      <c r="CE7" s="675"/>
      <c r="CF7" s="675"/>
      <c r="CG7" s="675"/>
      <c r="CH7" s="675"/>
      <c r="CI7" s="675"/>
      <c r="CJ7" s="675"/>
      <c r="CK7" s="675"/>
      <c r="CL7" s="675"/>
      <c r="CM7" s="675"/>
      <c r="CN7" s="675"/>
      <c r="CO7" s="675"/>
      <c r="CP7" s="675"/>
      <c r="CQ7" s="676"/>
      <c r="CR7" s="659">
        <v>895896</v>
      </c>
      <c r="CS7" s="660"/>
      <c r="CT7" s="660"/>
      <c r="CU7" s="660"/>
      <c r="CV7" s="660"/>
      <c r="CW7" s="660"/>
      <c r="CX7" s="660"/>
      <c r="CY7" s="661"/>
      <c r="CZ7" s="662">
        <v>14.4</v>
      </c>
      <c r="DA7" s="662"/>
      <c r="DB7" s="662"/>
      <c r="DC7" s="662"/>
      <c r="DD7" s="668">
        <v>49279</v>
      </c>
      <c r="DE7" s="660"/>
      <c r="DF7" s="660"/>
      <c r="DG7" s="660"/>
      <c r="DH7" s="660"/>
      <c r="DI7" s="660"/>
      <c r="DJ7" s="660"/>
      <c r="DK7" s="660"/>
      <c r="DL7" s="660"/>
      <c r="DM7" s="660"/>
      <c r="DN7" s="660"/>
      <c r="DO7" s="660"/>
      <c r="DP7" s="661"/>
      <c r="DQ7" s="668">
        <v>731273</v>
      </c>
      <c r="DR7" s="660"/>
      <c r="DS7" s="660"/>
      <c r="DT7" s="660"/>
      <c r="DU7" s="660"/>
      <c r="DV7" s="660"/>
      <c r="DW7" s="660"/>
      <c r="DX7" s="660"/>
      <c r="DY7" s="660"/>
      <c r="DZ7" s="660"/>
      <c r="EA7" s="660"/>
      <c r="EB7" s="660"/>
      <c r="EC7" s="669"/>
    </row>
    <row r="8" spans="2:143" ht="11.25" customHeight="1">
      <c r="B8" s="656" t="s">
        <v>238</v>
      </c>
      <c r="C8" s="657"/>
      <c r="D8" s="657"/>
      <c r="E8" s="657"/>
      <c r="F8" s="657"/>
      <c r="G8" s="657"/>
      <c r="H8" s="657"/>
      <c r="I8" s="657"/>
      <c r="J8" s="657"/>
      <c r="K8" s="657"/>
      <c r="L8" s="657"/>
      <c r="M8" s="657"/>
      <c r="N8" s="657"/>
      <c r="O8" s="657"/>
      <c r="P8" s="657"/>
      <c r="Q8" s="658"/>
      <c r="R8" s="659">
        <v>1957</v>
      </c>
      <c r="S8" s="660"/>
      <c r="T8" s="660"/>
      <c r="U8" s="660"/>
      <c r="V8" s="660"/>
      <c r="W8" s="660"/>
      <c r="X8" s="660"/>
      <c r="Y8" s="661"/>
      <c r="Z8" s="662">
        <v>0</v>
      </c>
      <c r="AA8" s="662"/>
      <c r="AB8" s="662"/>
      <c r="AC8" s="662"/>
      <c r="AD8" s="663">
        <v>1957</v>
      </c>
      <c r="AE8" s="663"/>
      <c r="AF8" s="663"/>
      <c r="AG8" s="663"/>
      <c r="AH8" s="663"/>
      <c r="AI8" s="663"/>
      <c r="AJ8" s="663"/>
      <c r="AK8" s="663"/>
      <c r="AL8" s="664">
        <v>0.1</v>
      </c>
      <c r="AM8" s="665"/>
      <c r="AN8" s="665"/>
      <c r="AO8" s="666"/>
      <c r="AP8" s="656" t="s">
        <v>239</v>
      </c>
      <c r="AQ8" s="657"/>
      <c r="AR8" s="657"/>
      <c r="AS8" s="657"/>
      <c r="AT8" s="657"/>
      <c r="AU8" s="657"/>
      <c r="AV8" s="657"/>
      <c r="AW8" s="657"/>
      <c r="AX8" s="657"/>
      <c r="AY8" s="657"/>
      <c r="AZ8" s="657"/>
      <c r="BA8" s="657"/>
      <c r="BB8" s="657"/>
      <c r="BC8" s="657"/>
      <c r="BD8" s="657"/>
      <c r="BE8" s="657"/>
      <c r="BF8" s="658"/>
      <c r="BG8" s="659">
        <v>17085</v>
      </c>
      <c r="BH8" s="660"/>
      <c r="BI8" s="660"/>
      <c r="BJ8" s="660"/>
      <c r="BK8" s="660"/>
      <c r="BL8" s="660"/>
      <c r="BM8" s="660"/>
      <c r="BN8" s="661"/>
      <c r="BO8" s="662">
        <v>1.6</v>
      </c>
      <c r="BP8" s="662"/>
      <c r="BQ8" s="662"/>
      <c r="BR8" s="662"/>
      <c r="BS8" s="668" t="s">
        <v>234</v>
      </c>
      <c r="BT8" s="660"/>
      <c r="BU8" s="660"/>
      <c r="BV8" s="660"/>
      <c r="BW8" s="660"/>
      <c r="BX8" s="660"/>
      <c r="BY8" s="660"/>
      <c r="BZ8" s="660"/>
      <c r="CA8" s="660"/>
      <c r="CB8" s="669"/>
      <c r="CD8" s="674" t="s">
        <v>240</v>
      </c>
      <c r="CE8" s="675"/>
      <c r="CF8" s="675"/>
      <c r="CG8" s="675"/>
      <c r="CH8" s="675"/>
      <c r="CI8" s="675"/>
      <c r="CJ8" s="675"/>
      <c r="CK8" s="675"/>
      <c r="CL8" s="675"/>
      <c r="CM8" s="675"/>
      <c r="CN8" s="675"/>
      <c r="CO8" s="675"/>
      <c r="CP8" s="675"/>
      <c r="CQ8" s="676"/>
      <c r="CR8" s="659">
        <v>1924707</v>
      </c>
      <c r="CS8" s="660"/>
      <c r="CT8" s="660"/>
      <c r="CU8" s="660"/>
      <c r="CV8" s="660"/>
      <c r="CW8" s="660"/>
      <c r="CX8" s="660"/>
      <c r="CY8" s="661"/>
      <c r="CZ8" s="662">
        <v>30.8</v>
      </c>
      <c r="DA8" s="662"/>
      <c r="DB8" s="662"/>
      <c r="DC8" s="662"/>
      <c r="DD8" s="668">
        <v>8017</v>
      </c>
      <c r="DE8" s="660"/>
      <c r="DF8" s="660"/>
      <c r="DG8" s="660"/>
      <c r="DH8" s="660"/>
      <c r="DI8" s="660"/>
      <c r="DJ8" s="660"/>
      <c r="DK8" s="660"/>
      <c r="DL8" s="660"/>
      <c r="DM8" s="660"/>
      <c r="DN8" s="660"/>
      <c r="DO8" s="660"/>
      <c r="DP8" s="661"/>
      <c r="DQ8" s="668">
        <v>860345</v>
      </c>
      <c r="DR8" s="660"/>
      <c r="DS8" s="660"/>
      <c r="DT8" s="660"/>
      <c r="DU8" s="660"/>
      <c r="DV8" s="660"/>
      <c r="DW8" s="660"/>
      <c r="DX8" s="660"/>
      <c r="DY8" s="660"/>
      <c r="DZ8" s="660"/>
      <c r="EA8" s="660"/>
      <c r="EB8" s="660"/>
      <c r="EC8" s="669"/>
    </row>
    <row r="9" spans="2:143" ht="11.25" customHeight="1">
      <c r="B9" s="656" t="s">
        <v>241</v>
      </c>
      <c r="C9" s="657"/>
      <c r="D9" s="657"/>
      <c r="E9" s="657"/>
      <c r="F9" s="657"/>
      <c r="G9" s="657"/>
      <c r="H9" s="657"/>
      <c r="I9" s="657"/>
      <c r="J9" s="657"/>
      <c r="K9" s="657"/>
      <c r="L9" s="657"/>
      <c r="M9" s="657"/>
      <c r="N9" s="657"/>
      <c r="O9" s="657"/>
      <c r="P9" s="657"/>
      <c r="Q9" s="658"/>
      <c r="R9" s="659">
        <v>2839</v>
      </c>
      <c r="S9" s="660"/>
      <c r="T9" s="660"/>
      <c r="U9" s="660"/>
      <c r="V9" s="660"/>
      <c r="W9" s="660"/>
      <c r="X9" s="660"/>
      <c r="Y9" s="661"/>
      <c r="Z9" s="662">
        <v>0</v>
      </c>
      <c r="AA9" s="662"/>
      <c r="AB9" s="662"/>
      <c r="AC9" s="662"/>
      <c r="AD9" s="663">
        <v>2839</v>
      </c>
      <c r="AE9" s="663"/>
      <c r="AF9" s="663"/>
      <c r="AG9" s="663"/>
      <c r="AH9" s="663"/>
      <c r="AI9" s="663"/>
      <c r="AJ9" s="663"/>
      <c r="AK9" s="663"/>
      <c r="AL9" s="664">
        <v>0.1</v>
      </c>
      <c r="AM9" s="665"/>
      <c r="AN9" s="665"/>
      <c r="AO9" s="666"/>
      <c r="AP9" s="656" t="s">
        <v>242</v>
      </c>
      <c r="AQ9" s="657"/>
      <c r="AR9" s="657"/>
      <c r="AS9" s="657"/>
      <c r="AT9" s="657"/>
      <c r="AU9" s="657"/>
      <c r="AV9" s="657"/>
      <c r="AW9" s="657"/>
      <c r="AX9" s="657"/>
      <c r="AY9" s="657"/>
      <c r="AZ9" s="657"/>
      <c r="BA9" s="657"/>
      <c r="BB9" s="657"/>
      <c r="BC9" s="657"/>
      <c r="BD9" s="657"/>
      <c r="BE9" s="657"/>
      <c r="BF9" s="658"/>
      <c r="BG9" s="659">
        <v>294081</v>
      </c>
      <c r="BH9" s="660"/>
      <c r="BI9" s="660"/>
      <c r="BJ9" s="660"/>
      <c r="BK9" s="660"/>
      <c r="BL9" s="660"/>
      <c r="BM9" s="660"/>
      <c r="BN9" s="661"/>
      <c r="BO9" s="662">
        <v>26.9</v>
      </c>
      <c r="BP9" s="662"/>
      <c r="BQ9" s="662"/>
      <c r="BR9" s="662"/>
      <c r="BS9" s="668" t="s">
        <v>234</v>
      </c>
      <c r="BT9" s="660"/>
      <c r="BU9" s="660"/>
      <c r="BV9" s="660"/>
      <c r="BW9" s="660"/>
      <c r="BX9" s="660"/>
      <c r="BY9" s="660"/>
      <c r="BZ9" s="660"/>
      <c r="CA9" s="660"/>
      <c r="CB9" s="669"/>
      <c r="CD9" s="674" t="s">
        <v>243</v>
      </c>
      <c r="CE9" s="675"/>
      <c r="CF9" s="675"/>
      <c r="CG9" s="675"/>
      <c r="CH9" s="675"/>
      <c r="CI9" s="675"/>
      <c r="CJ9" s="675"/>
      <c r="CK9" s="675"/>
      <c r="CL9" s="675"/>
      <c r="CM9" s="675"/>
      <c r="CN9" s="675"/>
      <c r="CO9" s="675"/>
      <c r="CP9" s="675"/>
      <c r="CQ9" s="676"/>
      <c r="CR9" s="659">
        <v>407957</v>
      </c>
      <c r="CS9" s="660"/>
      <c r="CT9" s="660"/>
      <c r="CU9" s="660"/>
      <c r="CV9" s="660"/>
      <c r="CW9" s="660"/>
      <c r="CX9" s="660"/>
      <c r="CY9" s="661"/>
      <c r="CZ9" s="662">
        <v>6.5</v>
      </c>
      <c r="DA9" s="662"/>
      <c r="DB9" s="662"/>
      <c r="DC9" s="662"/>
      <c r="DD9" s="668">
        <v>11400</v>
      </c>
      <c r="DE9" s="660"/>
      <c r="DF9" s="660"/>
      <c r="DG9" s="660"/>
      <c r="DH9" s="660"/>
      <c r="DI9" s="660"/>
      <c r="DJ9" s="660"/>
      <c r="DK9" s="660"/>
      <c r="DL9" s="660"/>
      <c r="DM9" s="660"/>
      <c r="DN9" s="660"/>
      <c r="DO9" s="660"/>
      <c r="DP9" s="661"/>
      <c r="DQ9" s="668">
        <v>397159</v>
      </c>
      <c r="DR9" s="660"/>
      <c r="DS9" s="660"/>
      <c r="DT9" s="660"/>
      <c r="DU9" s="660"/>
      <c r="DV9" s="660"/>
      <c r="DW9" s="660"/>
      <c r="DX9" s="660"/>
      <c r="DY9" s="660"/>
      <c r="DZ9" s="660"/>
      <c r="EA9" s="660"/>
      <c r="EB9" s="660"/>
      <c r="EC9" s="669"/>
    </row>
    <row r="10" spans="2:143" ht="11.25" customHeight="1">
      <c r="B10" s="656" t="s">
        <v>244</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234</v>
      </c>
      <c r="AA10" s="662"/>
      <c r="AB10" s="662"/>
      <c r="AC10" s="662"/>
      <c r="AD10" s="663" t="s">
        <v>122</v>
      </c>
      <c r="AE10" s="663"/>
      <c r="AF10" s="663"/>
      <c r="AG10" s="663"/>
      <c r="AH10" s="663"/>
      <c r="AI10" s="663"/>
      <c r="AJ10" s="663"/>
      <c r="AK10" s="663"/>
      <c r="AL10" s="664" t="s">
        <v>122</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30307</v>
      </c>
      <c r="BH10" s="660"/>
      <c r="BI10" s="660"/>
      <c r="BJ10" s="660"/>
      <c r="BK10" s="660"/>
      <c r="BL10" s="660"/>
      <c r="BM10" s="660"/>
      <c r="BN10" s="661"/>
      <c r="BO10" s="662">
        <v>2.8</v>
      </c>
      <c r="BP10" s="662"/>
      <c r="BQ10" s="662"/>
      <c r="BR10" s="662"/>
      <c r="BS10" s="668" t="s">
        <v>122</v>
      </c>
      <c r="BT10" s="660"/>
      <c r="BU10" s="660"/>
      <c r="BV10" s="660"/>
      <c r="BW10" s="660"/>
      <c r="BX10" s="660"/>
      <c r="BY10" s="660"/>
      <c r="BZ10" s="660"/>
      <c r="CA10" s="660"/>
      <c r="CB10" s="669"/>
      <c r="CD10" s="674" t="s">
        <v>246</v>
      </c>
      <c r="CE10" s="675"/>
      <c r="CF10" s="675"/>
      <c r="CG10" s="675"/>
      <c r="CH10" s="675"/>
      <c r="CI10" s="675"/>
      <c r="CJ10" s="675"/>
      <c r="CK10" s="675"/>
      <c r="CL10" s="675"/>
      <c r="CM10" s="675"/>
      <c r="CN10" s="675"/>
      <c r="CO10" s="675"/>
      <c r="CP10" s="675"/>
      <c r="CQ10" s="676"/>
      <c r="CR10" s="659">
        <v>28</v>
      </c>
      <c r="CS10" s="660"/>
      <c r="CT10" s="660"/>
      <c r="CU10" s="660"/>
      <c r="CV10" s="660"/>
      <c r="CW10" s="660"/>
      <c r="CX10" s="660"/>
      <c r="CY10" s="661"/>
      <c r="CZ10" s="662">
        <v>0</v>
      </c>
      <c r="DA10" s="662"/>
      <c r="DB10" s="662"/>
      <c r="DC10" s="662"/>
      <c r="DD10" s="668" t="s">
        <v>234</v>
      </c>
      <c r="DE10" s="660"/>
      <c r="DF10" s="660"/>
      <c r="DG10" s="660"/>
      <c r="DH10" s="660"/>
      <c r="DI10" s="660"/>
      <c r="DJ10" s="660"/>
      <c r="DK10" s="660"/>
      <c r="DL10" s="660"/>
      <c r="DM10" s="660"/>
      <c r="DN10" s="660"/>
      <c r="DO10" s="660"/>
      <c r="DP10" s="661"/>
      <c r="DQ10" s="668">
        <v>28</v>
      </c>
      <c r="DR10" s="660"/>
      <c r="DS10" s="660"/>
      <c r="DT10" s="660"/>
      <c r="DU10" s="660"/>
      <c r="DV10" s="660"/>
      <c r="DW10" s="660"/>
      <c r="DX10" s="660"/>
      <c r="DY10" s="660"/>
      <c r="DZ10" s="660"/>
      <c r="EA10" s="660"/>
      <c r="EB10" s="660"/>
      <c r="EC10" s="669"/>
    </row>
    <row r="11" spans="2:143" ht="11.25" customHeight="1">
      <c r="B11" s="656" t="s">
        <v>247</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234</v>
      </c>
      <c r="AA11" s="662"/>
      <c r="AB11" s="662"/>
      <c r="AC11" s="662"/>
      <c r="AD11" s="663" t="s">
        <v>234</v>
      </c>
      <c r="AE11" s="663"/>
      <c r="AF11" s="663"/>
      <c r="AG11" s="663"/>
      <c r="AH11" s="663"/>
      <c r="AI11" s="663"/>
      <c r="AJ11" s="663"/>
      <c r="AK11" s="663"/>
      <c r="AL11" s="664" t="s">
        <v>234</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22760</v>
      </c>
      <c r="BH11" s="660"/>
      <c r="BI11" s="660"/>
      <c r="BJ11" s="660"/>
      <c r="BK11" s="660"/>
      <c r="BL11" s="660"/>
      <c r="BM11" s="660"/>
      <c r="BN11" s="661"/>
      <c r="BO11" s="662">
        <v>2.1</v>
      </c>
      <c r="BP11" s="662"/>
      <c r="BQ11" s="662"/>
      <c r="BR11" s="662"/>
      <c r="BS11" s="668" t="s">
        <v>234</v>
      </c>
      <c r="BT11" s="660"/>
      <c r="BU11" s="660"/>
      <c r="BV11" s="660"/>
      <c r="BW11" s="660"/>
      <c r="BX11" s="660"/>
      <c r="BY11" s="660"/>
      <c r="BZ11" s="660"/>
      <c r="CA11" s="660"/>
      <c r="CB11" s="669"/>
      <c r="CD11" s="674" t="s">
        <v>249</v>
      </c>
      <c r="CE11" s="675"/>
      <c r="CF11" s="675"/>
      <c r="CG11" s="675"/>
      <c r="CH11" s="675"/>
      <c r="CI11" s="675"/>
      <c r="CJ11" s="675"/>
      <c r="CK11" s="675"/>
      <c r="CL11" s="675"/>
      <c r="CM11" s="675"/>
      <c r="CN11" s="675"/>
      <c r="CO11" s="675"/>
      <c r="CP11" s="675"/>
      <c r="CQ11" s="676"/>
      <c r="CR11" s="659">
        <v>527030</v>
      </c>
      <c r="CS11" s="660"/>
      <c r="CT11" s="660"/>
      <c r="CU11" s="660"/>
      <c r="CV11" s="660"/>
      <c r="CW11" s="660"/>
      <c r="CX11" s="660"/>
      <c r="CY11" s="661"/>
      <c r="CZ11" s="662">
        <v>8.4</v>
      </c>
      <c r="DA11" s="662"/>
      <c r="DB11" s="662"/>
      <c r="DC11" s="662"/>
      <c r="DD11" s="668">
        <v>221404</v>
      </c>
      <c r="DE11" s="660"/>
      <c r="DF11" s="660"/>
      <c r="DG11" s="660"/>
      <c r="DH11" s="660"/>
      <c r="DI11" s="660"/>
      <c r="DJ11" s="660"/>
      <c r="DK11" s="660"/>
      <c r="DL11" s="660"/>
      <c r="DM11" s="660"/>
      <c r="DN11" s="660"/>
      <c r="DO11" s="660"/>
      <c r="DP11" s="661"/>
      <c r="DQ11" s="668">
        <v>166979</v>
      </c>
      <c r="DR11" s="660"/>
      <c r="DS11" s="660"/>
      <c r="DT11" s="660"/>
      <c r="DU11" s="660"/>
      <c r="DV11" s="660"/>
      <c r="DW11" s="660"/>
      <c r="DX11" s="660"/>
      <c r="DY11" s="660"/>
      <c r="DZ11" s="660"/>
      <c r="EA11" s="660"/>
      <c r="EB11" s="660"/>
      <c r="EC11" s="669"/>
    </row>
    <row r="12" spans="2:143" ht="11.25" customHeight="1">
      <c r="B12" s="656" t="s">
        <v>250</v>
      </c>
      <c r="C12" s="657"/>
      <c r="D12" s="657"/>
      <c r="E12" s="657"/>
      <c r="F12" s="657"/>
      <c r="G12" s="657"/>
      <c r="H12" s="657"/>
      <c r="I12" s="657"/>
      <c r="J12" s="657"/>
      <c r="K12" s="657"/>
      <c r="L12" s="657"/>
      <c r="M12" s="657"/>
      <c r="N12" s="657"/>
      <c r="O12" s="657"/>
      <c r="P12" s="657"/>
      <c r="Q12" s="658"/>
      <c r="R12" s="659">
        <v>196294</v>
      </c>
      <c r="S12" s="660"/>
      <c r="T12" s="660"/>
      <c r="U12" s="660"/>
      <c r="V12" s="660"/>
      <c r="W12" s="660"/>
      <c r="X12" s="660"/>
      <c r="Y12" s="661"/>
      <c r="Z12" s="662">
        <v>3</v>
      </c>
      <c r="AA12" s="662"/>
      <c r="AB12" s="662"/>
      <c r="AC12" s="662"/>
      <c r="AD12" s="663">
        <v>196294</v>
      </c>
      <c r="AE12" s="663"/>
      <c r="AF12" s="663"/>
      <c r="AG12" s="663"/>
      <c r="AH12" s="663"/>
      <c r="AI12" s="663"/>
      <c r="AJ12" s="663"/>
      <c r="AK12" s="663"/>
      <c r="AL12" s="664">
        <v>6.3</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590241</v>
      </c>
      <c r="BH12" s="660"/>
      <c r="BI12" s="660"/>
      <c r="BJ12" s="660"/>
      <c r="BK12" s="660"/>
      <c r="BL12" s="660"/>
      <c r="BM12" s="660"/>
      <c r="BN12" s="661"/>
      <c r="BO12" s="662">
        <v>54.1</v>
      </c>
      <c r="BP12" s="662"/>
      <c r="BQ12" s="662"/>
      <c r="BR12" s="662"/>
      <c r="BS12" s="668" t="s">
        <v>234</v>
      </c>
      <c r="BT12" s="660"/>
      <c r="BU12" s="660"/>
      <c r="BV12" s="660"/>
      <c r="BW12" s="660"/>
      <c r="BX12" s="660"/>
      <c r="BY12" s="660"/>
      <c r="BZ12" s="660"/>
      <c r="CA12" s="660"/>
      <c r="CB12" s="669"/>
      <c r="CD12" s="674" t="s">
        <v>252</v>
      </c>
      <c r="CE12" s="675"/>
      <c r="CF12" s="675"/>
      <c r="CG12" s="675"/>
      <c r="CH12" s="675"/>
      <c r="CI12" s="675"/>
      <c r="CJ12" s="675"/>
      <c r="CK12" s="675"/>
      <c r="CL12" s="675"/>
      <c r="CM12" s="675"/>
      <c r="CN12" s="675"/>
      <c r="CO12" s="675"/>
      <c r="CP12" s="675"/>
      <c r="CQ12" s="676"/>
      <c r="CR12" s="659">
        <v>36969</v>
      </c>
      <c r="CS12" s="660"/>
      <c r="CT12" s="660"/>
      <c r="CU12" s="660"/>
      <c r="CV12" s="660"/>
      <c r="CW12" s="660"/>
      <c r="CX12" s="660"/>
      <c r="CY12" s="661"/>
      <c r="CZ12" s="662">
        <v>0.6</v>
      </c>
      <c r="DA12" s="662"/>
      <c r="DB12" s="662"/>
      <c r="DC12" s="662"/>
      <c r="DD12" s="668">
        <v>3616</v>
      </c>
      <c r="DE12" s="660"/>
      <c r="DF12" s="660"/>
      <c r="DG12" s="660"/>
      <c r="DH12" s="660"/>
      <c r="DI12" s="660"/>
      <c r="DJ12" s="660"/>
      <c r="DK12" s="660"/>
      <c r="DL12" s="660"/>
      <c r="DM12" s="660"/>
      <c r="DN12" s="660"/>
      <c r="DO12" s="660"/>
      <c r="DP12" s="661"/>
      <c r="DQ12" s="668">
        <v>35631</v>
      </c>
      <c r="DR12" s="660"/>
      <c r="DS12" s="660"/>
      <c r="DT12" s="660"/>
      <c r="DU12" s="660"/>
      <c r="DV12" s="660"/>
      <c r="DW12" s="660"/>
      <c r="DX12" s="660"/>
      <c r="DY12" s="660"/>
      <c r="DZ12" s="660"/>
      <c r="EA12" s="660"/>
      <c r="EB12" s="660"/>
      <c r="EC12" s="669"/>
    </row>
    <row r="13" spans="2:143" ht="11.25" customHeight="1">
      <c r="B13" s="656" t="s">
        <v>253</v>
      </c>
      <c r="C13" s="657"/>
      <c r="D13" s="657"/>
      <c r="E13" s="657"/>
      <c r="F13" s="657"/>
      <c r="G13" s="657"/>
      <c r="H13" s="657"/>
      <c r="I13" s="657"/>
      <c r="J13" s="657"/>
      <c r="K13" s="657"/>
      <c r="L13" s="657"/>
      <c r="M13" s="657"/>
      <c r="N13" s="657"/>
      <c r="O13" s="657"/>
      <c r="P13" s="657"/>
      <c r="Q13" s="658"/>
      <c r="R13" s="659">
        <v>9580</v>
      </c>
      <c r="S13" s="660"/>
      <c r="T13" s="660"/>
      <c r="U13" s="660"/>
      <c r="V13" s="660"/>
      <c r="W13" s="660"/>
      <c r="X13" s="660"/>
      <c r="Y13" s="661"/>
      <c r="Z13" s="662">
        <v>0.1</v>
      </c>
      <c r="AA13" s="662"/>
      <c r="AB13" s="662"/>
      <c r="AC13" s="662"/>
      <c r="AD13" s="663">
        <v>9580</v>
      </c>
      <c r="AE13" s="663"/>
      <c r="AF13" s="663"/>
      <c r="AG13" s="663"/>
      <c r="AH13" s="663"/>
      <c r="AI13" s="663"/>
      <c r="AJ13" s="663"/>
      <c r="AK13" s="663"/>
      <c r="AL13" s="664">
        <v>0.3</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588359</v>
      </c>
      <c r="BH13" s="660"/>
      <c r="BI13" s="660"/>
      <c r="BJ13" s="660"/>
      <c r="BK13" s="660"/>
      <c r="BL13" s="660"/>
      <c r="BM13" s="660"/>
      <c r="BN13" s="661"/>
      <c r="BO13" s="662">
        <v>53.9</v>
      </c>
      <c r="BP13" s="662"/>
      <c r="BQ13" s="662"/>
      <c r="BR13" s="662"/>
      <c r="BS13" s="668" t="s">
        <v>122</v>
      </c>
      <c r="BT13" s="660"/>
      <c r="BU13" s="660"/>
      <c r="BV13" s="660"/>
      <c r="BW13" s="660"/>
      <c r="BX13" s="660"/>
      <c r="BY13" s="660"/>
      <c r="BZ13" s="660"/>
      <c r="CA13" s="660"/>
      <c r="CB13" s="669"/>
      <c r="CD13" s="674" t="s">
        <v>255</v>
      </c>
      <c r="CE13" s="675"/>
      <c r="CF13" s="675"/>
      <c r="CG13" s="675"/>
      <c r="CH13" s="675"/>
      <c r="CI13" s="675"/>
      <c r="CJ13" s="675"/>
      <c r="CK13" s="675"/>
      <c r="CL13" s="675"/>
      <c r="CM13" s="675"/>
      <c r="CN13" s="675"/>
      <c r="CO13" s="675"/>
      <c r="CP13" s="675"/>
      <c r="CQ13" s="676"/>
      <c r="CR13" s="659">
        <v>1297462</v>
      </c>
      <c r="CS13" s="660"/>
      <c r="CT13" s="660"/>
      <c r="CU13" s="660"/>
      <c r="CV13" s="660"/>
      <c r="CW13" s="660"/>
      <c r="CX13" s="660"/>
      <c r="CY13" s="661"/>
      <c r="CZ13" s="662">
        <v>20.8</v>
      </c>
      <c r="DA13" s="662"/>
      <c r="DB13" s="662"/>
      <c r="DC13" s="662"/>
      <c r="DD13" s="668">
        <v>1135260</v>
      </c>
      <c r="DE13" s="660"/>
      <c r="DF13" s="660"/>
      <c r="DG13" s="660"/>
      <c r="DH13" s="660"/>
      <c r="DI13" s="660"/>
      <c r="DJ13" s="660"/>
      <c r="DK13" s="660"/>
      <c r="DL13" s="660"/>
      <c r="DM13" s="660"/>
      <c r="DN13" s="660"/>
      <c r="DO13" s="660"/>
      <c r="DP13" s="661"/>
      <c r="DQ13" s="668">
        <v>201363</v>
      </c>
      <c r="DR13" s="660"/>
      <c r="DS13" s="660"/>
      <c r="DT13" s="660"/>
      <c r="DU13" s="660"/>
      <c r="DV13" s="660"/>
      <c r="DW13" s="660"/>
      <c r="DX13" s="660"/>
      <c r="DY13" s="660"/>
      <c r="DZ13" s="660"/>
      <c r="EA13" s="660"/>
      <c r="EB13" s="660"/>
      <c r="EC13" s="669"/>
    </row>
    <row r="14" spans="2:143" ht="11.25" customHeight="1">
      <c r="B14" s="656" t="s">
        <v>256</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234</v>
      </c>
      <c r="AE14" s="663"/>
      <c r="AF14" s="663"/>
      <c r="AG14" s="663"/>
      <c r="AH14" s="663"/>
      <c r="AI14" s="663"/>
      <c r="AJ14" s="663"/>
      <c r="AK14" s="663"/>
      <c r="AL14" s="664" t="s">
        <v>122</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42123</v>
      </c>
      <c r="BH14" s="660"/>
      <c r="BI14" s="660"/>
      <c r="BJ14" s="660"/>
      <c r="BK14" s="660"/>
      <c r="BL14" s="660"/>
      <c r="BM14" s="660"/>
      <c r="BN14" s="661"/>
      <c r="BO14" s="662">
        <v>3.9</v>
      </c>
      <c r="BP14" s="662"/>
      <c r="BQ14" s="662"/>
      <c r="BR14" s="662"/>
      <c r="BS14" s="668" t="s">
        <v>122</v>
      </c>
      <c r="BT14" s="660"/>
      <c r="BU14" s="660"/>
      <c r="BV14" s="660"/>
      <c r="BW14" s="660"/>
      <c r="BX14" s="660"/>
      <c r="BY14" s="660"/>
      <c r="BZ14" s="660"/>
      <c r="CA14" s="660"/>
      <c r="CB14" s="669"/>
      <c r="CD14" s="674" t="s">
        <v>258</v>
      </c>
      <c r="CE14" s="675"/>
      <c r="CF14" s="675"/>
      <c r="CG14" s="675"/>
      <c r="CH14" s="675"/>
      <c r="CI14" s="675"/>
      <c r="CJ14" s="675"/>
      <c r="CK14" s="675"/>
      <c r="CL14" s="675"/>
      <c r="CM14" s="675"/>
      <c r="CN14" s="675"/>
      <c r="CO14" s="675"/>
      <c r="CP14" s="675"/>
      <c r="CQ14" s="676"/>
      <c r="CR14" s="659">
        <v>208514</v>
      </c>
      <c r="CS14" s="660"/>
      <c r="CT14" s="660"/>
      <c r="CU14" s="660"/>
      <c r="CV14" s="660"/>
      <c r="CW14" s="660"/>
      <c r="CX14" s="660"/>
      <c r="CY14" s="661"/>
      <c r="CZ14" s="662">
        <v>3.3</v>
      </c>
      <c r="DA14" s="662"/>
      <c r="DB14" s="662"/>
      <c r="DC14" s="662"/>
      <c r="DD14" s="668">
        <v>11384</v>
      </c>
      <c r="DE14" s="660"/>
      <c r="DF14" s="660"/>
      <c r="DG14" s="660"/>
      <c r="DH14" s="660"/>
      <c r="DI14" s="660"/>
      <c r="DJ14" s="660"/>
      <c r="DK14" s="660"/>
      <c r="DL14" s="660"/>
      <c r="DM14" s="660"/>
      <c r="DN14" s="660"/>
      <c r="DO14" s="660"/>
      <c r="DP14" s="661"/>
      <c r="DQ14" s="668">
        <v>195370</v>
      </c>
      <c r="DR14" s="660"/>
      <c r="DS14" s="660"/>
      <c r="DT14" s="660"/>
      <c r="DU14" s="660"/>
      <c r="DV14" s="660"/>
      <c r="DW14" s="660"/>
      <c r="DX14" s="660"/>
      <c r="DY14" s="660"/>
      <c r="DZ14" s="660"/>
      <c r="EA14" s="660"/>
      <c r="EB14" s="660"/>
      <c r="EC14" s="669"/>
    </row>
    <row r="15" spans="2:143" ht="11.25" customHeight="1">
      <c r="B15" s="656" t="s">
        <v>259</v>
      </c>
      <c r="C15" s="657"/>
      <c r="D15" s="657"/>
      <c r="E15" s="657"/>
      <c r="F15" s="657"/>
      <c r="G15" s="657"/>
      <c r="H15" s="657"/>
      <c r="I15" s="657"/>
      <c r="J15" s="657"/>
      <c r="K15" s="657"/>
      <c r="L15" s="657"/>
      <c r="M15" s="657"/>
      <c r="N15" s="657"/>
      <c r="O15" s="657"/>
      <c r="P15" s="657"/>
      <c r="Q15" s="658"/>
      <c r="R15" s="659">
        <v>16216</v>
      </c>
      <c r="S15" s="660"/>
      <c r="T15" s="660"/>
      <c r="U15" s="660"/>
      <c r="V15" s="660"/>
      <c r="W15" s="660"/>
      <c r="X15" s="660"/>
      <c r="Y15" s="661"/>
      <c r="Z15" s="662">
        <v>0.3</v>
      </c>
      <c r="AA15" s="662"/>
      <c r="AB15" s="662"/>
      <c r="AC15" s="662"/>
      <c r="AD15" s="663">
        <v>16216</v>
      </c>
      <c r="AE15" s="663"/>
      <c r="AF15" s="663"/>
      <c r="AG15" s="663"/>
      <c r="AH15" s="663"/>
      <c r="AI15" s="663"/>
      <c r="AJ15" s="663"/>
      <c r="AK15" s="663"/>
      <c r="AL15" s="664">
        <v>0.5</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95370</v>
      </c>
      <c r="BH15" s="660"/>
      <c r="BI15" s="660"/>
      <c r="BJ15" s="660"/>
      <c r="BK15" s="660"/>
      <c r="BL15" s="660"/>
      <c r="BM15" s="660"/>
      <c r="BN15" s="661"/>
      <c r="BO15" s="662">
        <v>8.6999999999999993</v>
      </c>
      <c r="BP15" s="662"/>
      <c r="BQ15" s="662"/>
      <c r="BR15" s="662"/>
      <c r="BS15" s="668" t="s">
        <v>122</v>
      </c>
      <c r="BT15" s="660"/>
      <c r="BU15" s="660"/>
      <c r="BV15" s="660"/>
      <c r="BW15" s="660"/>
      <c r="BX15" s="660"/>
      <c r="BY15" s="660"/>
      <c r="BZ15" s="660"/>
      <c r="CA15" s="660"/>
      <c r="CB15" s="669"/>
      <c r="CD15" s="674" t="s">
        <v>261</v>
      </c>
      <c r="CE15" s="675"/>
      <c r="CF15" s="675"/>
      <c r="CG15" s="675"/>
      <c r="CH15" s="675"/>
      <c r="CI15" s="675"/>
      <c r="CJ15" s="675"/>
      <c r="CK15" s="675"/>
      <c r="CL15" s="675"/>
      <c r="CM15" s="675"/>
      <c r="CN15" s="675"/>
      <c r="CO15" s="675"/>
      <c r="CP15" s="675"/>
      <c r="CQ15" s="676"/>
      <c r="CR15" s="659">
        <v>417965</v>
      </c>
      <c r="CS15" s="660"/>
      <c r="CT15" s="660"/>
      <c r="CU15" s="660"/>
      <c r="CV15" s="660"/>
      <c r="CW15" s="660"/>
      <c r="CX15" s="660"/>
      <c r="CY15" s="661"/>
      <c r="CZ15" s="662">
        <v>6.7</v>
      </c>
      <c r="DA15" s="662"/>
      <c r="DB15" s="662"/>
      <c r="DC15" s="662"/>
      <c r="DD15" s="668">
        <v>22382</v>
      </c>
      <c r="DE15" s="660"/>
      <c r="DF15" s="660"/>
      <c r="DG15" s="660"/>
      <c r="DH15" s="660"/>
      <c r="DI15" s="660"/>
      <c r="DJ15" s="660"/>
      <c r="DK15" s="660"/>
      <c r="DL15" s="660"/>
      <c r="DM15" s="660"/>
      <c r="DN15" s="660"/>
      <c r="DO15" s="660"/>
      <c r="DP15" s="661"/>
      <c r="DQ15" s="668">
        <v>364266</v>
      </c>
      <c r="DR15" s="660"/>
      <c r="DS15" s="660"/>
      <c r="DT15" s="660"/>
      <c r="DU15" s="660"/>
      <c r="DV15" s="660"/>
      <c r="DW15" s="660"/>
      <c r="DX15" s="660"/>
      <c r="DY15" s="660"/>
      <c r="DZ15" s="660"/>
      <c r="EA15" s="660"/>
      <c r="EB15" s="660"/>
      <c r="EC15" s="669"/>
    </row>
    <row r="16" spans="2:143" ht="11.25" customHeight="1">
      <c r="B16" s="656" t="s">
        <v>262</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234</v>
      </c>
      <c r="AA16" s="662"/>
      <c r="AB16" s="662"/>
      <c r="AC16" s="662"/>
      <c r="AD16" s="663" t="s">
        <v>122</v>
      </c>
      <c r="AE16" s="663"/>
      <c r="AF16" s="663"/>
      <c r="AG16" s="663"/>
      <c r="AH16" s="663"/>
      <c r="AI16" s="663"/>
      <c r="AJ16" s="663"/>
      <c r="AK16" s="663"/>
      <c r="AL16" s="664" t="s">
        <v>122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234</v>
      </c>
      <c r="BP16" s="662"/>
      <c r="BQ16" s="662"/>
      <c r="BR16" s="662"/>
      <c r="BS16" s="668" t="s">
        <v>234</v>
      </c>
      <c r="BT16" s="660"/>
      <c r="BU16" s="660"/>
      <c r="BV16" s="660"/>
      <c r="BW16" s="660"/>
      <c r="BX16" s="660"/>
      <c r="BY16" s="660"/>
      <c r="BZ16" s="660"/>
      <c r="CA16" s="660"/>
      <c r="CB16" s="669"/>
      <c r="CD16" s="674" t="s">
        <v>264</v>
      </c>
      <c r="CE16" s="675"/>
      <c r="CF16" s="675"/>
      <c r="CG16" s="675"/>
      <c r="CH16" s="675"/>
      <c r="CI16" s="675"/>
      <c r="CJ16" s="675"/>
      <c r="CK16" s="675"/>
      <c r="CL16" s="675"/>
      <c r="CM16" s="675"/>
      <c r="CN16" s="675"/>
      <c r="CO16" s="675"/>
      <c r="CP16" s="675"/>
      <c r="CQ16" s="676"/>
      <c r="CR16" s="659" t="s">
        <v>234</v>
      </c>
      <c r="CS16" s="660"/>
      <c r="CT16" s="660"/>
      <c r="CU16" s="660"/>
      <c r="CV16" s="660"/>
      <c r="CW16" s="660"/>
      <c r="CX16" s="660"/>
      <c r="CY16" s="661"/>
      <c r="CZ16" s="662" t="s">
        <v>122</v>
      </c>
      <c r="DA16" s="662"/>
      <c r="DB16" s="662"/>
      <c r="DC16" s="662"/>
      <c r="DD16" s="668" t="s">
        <v>234</v>
      </c>
      <c r="DE16" s="660"/>
      <c r="DF16" s="660"/>
      <c r="DG16" s="660"/>
      <c r="DH16" s="660"/>
      <c r="DI16" s="660"/>
      <c r="DJ16" s="660"/>
      <c r="DK16" s="660"/>
      <c r="DL16" s="660"/>
      <c r="DM16" s="660"/>
      <c r="DN16" s="660"/>
      <c r="DO16" s="660"/>
      <c r="DP16" s="661"/>
      <c r="DQ16" s="668" t="s">
        <v>234</v>
      </c>
      <c r="DR16" s="660"/>
      <c r="DS16" s="660"/>
      <c r="DT16" s="660"/>
      <c r="DU16" s="660"/>
      <c r="DV16" s="660"/>
      <c r="DW16" s="660"/>
      <c r="DX16" s="660"/>
      <c r="DY16" s="660"/>
      <c r="DZ16" s="660"/>
      <c r="EA16" s="660"/>
      <c r="EB16" s="660"/>
      <c r="EC16" s="669"/>
    </row>
    <row r="17" spans="2:133" ht="11.25" customHeight="1">
      <c r="B17" s="656" t="s">
        <v>265</v>
      </c>
      <c r="C17" s="657"/>
      <c r="D17" s="657"/>
      <c r="E17" s="657"/>
      <c r="F17" s="657"/>
      <c r="G17" s="657"/>
      <c r="H17" s="657"/>
      <c r="I17" s="657"/>
      <c r="J17" s="657"/>
      <c r="K17" s="657"/>
      <c r="L17" s="657"/>
      <c r="M17" s="657"/>
      <c r="N17" s="657"/>
      <c r="O17" s="657"/>
      <c r="P17" s="657"/>
      <c r="Q17" s="658"/>
      <c r="R17" s="659">
        <v>4002</v>
      </c>
      <c r="S17" s="660"/>
      <c r="T17" s="660"/>
      <c r="U17" s="660"/>
      <c r="V17" s="660"/>
      <c r="W17" s="660"/>
      <c r="X17" s="660"/>
      <c r="Y17" s="661"/>
      <c r="Z17" s="662">
        <v>0.1</v>
      </c>
      <c r="AA17" s="662"/>
      <c r="AB17" s="662"/>
      <c r="AC17" s="662"/>
      <c r="AD17" s="663">
        <v>4002</v>
      </c>
      <c r="AE17" s="663"/>
      <c r="AF17" s="663"/>
      <c r="AG17" s="663"/>
      <c r="AH17" s="663"/>
      <c r="AI17" s="663"/>
      <c r="AJ17" s="663"/>
      <c r="AK17" s="663"/>
      <c r="AL17" s="664">
        <v>0.1</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234</v>
      </c>
      <c r="BT17" s="660"/>
      <c r="BU17" s="660"/>
      <c r="BV17" s="660"/>
      <c r="BW17" s="660"/>
      <c r="BX17" s="660"/>
      <c r="BY17" s="660"/>
      <c r="BZ17" s="660"/>
      <c r="CA17" s="660"/>
      <c r="CB17" s="669"/>
      <c r="CD17" s="674" t="s">
        <v>267</v>
      </c>
      <c r="CE17" s="675"/>
      <c r="CF17" s="675"/>
      <c r="CG17" s="675"/>
      <c r="CH17" s="675"/>
      <c r="CI17" s="675"/>
      <c r="CJ17" s="675"/>
      <c r="CK17" s="675"/>
      <c r="CL17" s="675"/>
      <c r="CM17" s="675"/>
      <c r="CN17" s="675"/>
      <c r="CO17" s="675"/>
      <c r="CP17" s="675"/>
      <c r="CQ17" s="676"/>
      <c r="CR17" s="659">
        <v>449416</v>
      </c>
      <c r="CS17" s="660"/>
      <c r="CT17" s="660"/>
      <c r="CU17" s="660"/>
      <c r="CV17" s="660"/>
      <c r="CW17" s="660"/>
      <c r="CX17" s="660"/>
      <c r="CY17" s="661"/>
      <c r="CZ17" s="662">
        <v>7.2</v>
      </c>
      <c r="DA17" s="662"/>
      <c r="DB17" s="662"/>
      <c r="DC17" s="662"/>
      <c r="DD17" s="668" t="s">
        <v>234</v>
      </c>
      <c r="DE17" s="660"/>
      <c r="DF17" s="660"/>
      <c r="DG17" s="660"/>
      <c r="DH17" s="660"/>
      <c r="DI17" s="660"/>
      <c r="DJ17" s="660"/>
      <c r="DK17" s="660"/>
      <c r="DL17" s="660"/>
      <c r="DM17" s="660"/>
      <c r="DN17" s="660"/>
      <c r="DO17" s="660"/>
      <c r="DP17" s="661"/>
      <c r="DQ17" s="668">
        <v>428432</v>
      </c>
      <c r="DR17" s="660"/>
      <c r="DS17" s="660"/>
      <c r="DT17" s="660"/>
      <c r="DU17" s="660"/>
      <c r="DV17" s="660"/>
      <c r="DW17" s="660"/>
      <c r="DX17" s="660"/>
      <c r="DY17" s="660"/>
      <c r="DZ17" s="660"/>
      <c r="EA17" s="660"/>
      <c r="EB17" s="660"/>
      <c r="EC17" s="669"/>
    </row>
    <row r="18" spans="2:133" ht="11.25" customHeight="1">
      <c r="B18" s="656" t="s">
        <v>268</v>
      </c>
      <c r="C18" s="657"/>
      <c r="D18" s="657"/>
      <c r="E18" s="657"/>
      <c r="F18" s="657"/>
      <c r="G18" s="657"/>
      <c r="H18" s="657"/>
      <c r="I18" s="657"/>
      <c r="J18" s="657"/>
      <c r="K18" s="657"/>
      <c r="L18" s="657"/>
      <c r="M18" s="657"/>
      <c r="N18" s="657"/>
      <c r="O18" s="657"/>
      <c r="P18" s="657"/>
      <c r="Q18" s="658"/>
      <c r="R18" s="659">
        <v>1816475</v>
      </c>
      <c r="S18" s="660"/>
      <c r="T18" s="660"/>
      <c r="U18" s="660"/>
      <c r="V18" s="660"/>
      <c r="W18" s="660"/>
      <c r="X18" s="660"/>
      <c r="Y18" s="661"/>
      <c r="Z18" s="662">
        <v>28.2</v>
      </c>
      <c r="AA18" s="662"/>
      <c r="AB18" s="662"/>
      <c r="AC18" s="662"/>
      <c r="AD18" s="663">
        <v>1683230</v>
      </c>
      <c r="AE18" s="663"/>
      <c r="AF18" s="663"/>
      <c r="AG18" s="663"/>
      <c r="AH18" s="663"/>
      <c r="AI18" s="663"/>
      <c r="AJ18" s="663"/>
      <c r="AK18" s="663"/>
      <c r="AL18" s="664">
        <v>54.2</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234</v>
      </c>
      <c r="BH18" s="660"/>
      <c r="BI18" s="660"/>
      <c r="BJ18" s="660"/>
      <c r="BK18" s="660"/>
      <c r="BL18" s="660"/>
      <c r="BM18" s="660"/>
      <c r="BN18" s="661"/>
      <c r="BO18" s="662" t="s">
        <v>234</v>
      </c>
      <c r="BP18" s="662"/>
      <c r="BQ18" s="662"/>
      <c r="BR18" s="662"/>
      <c r="BS18" s="668" t="s">
        <v>234</v>
      </c>
      <c r="BT18" s="660"/>
      <c r="BU18" s="660"/>
      <c r="BV18" s="660"/>
      <c r="BW18" s="660"/>
      <c r="BX18" s="660"/>
      <c r="BY18" s="660"/>
      <c r="BZ18" s="660"/>
      <c r="CA18" s="660"/>
      <c r="CB18" s="669"/>
      <c r="CD18" s="674" t="s">
        <v>270</v>
      </c>
      <c r="CE18" s="675"/>
      <c r="CF18" s="675"/>
      <c r="CG18" s="675"/>
      <c r="CH18" s="675"/>
      <c r="CI18" s="675"/>
      <c r="CJ18" s="675"/>
      <c r="CK18" s="675"/>
      <c r="CL18" s="675"/>
      <c r="CM18" s="675"/>
      <c r="CN18" s="675"/>
      <c r="CO18" s="675"/>
      <c r="CP18" s="675"/>
      <c r="CQ18" s="676"/>
      <c r="CR18" s="659">
        <v>1790</v>
      </c>
      <c r="CS18" s="660"/>
      <c r="CT18" s="660"/>
      <c r="CU18" s="660"/>
      <c r="CV18" s="660"/>
      <c r="CW18" s="660"/>
      <c r="CX18" s="660"/>
      <c r="CY18" s="661"/>
      <c r="CZ18" s="662">
        <v>0</v>
      </c>
      <c r="DA18" s="662"/>
      <c r="DB18" s="662"/>
      <c r="DC18" s="662"/>
      <c r="DD18" s="668">
        <v>1790</v>
      </c>
      <c r="DE18" s="660"/>
      <c r="DF18" s="660"/>
      <c r="DG18" s="660"/>
      <c r="DH18" s="660"/>
      <c r="DI18" s="660"/>
      <c r="DJ18" s="660"/>
      <c r="DK18" s="660"/>
      <c r="DL18" s="660"/>
      <c r="DM18" s="660"/>
      <c r="DN18" s="660"/>
      <c r="DO18" s="660"/>
      <c r="DP18" s="661"/>
      <c r="DQ18" s="668">
        <v>1790</v>
      </c>
      <c r="DR18" s="660"/>
      <c r="DS18" s="660"/>
      <c r="DT18" s="660"/>
      <c r="DU18" s="660"/>
      <c r="DV18" s="660"/>
      <c r="DW18" s="660"/>
      <c r="DX18" s="660"/>
      <c r="DY18" s="660"/>
      <c r="DZ18" s="660"/>
      <c r="EA18" s="660"/>
      <c r="EB18" s="660"/>
      <c r="EC18" s="669"/>
    </row>
    <row r="19" spans="2:133" ht="11.25" customHeight="1">
      <c r="B19" s="656" t="s">
        <v>271</v>
      </c>
      <c r="C19" s="657"/>
      <c r="D19" s="657"/>
      <c r="E19" s="657"/>
      <c r="F19" s="657"/>
      <c r="G19" s="657"/>
      <c r="H19" s="657"/>
      <c r="I19" s="657"/>
      <c r="J19" s="657"/>
      <c r="K19" s="657"/>
      <c r="L19" s="657"/>
      <c r="M19" s="657"/>
      <c r="N19" s="657"/>
      <c r="O19" s="657"/>
      <c r="P19" s="657"/>
      <c r="Q19" s="658"/>
      <c r="R19" s="659">
        <v>1683230</v>
      </c>
      <c r="S19" s="660"/>
      <c r="T19" s="660"/>
      <c r="U19" s="660"/>
      <c r="V19" s="660"/>
      <c r="W19" s="660"/>
      <c r="X19" s="660"/>
      <c r="Y19" s="661"/>
      <c r="Z19" s="662">
        <v>26.1</v>
      </c>
      <c r="AA19" s="662"/>
      <c r="AB19" s="662"/>
      <c r="AC19" s="662"/>
      <c r="AD19" s="663">
        <v>1683230</v>
      </c>
      <c r="AE19" s="663"/>
      <c r="AF19" s="663"/>
      <c r="AG19" s="663"/>
      <c r="AH19" s="663"/>
      <c r="AI19" s="663"/>
      <c r="AJ19" s="663"/>
      <c r="AK19" s="663"/>
      <c r="AL19" s="664">
        <v>54.2</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8" t="s">
        <v>122</v>
      </c>
      <c r="BT19" s="660"/>
      <c r="BU19" s="660"/>
      <c r="BV19" s="660"/>
      <c r="BW19" s="660"/>
      <c r="BX19" s="660"/>
      <c r="BY19" s="660"/>
      <c r="BZ19" s="660"/>
      <c r="CA19" s="660"/>
      <c r="CB19" s="669"/>
      <c r="CD19" s="674" t="s">
        <v>273</v>
      </c>
      <c r="CE19" s="675"/>
      <c r="CF19" s="675"/>
      <c r="CG19" s="675"/>
      <c r="CH19" s="675"/>
      <c r="CI19" s="675"/>
      <c r="CJ19" s="675"/>
      <c r="CK19" s="675"/>
      <c r="CL19" s="675"/>
      <c r="CM19" s="675"/>
      <c r="CN19" s="675"/>
      <c r="CO19" s="675"/>
      <c r="CP19" s="675"/>
      <c r="CQ19" s="676"/>
      <c r="CR19" s="659" t="s">
        <v>234</v>
      </c>
      <c r="CS19" s="660"/>
      <c r="CT19" s="660"/>
      <c r="CU19" s="660"/>
      <c r="CV19" s="660"/>
      <c r="CW19" s="660"/>
      <c r="CX19" s="660"/>
      <c r="CY19" s="661"/>
      <c r="CZ19" s="662" t="s">
        <v>122</v>
      </c>
      <c r="DA19" s="662"/>
      <c r="DB19" s="662"/>
      <c r="DC19" s="662"/>
      <c r="DD19" s="668" t="s">
        <v>234</v>
      </c>
      <c r="DE19" s="660"/>
      <c r="DF19" s="660"/>
      <c r="DG19" s="660"/>
      <c r="DH19" s="660"/>
      <c r="DI19" s="660"/>
      <c r="DJ19" s="660"/>
      <c r="DK19" s="660"/>
      <c r="DL19" s="660"/>
      <c r="DM19" s="660"/>
      <c r="DN19" s="660"/>
      <c r="DO19" s="660"/>
      <c r="DP19" s="661"/>
      <c r="DQ19" s="668" t="s">
        <v>234</v>
      </c>
      <c r="DR19" s="660"/>
      <c r="DS19" s="660"/>
      <c r="DT19" s="660"/>
      <c r="DU19" s="660"/>
      <c r="DV19" s="660"/>
      <c r="DW19" s="660"/>
      <c r="DX19" s="660"/>
      <c r="DY19" s="660"/>
      <c r="DZ19" s="660"/>
      <c r="EA19" s="660"/>
      <c r="EB19" s="660"/>
      <c r="EC19" s="669"/>
    </row>
    <row r="20" spans="2:133" ht="11.25" customHeight="1">
      <c r="B20" s="656" t="s">
        <v>274</v>
      </c>
      <c r="C20" s="657"/>
      <c r="D20" s="657"/>
      <c r="E20" s="657"/>
      <c r="F20" s="657"/>
      <c r="G20" s="657"/>
      <c r="H20" s="657"/>
      <c r="I20" s="657"/>
      <c r="J20" s="657"/>
      <c r="K20" s="657"/>
      <c r="L20" s="657"/>
      <c r="M20" s="657"/>
      <c r="N20" s="657"/>
      <c r="O20" s="657"/>
      <c r="P20" s="657"/>
      <c r="Q20" s="658"/>
      <c r="R20" s="659">
        <v>133245</v>
      </c>
      <c r="S20" s="660"/>
      <c r="T20" s="660"/>
      <c r="U20" s="660"/>
      <c r="V20" s="660"/>
      <c r="W20" s="660"/>
      <c r="X20" s="660"/>
      <c r="Y20" s="661"/>
      <c r="Z20" s="662">
        <v>2.1</v>
      </c>
      <c r="AA20" s="662"/>
      <c r="AB20" s="662"/>
      <c r="AC20" s="662"/>
      <c r="AD20" s="663" t="s">
        <v>122</v>
      </c>
      <c r="AE20" s="663"/>
      <c r="AF20" s="663"/>
      <c r="AG20" s="663"/>
      <c r="AH20" s="663"/>
      <c r="AI20" s="663"/>
      <c r="AJ20" s="663"/>
      <c r="AK20" s="663"/>
      <c r="AL20" s="664" t="s">
        <v>234</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8" t="s">
        <v>122</v>
      </c>
      <c r="BT20" s="660"/>
      <c r="BU20" s="660"/>
      <c r="BV20" s="660"/>
      <c r="BW20" s="660"/>
      <c r="BX20" s="660"/>
      <c r="BY20" s="660"/>
      <c r="BZ20" s="660"/>
      <c r="CA20" s="660"/>
      <c r="CB20" s="669"/>
      <c r="CD20" s="674" t="s">
        <v>276</v>
      </c>
      <c r="CE20" s="675"/>
      <c r="CF20" s="675"/>
      <c r="CG20" s="675"/>
      <c r="CH20" s="675"/>
      <c r="CI20" s="675"/>
      <c r="CJ20" s="675"/>
      <c r="CK20" s="675"/>
      <c r="CL20" s="675"/>
      <c r="CM20" s="675"/>
      <c r="CN20" s="675"/>
      <c r="CO20" s="675"/>
      <c r="CP20" s="675"/>
      <c r="CQ20" s="676"/>
      <c r="CR20" s="659">
        <v>6242419</v>
      </c>
      <c r="CS20" s="660"/>
      <c r="CT20" s="660"/>
      <c r="CU20" s="660"/>
      <c r="CV20" s="660"/>
      <c r="CW20" s="660"/>
      <c r="CX20" s="660"/>
      <c r="CY20" s="661"/>
      <c r="CZ20" s="662">
        <v>100</v>
      </c>
      <c r="DA20" s="662"/>
      <c r="DB20" s="662"/>
      <c r="DC20" s="662"/>
      <c r="DD20" s="668">
        <v>1464532</v>
      </c>
      <c r="DE20" s="660"/>
      <c r="DF20" s="660"/>
      <c r="DG20" s="660"/>
      <c r="DH20" s="660"/>
      <c r="DI20" s="660"/>
      <c r="DJ20" s="660"/>
      <c r="DK20" s="660"/>
      <c r="DL20" s="660"/>
      <c r="DM20" s="660"/>
      <c r="DN20" s="660"/>
      <c r="DO20" s="660"/>
      <c r="DP20" s="661"/>
      <c r="DQ20" s="668">
        <v>3457321</v>
      </c>
      <c r="DR20" s="660"/>
      <c r="DS20" s="660"/>
      <c r="DT20" s="660"/>
      <c r="DU20" s="660"/>
      <c r="DV20" s="660"/>
      <c r="DW20" s="660"/>
      <c r="DX20" s="660"/>
      <c r="DY20" s="660"/>
      <c r="DZ20" s="660"/>
      <c r="EA20" s="660"/>
      <c r="EB20" s="660"/>
      <c r="EC20" s="669"/>
    </row>
    <row r="21" spans="2:133" ht="11.25" customHeight="1">
      <c r="B21" s="656" t="s">
        <v>277</v>
      </c>
      <c r="C21" s="657"/>
      <c r="D21" s="657"/>
      <c r="E21" s="657"/>
      <c r="F21" s="657"/>
      <c r="G21" s="657"/>
      <c r="H21" s="657"/>
      <c r="I21" s="657"/>
      <c r="J21" s="657"/>
      <c r="K21" s="657"/>
      <c r="L21" s="657"/>
      <c r="M21" s="657"/>
      <c r="N21" s="657"/>
      <c r="O21" s="657"/>
      <c r="P21" s="657"/>
      <c r="Q21" s="658"/>
      <c r="R21" s="659" t="s">
        <v>234</v>
      </c>
      <c r="S21" s="660"/>
      <c r="T21" s="660"/>
      <c r="U21" s="660"/>
      <c r="V21" s="660"/>
      <c r="W21" s="660"/>
      <c r="X21" s="660"/>
      <c r="Y21" s="661"/>
      <c r="Z21" s="662" t="s">
        <v>122</v>
      </c>
      <c r="AA21" s="662"/>
      <c r="AB21" s="662"/>
      <c r="AC21" s="662"/>
      <c r="AD21" s="663" t="s">
        <v>122</v>
      </c>
      <c r="AE21" s="663"/>
      <c r="AF21" s="663"/>
      <c r="AG21" s="663"/>
      <c r="AH21" s="663"/>
      <c r="AI21" s="663"/>
      <c r="AJ21" s="663"/>
      <c r="AK21" s="663"/>
      <c r="AL21" s="664" t="s">
        <v>234</v>
      </c>
      <c r="AM21" s="665"/>
      <c r="AN21" s="665"/>
      <c r="AO21" s="666"/>
      <c r="AP21" s="677" t="s">
        <v>278</v>
      </c>
      <c r="AQ21" s="678"/>
      <c r="AR21" s="678"/>
      <c r="AS21" s="678"/>
      <c r="AT21" s="678"/>
      <c r="AU21" s="678"/>
      <c r="AV21" s="678"/>
      <c r="AW21" s="678"/>
      <c r="AX21" s="678"/>
      <c r="AY21" s="678"/>
      <c r="AZ21" s="678"/>
      <c r="BA21" s="678"/>
      <c r="BB21" s="678"/>
      <c r="BC21" s="678"/>
      <c r="BD21" s="678"/>
      <c r="BE21" s="678"/>
      <c r="BF21" s="679"/>
      <c r="BG21" s="659" t="s">
        <v>234</v>
      </c>
      <c r="BH21" s="660"/>
      <c r="BI21" s="660"/>
      <c r="BJ21" s="660"/>
      <c r="BK21" s="660"/>
      <c r="BL21" s="660"/>
      <c r="BM21" s="660"/>
      <c r="BN21" s="661"/>
      <c r="BO21" s="662" t="s">
        <v>122</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279</v>
      </c>
      <c r="C22" s="657"/>
      <c r="D22" s="657"/>
      <c r="E22" s="657"/>
      <c r="F22" s="657"/>
      <c r="G22" s="657"/>
      <c r="H22" s="657"/>
      <c r="I22" s="657"/>
      <c r="J22" s="657"/>
      <c r="K22" s="657"/>
      <c r="L22" s="657"/>
      <c r="M22" s="657"/>
      <c r="N22" s="657"/>
      <c r="O22" s="657"/>
      <c r="P22" s="657"/>
      <c r="Q22" s="658"/>
      <c r="R22" s="659">
        <v>3207117</v>
      </c>
      <c r="S22" s="660"/>
      <c r="T22" s="660"/>
      <c r="U22" s="660"/>
      <c r="V22" s="660"/>
      <c r="W22" s="660"/>
      <c r="X22" s="660"/>
      <c r="Y22" s="661"/>
      <c r="Z22" s="662">
        <v>49.7</v>
      </c>
      <c r="AA22" s="662"/>
      <c r="AB22" s="662"/>
      <c r="AC22" s="662"/>
      <c r="AD22" s="663">
        <v>3073872</v>
      </c>
      <c r="AE22" s="663"/>
      <c r="AF22" s="663"/>
      <c r="AG22" s="663"/>
      <c r="AH22" s="663"/>
      <c r="AI22" s="663"/>
      <c r="AJ22" s="663"/>
      <c r="AK22" s="663"/>
      <c r="AL22" s="664">
        <v>98.9</v>
      </c>
      <c r="AM22" s="665"/>
      <c r="AN22" s="665"/>
      <c r="AO22" s="666"/>
      <c r="AP22" s="677" t="s">
        <v>280</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234</v>
      </c>
      <c r="BP22" s="662"/>
      <c r="BQ22" s="662"/>
      <c r="BR22" s="662"/>
      <c r="BS22" s="668" t="s">
        <v>234</v>
      </c>
      <c r="BT22" s="660"/>
      <c r="BU22" s="660"/>
      <c r="BV22" s="660"/>
      <c r="BW22" s="660"/>
      <c r="BX22" s="660"/>
      <c r="BY22" s="660"/>
      <c r="BZ22" s="660"/>
      <c r="CA22" s="660"/>
      <c r="CB22" s="669"/>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282</v>
      </c>
      <c r="C23" s="657"/>
      <c r="D23" s="657"/>
      <c r="E23" s="657"/>
      <c r="F23" s="657"/>
      <c r="G23" s="657"/>
      <c r="H23" s="657"/>
      <c r="I23" s="657"/>
      <c r="J23" s="657"/>
      <c r="K23" s="657"/>
      <c r="L23" s="657"/>
      <c r="M23" s="657"/>
      <c r="N23" s="657"/>
      <c r="O23" s="657"/>
      <c r="P23" s="657"/>
      <c r="Q23" s="658"/>
      <c r="R23" s="659">
        <v>1018</v>
      </c>
      <c r="S23" s="660"/>
      <c r="T23" s="660"/>
      <c r="U23" s="660"/>
      <c r="V23" s="660"/>
      <c r="W23" s="660"/>
      <c r="X23" s="660"/>
      <c r="Y23" s="661"/>
      <c r="Z23" s="662">
        <v>0</v>
      </c>
      <c r="AA23" s="662"/>
      <c r="AB23" s="662"/>
      <c r="AC23" s="662"/>
      <c r="AD23" s="663">
        <v>1018</v>
      </c>
      <c r="AE23" s="663"/>
      <c r="AF23" s="663"/>
      <c r="AG23" s="663"/>
      <c r="AH23" s="663"/>
      <c r="AI23" s="663"/>
      <c r="AJ23" s="663"/>
      <c r="AK23" s="663"/>
      <c r="AL23" s="664">
        <v>0</v>
      </c>
      <c r="AM23" s="665"/>
      <c r="AN23" s="665"/>
      <c r="AO23" s="666"/>
      <c r="AP23" s="677" t="s">
        <v>283</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234</v>
      </c>
      <c r="BP23" s="662"/>
      <c r="BQ23" s="662"/>
      <c r="BR23" s="662"/>
      <c r="BS23" s="668" t="s">
        <v>234</v>
      </c>
      <c r="BT23" s="660"/>
      <c r="BU23" s="660"/>
      <c r="BV23" s="660"/>
      <c r="BW23" s="660"/>
      <c r="BX23" s="660"/>
      <c r="BY23" s="660"/>
      <c r="BZ23" s="660"/>
      <c r="CA23" s="660"/>
      <c r="CB23" s="669"/>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9" t="s">
        <v>287</v>
      </c>
      <c r="DM23" s="690"/>
      <c r="DN23" s="690"/>
      <c r="DO23" s="690"/>
      <c r="DP23" s="690"/>
      <c r="DQ23" s="690"/>
      <c r="DR23" s="690"/>
      <c r="DS23" s="690"/>
      <c r="DT23" s="690"/>
      <c r="DU23" s="690"/>
      <c r="DV23" s="691"/>
      <c r="DW23" s="641" t="s">
        <v>288</v>
      </c>
      <c r="DX23" s="642"/>
      <c r="DY23" s="642"/>
      <c r="DZ23" s="642"/>
      <c r="EA23" s="642"/>
      <c r="EB23" s="642"/>
      <c r="EC23" s="643"/>
    </row>
    <row r="24" spans="2:133" ht="11.25" customHeight="1">
      <c r="B24" s="656" t="s">
        <v>289</v>
      </c>
      <c r="C24" s="657"/>
      <c r="D24" s="657"/>
      <c r="E24" s="657"/>
      <c r="F24" s="657"/>
      <c r="G24" s="657"/>
      <c r="H24" s="657"/>
      <c r="I24" s="657"/>
      <c r="J24" s="657"/>
      <c r="K24" s="657"/>
      <c r="L24" s="657"/>
      <c r="M24" s="657"/>
      <c r="N24" s="657"/>
      <c r="O24" s="657"/>
      <c r="P24" s="657"/>
      <c r="Q24" s="658"/>
      <c r="R24" s="659">
        <v>63405</v>
      </c>
      <c r="S24" s="660"/>
      <c r="T24" s="660"/>
      <c r="U24" s="660"/>
      <c r="V24" s="660"/>
      <c r="W24" s="660"/>
      <c r="X24" s="660"/>
      <c r="Y24" s="661"/>
      <c r="Z24" s="662">
        <v>1</v>
      </c>
      <c r="AA24" s="662"/>
      <c r="AB24" s="662"/>
      <c r="AC24" s="662"/>
      <c r="AD24" s="663" t="s">
        <v>122</v>
      </c>
      <c r="AE24" s="663"/>
      <c r="AF24" s="663"/>
      <c r="AG24" s="663"/>
      <c r="AH24" s="663"/>
      <c r="AI24" s="663"/>
      <c r="AJ24" s="663"/>
      <c r="AK24" s="663"/>
      <c r="AL24" s="664" t="s">
        <v>234</v>
      </c>
      <c r="AM24" s="665"/>
      <c r="AN24" s="665"/>
      <c r="AO24" s="666"/>
      <c r="AP24" s="677" t="s">
        <v>290</v>
      </c>
      <c r="AQ24" s="678"/>
      <c r="AR24" s="678"/>
      <c r="AS24" s="678"/>
      <c r="AT24" s="678"/>
      <c r="AU24" s="678"/>
      <c r="AV24" s="678"/>
      <c r="AW24" s="678"/>
      <c r="AX24" s="678"/>
      <c r="AY24" s="678"/>
      <c r="AZ24" s="678"/>
      <c r="BA24" s="678"/>
      <c r="BB24" s="678"/>
      <c r="BC24" s="678"/>
      <c r="BD24" s="678"/>
      <c r="BE24" s="678"/>
      <c r="BF24" s="679"/>
      <c r="BG24" s="659" t="s">
        <v>234</v>
      </c>
      <c r="BH24" s="660"/>
      <c r="BI24" s="660"/>
      <c r="BJ24" s="660"/>
      <c r="BK24" s="660"/>
      <c r="BL24" s="660"/>
      <c r="BM24" s="660"/>
      <c r="BN24" s="661"/>
      <c r="BO24" s="662" t="s">
        <v>234</v>
      </c>
      <c r="BP24" s="662"/>
      <c r="BQ24" s="662"/>
      <c r="BR24" s="662"/>
      <c r="BS24" s="668" t="s">
        <v>234</v>
      </c>
      <c r="BT24" s="660"/>
      <c r="BU24" s="660"/>
      <c r="BV24" s="660"/>
      <c r="BW24" s="660"/>
      <c r="BX24" s="660"/>
      <c r="BY24" s="660"/>
      <c r="BZ24" s="660"/>
      <c r="CA24" s="660"/>
      <c r="CB24" s="669"/>
      <c r="CD24" s="670" t="s">
        <v>291</v>
      </c>
      <c r="CE24" s="671"/>
      <c r="CF24" s="671"/>
      <c r="CG24" s="671"/>
      <c r="CH24" s="671"/>
      <c r="CI24" s="671"/>
      <c r="CJ24" s="671"/>
      <c r="CK24" s="671"/>
      <c r="CL24" s="671"/>
      <c r="CM24" s="671"/>
      <c r="CN24" s="671"/>
      <c r="CO24" s="671"/>
      <c r="CP24" s="671"/>
      <c r="CQ24" s="672"/>
      <c r="CR24" s="648">
        <v>2595857</v>
      </c>
      <c r="CS24" s="649"/>
      <c r="CT24" s="649"/>
      <c r="CU24" s="649"/>
      <c r="CV24" s="649"/>
      <c r="CW24" s="649"/>
      <c r="CX24" s="649"/>
      <c r="CY24" s="650"/>
      <c r="CZ24" s="653">
        <v>41.6</v>
      </c>
      <c r="DA24" s="654"/>
      <c r="DB24" s="654"/>
      <c r="DC24" s="673"/>
      <c r="DD24" s="692">
        <v>1534719</v>
      </c>
      <c r="DE24" s="649"/>
      <c r="DF24" s="649"/>
      <c r="DG24" s="649"/>
      <c r="DH24" s="649"/>
      <c r="DI24" s="649"/>
      <c r="DJ24" s="649"/>
      <c r="DK24" s="650"/>
      <c r="DL24" s="692">
        <v>1494397</v>
      </c>
      <c r="DM24" s="649"/>
      <c r="DN24" s="649"/>
      <c r="DO24" s="649"/>
      <c r="DP24" s="649"/>
      <c r="DQ24" s="649"/>
      <c r="DR24" s="649"/>
      <c r="DS24" s="649"/>
      <c r="DT24" s="649"/>
      <c r="DU24" s="649"/>
      <c r="DV24" s="650"/>
      <c r="DW24" s="653">
        <v>45.9</v>
      </c>
      <c r="DX24" s="654"/>
      <c r="DY24" s="654"/>
      <c r="DZ24" s="654"/>
      <c r="EA24" s="654"/>
      <c r="EB24" s="654"/>
      <c r="EC24" s="655"/>
    </row>
    <row r="25" spans="2:133" ht="11.25" customHeight="1">
      <c r="B25" s="656" t="s">
        <v>292</v>
      </c>
      <c r="C25" s="657"/>
      <c r="D25" s="657"/>
      <c r="E25" s="657"/>
      <c r="F25" s="657"/>
      <c r="G25" s="657"/>
      <c r="H25" s="657"/>
      <c r="I25" s="657"/>
      <c r="J25" s="657"/>
      <c r="K25" s="657"/>
      <c r="L25" s="657"/>
      <c r="M25" s="657"/>
      <c r="N25" s="657"/>
      <c r="O25" s="657"/>
      <c r="P25" s="657"/>
      <c r="Q25" s="658"/>
      <c r="R25" s="659">
        <v>86018</v>
      </c>
      <c r="S25" s="660"/>
      <c r="T25" s="660"/>
      <c r="U25" s="660"/>
      <c r="V25" s="660"/>
      <c r="W25" s="660"/>
      <c r="X25" s="660"/>
      <c r="Y25" s="661"/>
      <c r="Z25" s="662">
        <v>1.3</v>
      </c>
      <c r="AA25" s="662"/>
      <c r="AB25" s="662"/>
      <c r="AC25" s="662"/>
      <c r="AD25" s="663">
        <v>2180</v>
      </c>
      <c r="AE25" s="663"/>
      <c r="AF25" s="663"/>
      <c r="AG25" s="663"/>
      <c r="AH25" s="663"/>
      <c r="AI25" s="663"/>
      <c r="AJ25" s="663"/>
      <c r="AK25" s="663"/>
      <c r="AL25" s="664">
        <v>0.1</v>
      </c>
      <c r="AM25" s="665"/>
      <c r="AN25" s="665"/>
      <c r="AO25" s="666"/>
      <c r="AP25" s="677" t="s">
        <v>293</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294</v>
      </c>
      <c r="CE25" s="675"/>
      <c r="CF25" s="675"/>
      <c r="CG25" s="675"/>
      <c r="CH25" s="675"/>
      <c r="CI25" s="675"/>
      <c r="CJ25" s="675"/>
      <c r="CK25" s="675"/>
      <c r="CL25" s="675"/>
      <c r="CM25" s="675"/>
      <c r="CN25" s="675"/>
      <c r="CO25" s="675"/>
      <c r="CP25" s="675"/>
      <c r="CQ25" s="676"/>
      <c r="CR25" s="659">
        <v>797657</v>
      </c>
      <c r="CS25" s="695"/>
      <c r="CT25" s="695"/>
      <c r="CU25" s="695"/>
      <c r="CV25" s="695"/>
      <c r="CW25" s="695"/>
      <c r="CX25" s="695"/>
      <c r="CY25" s="696"/>
      <c r="CZ25" s="664">
        <v>12.8</v>
      </c>
      <c r="DA25" s="693"/>
      <c r="DB25" s="693"/>
      <c r="DC25" s="697"/>
      <c r="DD25" s="668">
        <v>725077</v>
      </c>
      <c r="DE25" s="695"/>
      <c r="DF25" s="695"/>
      <c r="DG25" s="695"/>
      <c r="DH25" s="695"/>
      <c r="DI25" s="695"/>
      <c r="DJ25" s="695"/>
      <c r="DK25" s="696"/>
      <c r="DL25" s="668">
        <v>684755</v>
      </c>
      <c r="DM25" s="695"/>
      <c r="DN25" s="695"/>
      <c r="DO25" s="695"/>
      <c r="DP25" s="695"/>
      <c r="DQ25" s="695"/>
      <c r="DR25" s="695"/>
      <c r="DS25" s="695"/>
      <c r="DT25" s="695"/>
      <c r="DU25" s="695"/>
      <c r="DV25" s="696"/>
      <c r="DW25" s="664">
        <v>21</v>
      </c>
      <c r="DX25" s="693"/>
      <c r="DY25" s="693"/>
      <c r="DZ25" s="693"/>
      <c r="EA25" s="693"/>
      <c r="EB25" s="693"/>
      <c r="EC25" s="694"/>
    </row>
    <row r="26" spans="2:133" ht="11.25" customHeight="1">
      <c r="B26" s="656" t="s">
        <v>295</v>
      </c>
      <c r="C26" s="657"/>
      <c r="D26" s="657"/>
      <c r="E26" s="657"/>
      <c r="F26" s="657"/>
      <c r="G26" s="657"/>
      <c r="H26" s="657"/>
      <c r="I26" s="657"/>
      <c r="J26" s="657"/>
      <c r="K26" s="657"/>
      <c r="L26" s="657"/>
      <c r="M26" s="657"/>
      <c r="N26" s="657"/>
      <c r="O26" s="657"/>
      <c r="P26" s="657"/>
      <c r="Q26" s="658"/>
      <c r="R26" s="659">
        <v>9198</v>
      </c>
      <c r="S26" s="660"/>
      <c r="T26" s="660"/>
      <c r="U26" s="660"/>
      <c r="V26" s="660"/>
      <c r="W26" s="660"/>
      <c r="X26" s="660"/>
      <c r="Y26" s="661"/>
      <c r="Z26" s="662">
        <v>0.1</v>
      </c>
      <c r="AA26" s="662"/>
      <c r="AB26" s="662"/>
      <c r="AC26" s="662"/>
      <c r="AD26" s="663">
        <v>75</v>
      </c>
      <c r="AE26" s="663"/>
      <c r="AF26" s="663"/>
      <c r="AG26" s="663"/>
      <c r="AH26" s="663"/>
      <c r="AI26" s="663"/>
      <c r="AJ26" s="663"/>
      <c r="AK26" s="663"/>
      <c r="AL26" s="664">
        <v>0</v>
      </c>
      <c r="AM26" s="665"/>
      <c r="AN26" s="665"/>
      <c r="AO26" s="666"/>
      <c r="AP26" s="677" t="s">
        <v>296</v>
      </c>
      <c r="AQ26" s="698"/>
      <c r="AR26" s="698"/>
      <c r="AS26" s="698"/>
      <c r="AT26" s="698"/>
      <c r="AU26" s="698"/>
      <c r="AV26" s="698"/>
      <c r="AW26" s="698"/>
      <c r="AX26" s="698"/>
      <c r="AY26" s="698"/>
      <c r="AZ26" s="698"/>
      <c r="BA26" s="698"/>
      <c r="BB26" s="698"/>
      <c r="BC26" s="698"/>
      <c r="BD26" s="698"/>
      <c r="BE26" s="698"/>
      <c r="BF26" s="679"/>
      <c r="BG26" s="659" t="s">
        <v>234</v>
      </c>
      <c r="BH26" s="660"/>
      <c r="BI26" s="660"/>
      <c r="BJ26" s="660"/>
      <c r="BK26" s="660"/>
      <c r="BL26" s="660"/>
      <c r="BM26" s="660"/>
      <c r="BN26" s="661"/>
      <c r="BO26" s="662" t="s">
        <v>122</v>
      </c>
      <c r="BP26" s="662"/>
      <c r="BQ26" s="662"/>
      <c r="BR26" s="662"/>
      <c r="BS26" s="668" t="s">
        <v>234</v>
      </c>
      <c r="BT26" s="660"/>
      <c r="BU26" s="660"/>
      <c r="BV26" s="660"/>
      <c r="BW26" s="660"/>
      <c r="BX26" s="660"/>
      <c r="BY26" s="660"/>
      <c r="BZ26" s="660"/>
      <c r="CA26" s="660"/>
      <c r="CB26" s="669"/>
      <c r="CD26" s="674" t="s">
        <v>297</v>
      </c>
      <c r="CE26" s="675"/>
      <c r="CF26" s="675"/>
      <c r="CG26" s="675"/>
      <c r="CH26" s="675"/>
      <c r="CI26" s="675"/>
      <c r="CJ26" s="675"/>
      <c r="CK26" s="675"/>
      <c r="CL26" s="675"/>
      <c r="CM26" s="675"/>
      <c r="CN26" s="675"/>
      <c r="CO26" s="675"/>
      <c r="CP26" s="675"/>
      <c r="CQ26" s="676"/>
      <c r="CR26" s="659">
        <v>411938</v>
      </c>
      <c r="CS26" s="660"/>
      <c r="CT26" s="660"/>
      <c r="CU26" s="660"/>
      <c r="CV26" s="660"/>
      <c r="CW26" s="660"/>
      <c r="CX26" s="660"/>
      <c r="CY26" s="661"/>
      <c r="CZ26" s="664">
        <v>6.6</v>
      </c>
      <c r="DA26" s="693"/>
      <c r="DB26" s="693"/>
      <c r="DC26" s="697"/>
      <c r="DD26" s="668">
        <v>361522</v>
      </c>
      <c r="DE26" s="660"/>
      <c r="DF26" s="660"/>
      <c r="DG26" s="660"/>
      <c r="DH26" s="660"/>
      <c r="DI26" s="660"/>
      <c r="DJ26" s="660"/>
      <c r="DK26" s="661"/>
      <c r="DL26" s="668" t="s">
        <v>122</v>
      </c>
      <c r="DM26" s="660"/>
      <c r="DN26" s="660"/>
      <c r="DO26" s="660"/>
      <c r="DP26" s="660"/>
      <c r="DQ26" s="660"/>
      <c r="DR26" s="660"/>
      <c r="DS26" s="660"/>
      <c r="DT26" s="660"/>
      <c r="DU26" s="660"/>
      <c r="DV26" s="661"/>
      <c r="DW26" s="664" t="s">
        <v>234</v>
      </c>
      <c r="DX26" s="693"/>
      <c r="DY26" s="693"/>
      <c r="DZ26" s="693"/>
      <c r="EA26" s="693"/>
      <c r="EB26" s="693"/>
      <c r="EC26" s="694"/>
    </row>
    <row r="27" spans="2:133" ht="11.25" customHeight="1">
      <c r="B27" s="656" t="s">
        <v>298</v>
      </c>
      <c r="C27" s="657"/>
      <c r="D27" s="657"/>
      <c r="E27" s="657"/>
      <c r="F27" s="657"/>
      <c r="G27" s="657"/>
      <c r="H27" s="657"/>
      <c r="I27" s="657"/>
      <c r="J27" s="657"/>
      <c r="K27" s="657"/>
      <c r="L27" s="657"/>
      <c r="M27" s="657"/>
      <c r="N27" s="657"/>
      <c r="O27" s="657"/>
      <c r="P27" s="657"/>
      <c r="Q27" s="658"/>
      <c r="R27" s="659">
        <v>1294153</v>
      </c>
      <c r="S27" s="660"/>
      <c r="T27" s="660"/>
      <c r="U27" s="660"/>
      <c r="V27" s="660"/>
      <c r="W27" s="660"/>
      <c r="X27" s="660"/>
      <c r="Y27" s="661"/>
      <c r="Z27" s="662">
        <v>20.100000000000001</v>
      </c>
      <c r="AA27" s="662"/>
      <c r="AB27" s="662"/>
      <c r="AC27" s="662"/>
      <c r="AD27" s="663" t="s">
        <v>234</v>
      </c>
      <c r="AE27" s="663"/>
      <c r="AF27" s="663"/>
      <c r="AG27" s="663"/>
      <c r="AH27" s="663"/>
      <c r="AI27" s="663"/>
      <c r="AJ27" s="663"/>
      <c r="AK27" s="663"/>
      <c r="AL27" s="664" t="s">
        <v>234</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1091967</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300</v>
      </c>
      <c r="CE27" s="675"/>
      <c r="CF27" s="675"/>
      <c r="CG27" s="675"/>
      <c r="CH27" s="675"/>
      <c r="CI27" s="675"/>
      <c r="CJ27" s="675"/>
      <c r="CK27" s="675"/>
      <c r="CL27" s="675"/>
      <c r="CM27" s="675"/>
      <c r="CN27" s="675"/>
      <c r="CO27" s="675"/>
      <c r="CP27" s="675"/>
      <c r="CQ27" s="676"/>
      <c r="CR27" s="659">
        <v>1348784</v>
      </c>
      <c r="CS27" s="695"/>
      <c r="CT27" s="695"/>
      <c r="CU27" s="695"/>
      <c r="CV27" s="695"/>
      <c r="CW27" s="695"/>
      <c r="CX27" s="695"/>
      <c r="CY27" s="696"/>
      <c r="CZ27" s="664">
        <v>21.6</v>
      </c>
      <c r="DA27" s="693"/>
      <c r="DB27" s="693"/>
      <c r="DC27" s="697"/>
      <c r="DD27" s="668">
        <v>381210</v>
      </c>
      <c r="DE27" s="695"/>
      <c r="DF27" s="695"/>
      <c r="DG27" s="695"/>
      <c r="DH27" s="695"/>
      <c r="DI27" s="695"/>
      <c r="DJ27" s="695"/>
      <c r="DK27" s="696"/>
      <c r="DL27" s="668">
        <v>381210</v>
      </c>
      <c r="DM27" s="695"/>
      <c r="DN27" s="695"/>
      <c r="DO27" s="695"/>
      <c r="DP27" s="695"/>
      <c r="DQ27" s="695"/>
      <c r="DR27" s="695"/>
      <c r="DS27" s="695"/>
      <c r="DT27" s="695"/>
      <c r="DU27" s="695"/>
      <c r="DV27" s="696"/>
      <c r="DW27" s="664">
        <v>11.7</v>
      </c>
      <c r="DX27" s="693"/>
      <c r="DY27" s="693"/>
      <c r="DZ27" s="693"/>
      <c r="EA27" s="693"/>
      <c r="EB27" s="693"/>
      <c r="EC27" s="694"/>
    </row>
    <row r="28" spans="2:133" ht="11.25" customHeight="1">
      <c r="B28" s="701" t="s">
        <v>301</v>
      </c>
      <c r="C28" s="702"/>
      <c r="D28" s="702"/>
      <c r="E28" s="702"/>
      <c r="F28" s="702"/>
      <c r="G28" s="702"/>
      <c r="H28" s="702"/>
      <c r="I28" s="702"/>
      <c r="J28" s="702"/>
      <c r="K28" s="702"/>
      <c r="L28" s="702"/>
      <c r="M28" s="702"/>
      <c r="N28" s="702"/>
      <c r="O28" s="702"/>
      <c r="P28" s="702"/>
      <c r="Q28" s="703"/>
      <c r="R28" s="659" t="s">
        <v>234</v>
      </c>
      <c r="S28" s="660"/>
      <c r="T28" s="660"/>
      <c r="U28" s="660"/>
      <c r="V28" s="660"/>
      <c r="W28" s="660"/>
      <c r="X28" s="660"/>
      <c r="Y28" s="661"/>
      <c r="Z28" s="662" t="s">
        <v>122</v>
      </c>
      <c r="AA28" s="662"/>
      <c r="AB28" s="662"/>
      <c r="AC28" s="662"/>
      <c r="AD28" s="663" t="s">
        <v>234</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302</v>
      </c>
      <c r="CE28" s="675"/>
      <c r="CF28" s="675"/>
      <c r="CG28" s="675"/>
      <c r="CH28" s="675"/>
      <c r="CI28" s="675"/>
      <c r="CJ28" s="675"/>
      <c r="CK28" s="675"/>
      <c r="CL28" s="675"/>
      <c r="CM28" s="675"/>
      <c r="CN28" s="675"/>
      <c r="CO28" s="675"/>
      <c r="CP28" s="675"/>
      <c r="CQ28" s="676"/>
      <c r="CR28" s="659">
        <v>449416</v>
      </c>
      <c r="CS28" s="660"/>
      <c r="CT28" s="660"/>
      <c r="CU28" s="660"/>
      <c r="CV28" s="660"/>
      <c r="CW28" s="660"/>
      <c r="CX28" s="660"/>
      <c r="CY28" s="661"/>
      <c r="CZ28" s="664">
        <v>7.2</v>
      </c>
      <c r="DA28" s="693"/>
      <c r="DB28" s="693"/>
      <c r="DC28" s="697"/>
      <c r="DD28" s="668">
        <v>428432</v>
      </c>
      <c r="DE28" s="660"/>
      <c r="DF28" s="660"/>
      <c r="DG28" s="660"/>
      <c r="DH28" s="660"/>
      <c r="DI28" s="660"/>
      <c r="DJ28" s="660"/>
      <c r="DK28" s="661"/>
      <c r="DL28" s="668">
        <v>428432</v>
      </c>
      <c r="DM28" s="660"/>
      <c r="DN28" s="660"/>
      <c r="DO28" s="660"/>
      <c r="DP28" s="660"/>
      <c r="DQ28" s="660"/>
      <c r="DR28" s="660"/>
      <c r="DS28" s="660"/>
      <c r="DT28" s="660"/>
      <c r="DU28" s="660"/>
      <c r="DV28" s="661"/>
      <c r="DW28" s="664">
        <v>13.2</v>
      </c>
      <c r="DX28" s="693"/>
      <c r="DY28" s="693"/>
      <c r="DZ28" s="693"/>
      <c r="EA28" s="693"/>
      <c r="EB28" s="693"/>
      <c r="EC28" s="694"/>
    </row>
    <row r="29" spans="2:133" ht="11.25" customHeight="1">
      <c r="B29" s="656" t="s">
        <v>303</v>
      </c>
      <c r="C29" s="657"/>
      <c r="D29" s="657"/>
      <c r="E29" s="657"/>
      <c r="F29" s="657"/>
      <c r="G29" s="657"/>
      <c r="H29" s="657"/>
      <c r="I29" s="657"/>
      <c r="J29" s="657"/>
      <c r="K29" s="657"/>
      <c r="L29" s="657"/>
      <c r="M29" s="657"/>
      <c r="N29" s="657"/>
      <c r="O29" s="657"/>
      <c r="P29" s="657"/>
      <c r="Q29" s="658"/>
      <c r="R29" s="659">
        <v>764576</v>
      </c>
      <c r="S29" s="660"/>
      <c r="T29" s="660"/>
      <c r="U29" s="660"/>
      <c r="V29" s="660"/>
      <c r="W29" s="660"/>
      <c r="X29" s="660"/>
      <c r="Y29" s="661"/>
      <c r="Z29" s="662">
        <v>11.8</v>
      </c>
      <c r="AA29" s="662"/>
      <c r="AB29" s="662"/>
      <c r="AC29" s="662"/>
      <c r="AD29" s="663" t="s">
        <v>122</v>
      </c>
      <c r="AE29" s="663"/>
      <c r="AF29" s="663"/>
      <c r="AG29" s="663"/>
      <c r="AH29" s="663"/>
      <c r="AI29" s="663"/>
      <c r="AJ29" s="663"/>
      <c r="AK29" s="663"/>
      <c r="AL29" s="664" t="s">
        <v>234</v>
      </c>
      <c r="AM29" s="665"/>
      <c r="AN29" s="665"/>
      <c r="AO29" s="666"/>
      <c r="AP29" s="638" t="s">
        <v>222</v>
      </c>
      <c r="AQ29" s="639"/>
      <c r="AR29" s="639"/>
      <c r="AS29" s="639"/>
      <c r="AT29" s="639"/>
      <c r="AU29" s="639"/>
      <c r="AV29" s="639"/>
      <c r="AW29" s="639"/>
      <c r="AX29" s="639"/>
      <c r="AY29" s="639"/>
      <c r="AZ29" s="639"/>
      <c r="BA29" s="639"/>
      <c r="BB29" s="639"/>
      <c r="BC29" s="639"/>
      <c r="BD29" s="639"/>
      <c r="BE29" s="639"/>
      <c r="BF29" s="640"/>
      <c r="BG29" s="638" t="s">
        <v>304</v>
      </c>
      <c r="BH29" s="699"/>
      <c r="BI29" s="699"/>
      <c r="BJ29" s="699"/>
      <c r="BK29" s="699"/>
      <c r="BL29" s="699"/>
      <c r="BM29" s="699"/>
      <c r="BN29" s="699"/>
      <c r="BO29" s="699"/>
      <c r="BP29" s="699"/>
      <c r="BQ29" s="700"/>
      <c r="BR29" s="638" t="s">
        <v>305</v>
      </c>
      <c r="BS29" s="699"/>
      <c r="BT29" s="699"/>
      <c r="BU29" s="699"/>
      <c r="BV29" s="699"/>
      <c r="BW29" s="699"/>
      <c r="BX29" s="699"/>
      <c r="BY29" s="699"/>
      <c r="BZ29" s="699"/>
      <c r="CA29" s="699"/>
      <c r="CB29" s="700"/>
      <c r="CD29" s="722" t="s">
        <v>306</v>
      </c>
      <c r="CE29" s="723"/>
      <c r="CF29" s="674" t="s">
        <v>64</v>
      </c>
      <c r="CG29" s="675"/>
      <c r="CH29" s="675"/>
      <c r="CI29" s="675"/>
      <c r="CJ29" s="675"/>
      <c r="CK29" s="675"/>
      <c r="CL29" s="675"/>
      <c r="CM29" s="675"/>
      <c r="CN29" s="675"/>
      <c r="CO29" s="675"/>
      <c r="CP29" s="675"/>
      <c r="CQ29" s="676"/>
      <c r="CR29" s="659">
        <v>449083</v>
      </c>
      <c r="CS29" s="695"/>
      <c r="CT29" s="695"/>
      <c r="CU29" s="695"/>
      <c r="CV29" s="695"/>
      <c r="CW29" s="695"/>
      <c r="CX29" s="695"/>
      <c r="CY29" s="696"/>
      <c r="CZ29" s="664">
        <v>7.2</v>
      </c>
      <c r="DA29" s="693"/>
      <c r="DB29" s="693"/>
      <c r="DC29" s="697"/>
      <c r="DD29" s="668">
        <v>428099</v>
      </c>
      <c r="DE29" s="695"/>
      <c r="DF29" s="695"/>
      <c r="DG29" s="695"/>
      <c r="DH29" s="695"/>
      <c r="DI29" s="695"/>
      <c r="DJ29" s="695"/>
      <c r="DK29" s="696"/>
      <c r="DL29" s="668">
        <v>428099</v>
      </c>
      <c r="DM29" s="695"/>
      <c r="DN29" s="695"/>
      <c r="DO29" s="695"/>
      <c r="DP29" s="695"/>
      <c r="DQ29" s="695"/>
      <c r="DR29" s="695"/>
      <c r="DS29" s="695"/>
      <c r="DT29" s="695"/>
      <c r="DU29" s="695"/>
      <c r="DV29" s="696"/>
      <c r="DW29" s="664">
        <v>13.1</v>
      </c>
      <c r="DX29" s="693"/>
      <c r="DY29" s="693"/>
      <c r="DZ29" s="693"/>
      <c r="EA29" s="693"/>
      <c r="EB29" s="693"/>
      <c r="EC29" s="694"/>
    </row>
    <row r="30" spans="2:133" ht="11.25" customHeight="1">
      <c r="B30" s="656" t="s">
        <v>307</v>
      </c>
      <c r="C30" s="657"/>
      <c r="D30" s="657"/>
      <c r="E30" s="657"/>
      <c r="F30" s="657"/>
      <c r="G30" s="657"/>
      <c r="H30" s="657"/>
      <c r="I30" s="657"/>
      <c r="J30" s="657"/>
      <c r="K30" s="657"/>
      <c r="L30" s="657"/>
      <c r="M30" s="657"/>
      <c r="N30" s="657"/>
      <c r="O30" s="657"/>
      <c r="P30" s="657"/>
      <c r="Q30" s="658"/>
      <c r="R30" s="659">
        <v>34462</v>
      </c>
      <c r="S30" s="660"/>
      <c r="T30" s="660"/>
      <c r="U30" s="660"/>
      <c r="V30" s="660"/>
      <c r="W30" s="660"/>
      <c r="X30" s="660"/>
      <c r="Y30" s="661"/>
      <c r="Z30" s="662">
        <v>0.5</v>
      </c>
      <c r="AA30" s="662"/>
      <c r="AB30" s="662"/>
      <c r="AC30" s="662"/>
      <c r="AD30" s="663">
        <v>29926</v>
      </c>
      <c r="AE30" s="663"/>
      <c r="AF30" s="663"/>
      <c r="AG30" s="663"/>
      <c r="AH30" s="663"/>
      <c r="AI30" s="663"/>
      <c r="AJ30" s="663"/>
      <c r="AK30" s="663"/>
      <c r="AL30" s="664">
        <v>1</v>
      </c>
      <c r="AM30" s="665"/>
      <c r="AN30" s="665"/>
      <c r="AO30" s="666"/>
      <c r="AP30" s="707" t="s">
        <v>308</v>
      </c>
      <c r="AQ30" s="708"/>
      <c r="AR30" s="708"/>
      <c r="AS30" s="708"/>
      <c r="AT30" s="713" t="s">
        <v>309</v>
      </c>
      <c r="AU30" s="210"/>
      <c r="AV30" s="210"/>
      <c r="AW30" s="210"/>
      <c r="AX30" s="645" t="s">
        <v>186</v>
      </c>
      <c r="AY30" s="646"/>
      <c r="AZ30" s="646"/>
      <c r="BA30" s="646"/>
      <c r="BB30" s="646"/>
      <c r="BC30" s="646"/>
      <c r="BD30" s="646"/>
      <c r="BE30" s="646"/>
      <c r="BF30" s="647"/>
      <c r="BG30" s="719">
        <v>99.1</v>
      </c>
      <c r="BH30" s="720"/>
      <c r="BI30" s="720"/>
      <c r="BJ30" s="720"/>
      <c r="BK30" s="720"/>
      <c r="BL30" s="720"/>
      <c r="BM30" s="654">
        <v>95.7</v>
      </c>
      <c r="BN30" s="720"/>
      <c r="BO30" s="720"/>
      <c r="BP30" s="720"/>
      <c r="BQ30" s="721"/>
      <c r="BR30" s="719">
        <v>99.1</v>
      </c>
      <c r="BS30" s="720"/>
      <c r="BT30" s="720"/>
      <c r="BU30" s="720"/>
      <c r="BV30" s="720"/>
      <c r="BW30" s="720"/>
      <c r="BX30" s="654">
        <v>95.7</v>
      </c>
      <c r="BY30" s="720"/>
      <c r="BZ30" s="720"/>
      <c r="CA30" s="720"/>
      <c r="CB30" s="721"/>
      <c r="CD30" s="724"/>
      <c r="CE30" s="725"/>
      <c r="CF30" s="674" t="s">
        <v>310</v>
      </c>
      <c r="CG30" s="675"/>
      <c r="CH30" s="675"/>
      <c r="CI30" s="675"/>
      <c r="CJ30" s="675"/>
      <c r="CK30" s="675"/>
      <c r="CL30" s="675"/>
      <c r="CM30" s="675"/>
      <c r="CN30" s="675"/>
      <c r="CO30" s="675"/>
      <c r="CP30" s="675"/>
      <c r="CQ30" s="676"/>
      <c r="CR30" s="659">
        <v>397028</v>
      </c>
      <c r="CS30" s="660"/>
      <c r="CT30" s="660"/>
      <c r="CU30" s="660"/>
      <c r="CV30" s="660"/>
      <c r="CW30" s="660"/>
      <c r="CX30" s="660"/>
      <c r="CY30" s="661"/>
      <c r="CZ30" s="664">
        <v>6.4</v>
      </c>
      <c r="DA30" s="693"/>
      <c r="DB30" s="693"/>
      <c r="DC30" s="697"/>
      <c r="DD30" s="668">
        <v>378231</v>
      </c>
      <c r="DE30" s="660"/>
      <c r="DF30" s="660"/>
      <c r="DG30" s="660"/>
      <c r="DH30" s="660"/>
      <c r="DI30" s="660"/>
      <c r="DJ30" s="660"/>
      <c r="DK30" s="661"/>
      <c r="DL30" s="668">
        <v>378231</v>
      </c>
      <c r="DM30" s="660"/>
      <c r="DN30" s="660"/>
      <c r="DO30" s="660"/>
      <c r="DP30" s="660"/>
      <c r="DQ30" s="660"/>
      <c r="DR30" s="660"/>
      <c r="DS30" s="660"/>
      <c r="DT30" s="660"/>
      <c r="DU30" s="660"/>
      <c r="DV30" s="661"/>
      <c r="DW30" s="664">
        <v>11.6</v>
      </c>
      <c r="DX30" s="693"/>
      <c r="DY30" s="693"/>
      <c r="DZ30" s="693"/>
      <c r="EA30" s="693"/>
      <c r="EB30" s="693"/>
      <c r="EC30" s="694"/>
    </row>
    <row r="31" spans="2:133" ht="11.25" customHeight="1">
      <c r="B31" s="656" t="s">
        <v>311</v>
      </c>
      <c r="C31" s="657"/>
      <c r="D31" s="657"/>
      <c r="E31" s="657"/>
      <c r="F31" s="657"/>
      <c r="G31" s="657"/>
      <c r="H31" s="657"/>
      <c r="I31" s="657"/>
      <c r="J31" s="657"/>
      <c r="K31" s="657"/>
      <c r="L31" s="657"/>
      <c r="M31" s="657"/>
      <c r="N31" s="657"/>
      <c r="O31" s="657"/>
      <c r="P31" s="657"/>
      <c r="Q31" s="658"/>
      <c r="R31" s="659">
        <v>40443</v>
      </c>
      <c r="S31" s="660"/>
      <c r="T31" s="660"/>
      <c r="U31" s="660"/>
      <c r="V31" s="660"/>
      <c r="W31" s="660"/>
      <c r="X31" s="660"/>
      <c r="Y31" s="661"/>
      <c r="Z31" s="662">
        <v>0.6</v>
      </c>
      <c r="AA31" s="662"/>
      <c r="AB31" s="662"/>
      <c r="AC31" s="662"/>
      <c r="AD31" s="663" t="s">
        <v>234</v>
      </c>
      <c r="AE31" s="663"/>
      <c r="AF31" s="663"/>
      <c r="AG31" s="663"/>
      <c r="AH31" s="663"/>
      <c r="AI31" s="663"/>
      <c r="AJ31" s="663"/>
      <c r="AK31" s="663"/>
      <c r="AL31" s="664" t="s">
        <v>234</v>
      </c>
      <c r="AM31" s="665"/>
      <c r="AN31" s="665"/>
      <c r="AO31" s="666"/>
      <c r="AP31" s="709"/>
      <c r="AQ31" s="710"/>
      <c r="AR31" s="710"/>
      <c r="AS31" s="710"/>
      <c r="AT31" s="714"/>
      <c r="AU31" s="209" t="s">
        <v>312</v>
      </c>
      <c r="AV31" s="209"/>
      <c r="AW31" s="209"/>
      <c r="AX31" s="656" t="s">
        <v>313</v>
      </c>
      <c r="AY31" s="657"/>
      <c r="AZ31" s="657"/>
      <c r="BA31" s="657"/>
      <c r="BB31" s="657"/>
      <c r="BC31" s="657"/>
      <c r="BD31" s="657"/>
      <c r="BE31" s="657"/>
      <c r="BF31" s="658"/>
      <c r="BG31" s="716">
        <v>99</v>
      </c>
      <c r="BH31" s="695"/>
      <c r="BI31" s="695"/>
      <c r="BJ31" s="695"/>
      <c r="BK31" s="695"/>
      <c r="BL31" s="695"/>
      <c r="BM31" s="665">
        <v>96.3</v>
      </c>
      <c r="BN31" s="717"/>
      <c r="BO31" s="717"/>
      <c r="BP31" s="717"/>
      <c r="BQ31" s="718"/>
      <c r="BR31" s="716">
        <v>99.2</v>
      </c>
      <c r="BS31" s="695"/>
      <c r="BT31" s="695"/>
      <c r="BU31" s="695"/>
      <c r="BV31" s="695"/>
      <c r="BW31" s="695"/>
      <c r="BX31" s="665">
        <v>96.4</v>
      </c>
      <c r="BY31" s="717"/>
      <c r="BZ31" s="717"/>
      <c r="CA31" s="717"/>
      <c r="CB31" s="718"/>
      <c r="CD31" s="724"/>
      <c r="CE31" s="725"/>
      <c r="CF31" s="674" t="s">
        <v>314</v>
      </c>
      <c r="CG31" s="675"/>
      <c r="CH31" s="675"/>
      <c r="CI31" s="675"/>
      <c r="CJ31" s="675"/>
      <c r="CK31" s="675"/>
      <c r="CL31" s="675"/>
      <c r="CM31" s="675"/>
      <c r="CN31" s="675"/>
      <c r="CO31" s="675"/>
      <c r="CP31" s="675"/>
      <c r="CQ31" s="676"/>
      <c r="CR31" s="659">
        <v>52055</v>
      </c>
      <c r="CS31" s="695"/>
      <c r="CT31" s="695"/>
      <c r="CU31" s="695"/>
      <c r="CV31" s="695"/>
      <c r="CW31" s="695"/>
      <c r="CX31" s="695"/>
      <c r="CY31" s="696"/>
      <c r="CZ31" s="664">
        <v>0.8</v>
      </c>
      <c r="DA31" s="693"/>
      <c r="DB31" s="693"/>
      <c r="DC31" s="697"/>
      <c r="DD31" s="668">
        <v>49868</v>
      </c>
      <c r="DE31" s="695"/>
      <c r="DF31" s="695"/>
      <c r="DG31" s="695"/>
      <c r="DH31" s="695"/>
      <c r="DI31" s="695"/>
      <c r="DJ31" s="695"/>
      <c r="DK31" s="696"/>
      <c r="DL31" s="668">
        <v>49868</v>
      </c>
      <c r="DM31" s="695"/>
      <c r="DN31" s="695"/>
      <c r="DO31" s="695"/>
      <c r="DP31" s="695"/>
      <c r="DQ31" s="695"/>
      <c r="DR31" s="695"/>
      <c r="DS31" s="695"/>
      <c r="DT31" s="695"/>
      <c r="DU31" s="695"/>
      <c r="DV31" s="696"/>
      <c r="DW31" s="664">
        <v>1.5</v>
      </c>
      <c r="DX31" s="693"/>
      <c r="DY31" s="693"/>
      <c r="DZ31" s="693"/>
      <c r="EA31" s="693"/>
      <c r="EB31" s="693"/>
      <c r="EC31" s="694"/>
    </row>
    <row r="32" spans="2:133" ht="11.25" customHeight="1">
      <c r="B32" s="656" t="s">
        <v>315</v>
      </c>
      <c r="C32" s="657"/>
      <c r="D32" s="657"/>
      <c r="E32" s="657"/>
      <c r="F32" s="657"/>
      <c r="G32" s="657"/>
      <c r="H32" s="657"/>
      <c r="I32" s="657"/>
      <c r="J32" s="657"/>
      <c r="K32" s="657"/>
      <c r="L32" s="657"/>
      <c r="M32" s="657"/>
      <c r="N32" s="657"/>
      <c r="O32" s="657"/>
      <c r="P32" s="657"/>
      <c r="Q32" s="658"/>
      <c r="R32" s="659">
        <v>154998</v>
      </c>
      <c r="S32" s="660"/>
      <c r="T32" s="660"/>
      <c r="U32" s="660"/>
      <c r="V32" s="660"/>
      <c r="W32" s="660"/>
      <c r="X32" s="660"/>
      <c r="Y32" s="661"/>
      <c r="Z32" s="662">
        <v>2.4</v>
      </c>
      <c r="AA32" s="662"/>
      <c r="AB32" s="662"/>
      <c r="AC32" s="662"/>
      <c r="AD32" s="663" t="s">
        <v>234</v>
      </c>
      <c r="AE32" s="663"/>
      <c r="AF32" s="663"/>
      <c r="AG32" s="663"/>
      <c r="AH32" s="663"/>
      <c r="AI32" s="663"/>
      <c r="AJ32" s="663"/>
      <c r="AK32" s="663"/>
      <c r="AL32" s="664" t="s">
        <v>234</v>
      </c>
      <c r="AM32" s="665"/>
      <c r="AN32" s="665"/>
      <c r="AO32" s="666"/>
      <c r="AP32" s="711"/>
      <c r="AQ32" s="712"/>
      <c r="AR32" s="712"/>
      <c r="AS32" s="712"/>
      <c r="AT32" s="715"/>
      <c r="AU32" s="211"/>
      <c r="AV32" s="211"/>
      <c r="AW32" s="211"/>
      <c r="AX32" s="704" t="s">
        <v>316</v>
      </c>
      <c r="AY32" s="705"/>
      <c r="AZ32" s="705"/>
      <c r="BA32" s="705"/>
      <c r="BB32" s="705"/>
      <c r="BC32" s="705"/>
      <c r="BD32" s="705"/>
      <c r="BE32" s="705"/>
      <c r="BF32" s="706"/>
      <c r="BG32" s="728">
        <v>98.9</v>
      </c>
      <c r="BH32" s="729"/>
      <c r="BI32" s="729"/>
      <c r="BJ32" s="729"/>
      <c r="BK32" s="729"/>
      <c r="BL32" s="729"/>
      <c r="BM32" s="730">
        <v>94.5</v>
      </c>
      <c r="BN32" s="729"/>
      <c r="BO32" s="729"/>
      <c r="BP32" s="729"/>
      <c r="BQ32" s="731"/>
      <c r="BR32" s="728">
        <v>98.8</v>
      </c>
      <c r="BS32" s="729"/>
      <c r="BT32" s="729"/>
      <c r="BU32" s="729"/>
      <c r="BV32" s="729"/>
      <c r="BW32" s="729"/>
      <c r="BX32" s="730">
        <v>94.4</v>
      </c>
      <c r="BY32" s="729"/>
      <c r="BZ32" s="729"/>
      <c r="CA32" s="729"/>
      <c r="CB32" s="731"/>
      <c r="CD32" s="726"/>
      <c r="CE32" s="727"/>
      <c r="CF32" s="674" t="s">
        <v>317</v>
      </c>
      <c r="CG32" s="675"/>
      <c r="CH32" s="675"/>
      <c r="CI32" s="675"/>
      <c r="CJ32" s="675"/>
      <c r="CK32" s="675"/>
      <c r="CL32" s="675"/>
      <c r="CM32" s="675"/>
      <c r="CN32" s="675"/>
      <c r="CO32" s="675"/>
      <c r="CP32" s="675"/>
      <c r="CQ32" s="676"/>
      <c r="CR32" s="659">
        <v>333</v>
      </c>
      <c r="CS32" s="660"/>
      <c r="CT32" s="660"/>
      <c r="CU32" s="660"/>
      <c r="CV32" s="660"/>
      <c r="CW32" s="660"/>
      <c r="CX32" s="660"/>
      <c r="CY32" s="661"/>
      <c r="CZ32" s="664">
        <v>0</v>
      </c>
      <c r="DA32" s="693"/>
      <c r="DB32" s="693"/>
      <c r="DC32" s="697"/>
      <c r="DD32" s="668">
        <v>333</v>
      </c>
      <c r="DE32" s="660"/>
      <c r="DF32" s="660"/>
      <c r="DG32" s="660"/>
      <c r="DH32" s="660"/>
      <c r="DI32" s="660"/>
      <c r="DJ32" s="660"/>
      <c r="DK32" s="661"/>
      <c r="DL32" s="668">
        <v>333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318</v>
      </c>
      <c r="C33" s="657"/>
      <c r="D33" s="657"/>
      <c r="E33" s="657"/>
      <c r="F33" s="657"/>
      <c r="G33" s="657"/>
      <c r="H33" s="657"/>
      <c r="I33" s="657"/>
      <c r="J33" s="657"/>
      <c r="K33" s="657"/>
      <c r="L33" s="657"/>
      <c r="M33" s="657"/>
      <c r="N33" s="657"/>
      <c r="O33" s="657"/>
      <c r="P33" s="657"/>
      <c r="Q33" s="658"/>
      <c r="R33" s="659">
        <v>209105</v>
      </c>
      <c r="S33" s="660"/>
      <c r="T33" s="660"/>
      <c r="U33" s="660"/>
      <c r="V33" s="660"/>
      <c r="W33" s="660"/>
      <c r="X33" s="660"/>
      <c r="Y33" s="661"/>
      <c r="Z33" s="662">
        <v>3.2</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319</v>
      </c>
      <c r="CE33" s="675"/>
      <c r="CF33" s="675"/>
      <c r="CG33" s="675"/>
      <c r="CH33" s="675"/>
      <c r="CI33" s="675"/>
      <c r="CJ33" s="675"/>
      <c r="CK33" s="675"/>
      <c r="CL33" s="675"/>
      <c r="CM33" s="675"/>
      <c r="CN33" s="675"/>
      <c r="CO33" s="675"/>
      <c r="CP33" s="675"/>
      <c r="CQ33" s="676"/>
      <c r="CR33" s="659">
        <v>2182030</v>
      </c>
      <c r="CS33" s="695"/>
      <c r="CT33" s="695"/>
      <c r="CU33" s="695"/>
      <c r="CV33" s="695"/>
      <c r="CW33" s="695"/>
      <c r="CX33" s="695"/>
      <c r="CY33" s="696"/>
      <c r="CZ33" s="664">
        <v>35</v>
      </c>
      <c r="DA33" s="693"/>
      <c r="DB33" s="693"/>
      <c r="DC33" s="697"/>
      <c r="DD33" s="668">
        <v>1784775</v>
      </c>
      <c r="DE33" s="695"/>
      <c r="DF33" s="695"/>
      <c r="DG33" s="695"/>
      <c r="DH33" s="695"/>
      <c r="DI33" s="695"/>
      <c r="DJ33" s="695"/>
      <c r="DK33" s="696"/>
      <c r="DL33" s="668">
        <v>1398173</v>
      </c>
      <c r="DM33" s="695"/>
      <c r="DN33" s="695"/>
      <c r="DO33" s="695"/>
      <c r="DP33" s="695"/>
      <c r="DQ33" s="695"/>
      <c r="DR33" s="695"/>
      <c r="DS33" s="695"/>
      <c r="DT33" s="695"/>
      <c r="DU33" s="695"/>
      <c r="DV33" s="696"/>
      <c r="DW33" s="664">
        <v>42.9</v>
      </c>
      <c r="DX33" s="693"/>
      <c r="DY33" s="693"/>
      <c r="DZ33" s="693"/>
      <c r="EA33" s="693"/>
      <c r="EB33" s="693"/>
      <c r="EC33" s="694"/>
    </row>
    <row r="34" spans="2:133" ht="11.25" customHeight="1">
      <c r="B34" s="656" t="s">
        <v>320</v>
      </c>
      <c r="C34" s="657"/>
      <c r="D34" s="657"/>
      <c r="E34" s="657"/>
      <c r="F34" s="657"/>
      <c r="G34" s="657"/>
      <c r="H34" s="657"/>
      <c r="I34" s="657"/>
      <c r="J34" s="657"/>
      <c r="K34" s="657"/>
      <c r="L34" s="657"/>
      <c r="M34" s="657"/>
      <c r="N34" s="657"/>
      <c r="O34" s="657"/>
      <c r="P34" s="657"/>
      <c r="Q34" s="658"/>
      <c r="R34" s="659">
        <v>41545</v>
      </c>
      <c r="S34" s="660"/>
      <c r="T34" s="660"/>
      <c r="U34" s="660"/>
      <c r="V34" s="660"/>
      <c r="W34" s="660"/>
      <c r="X34" s="660"/>
      <c r="Y34" s="661"/>
      <c r="Z34" s="662">
        <v>0.6</v>
      </c>
      <c r="AA34" s="662"/>
      <c r="AB34" s="662"/>
      <c r="AC34" s="662"/>
      <c r="AD34" s="663">
        <v>8</v>
      </c>
      <c r="AE34" s="663"/>
      <c r="AF34" s="663"/>
      <c r="AG34" s="663"/>
      <c r="AH34" s="663"/>
      <c r="AI34" s="663"/>
      <c r="AJ34" s="663"/>
      <c r="AK34" s="663"/>
      <c r="AL34" s="664">
        <v>0</v>
      </c>
      <c r="AM34" s="665"/>
      <c r="AN34" s="665"/>
      <c r="AO34" s="666"/>
      <c r="AP34" s="214"/>
      <c r="AQ34" s="638" t="s">
        <v>321</v>
      </c>
      <c r="AR34" s="639"/>
      <c r="AS34" s="639"/>
      <c r="AT34" s="639"/>
      <c r="AU34" s="639"/>
      <c r="AV34" s="639"/>
      <c r="AW34" s="639"/>
      <c r="AX34" s="639"/>
      <c r="AY34" s="639"/>
      <c r="AZ34" s="639"/>
      <c r="BA34" s="639"/>
      <c r="BB34" s="639"/>
      <c r="BC34" s="639"/>
      <c r="BD34" s="639"/>
      <c r="BE34" s="639"/>
      <c r="BF34" s="640"/>
      <c r="BG34" s="638" t="s">
        <v>322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323</v>
      </c>
      <c r="CE34" s="675"/>
      <c r="CF34" s="675"/>
      <c r="CG34" s="675"/>
      <c r="CH34" s="675"/>
      <c r="CI34" s="675"/>
      <c r="CJ34" s="675"/>
      <c r="CK34" s="675"/>
      <c r="CL34" s="675"/>
      <c r="CM34" s="675"/>
      <c r="CN34" s="675"/>
      <c r="CO34" s="675"/>
      <c r="CP34" s="675"/>
      <c r="CQ34" s="676"/>
      <c r="CR34" s="659">
        <v>551925</v>
      </c>
      <c r="CS34" s="660"/>
      <c r="CT34" s="660"/>
      <c r="CU34" s="660"/>
      <c r="CV34" s="660"/>
      <c r="CW34" s="660"/>
      <c r="CX34" s="660"/>
      <c r="CY34" s="661"/>
      <c r="CZ34" s="664">
        <v>8.8000000000000007</v>
      </c>
      <c r="DA34" s="693"/>
      <c r="DB34" s="693"/>
      <c r="DC34" s="697"/>
      <c r="DD34" s="668">
        <v>432561</v>
      </c>
      <c r="DE34" s="660"/>
      <c r="DF34" s="660"/>
      <c r="DG34" s="660"/>
      <c r="DH34" s="660"/>
      <c r="DI34" s="660"/>
      <c r="DJ34" s="660"/>
      <c r="DK34" s="661"/>
      <c r="DL34" s="668">
        <v>388612</v>
      </c>
      <c r="DM34" s="660"/>
      <c r="DN34" s="660"/>
      <c r="DO34" s="660"/>
      <c r="DP34" s="660"/>
      <c r="DQ34" s="660"/>
      <c r="DR34" s="660"/>
      <c r="DS34" s="660"/>
      <c r="DT34" s="660"/>
      <c r="DU34" s="660"/>
      <c r="DV34" s="661"/>
      <c r="DW34" s="664">
        <v>11.9</v>
      </c>
      <c r="DX34" s="693"/>
      <c r="DY34" s="693"/>
      <c r="DZ34" s="693"/>
      <c r="EA34" s="693"/>
      <c r="EB34" s="693"/>
      <c r="EC34" s="694"/>
    </row>
    <row r="35" spans="2:133" ht="11.25" customHeight="1">
      <c r="B35" s="656" t="s">
        <v>324</v>
      </c>
      <c r="C35" s="657"/>
      <c r="D35" s="657"/>
      <c r="E35" s="657"/>
      <c r="F35" s="657"/>
      <c r="G35" s="657"/>
      <c r="H35" s="657"/>
      <c r="I35" s="657"/>
      <c r="J35" s="657"/>
      <c r="K35" s="657"/>
      <c r="L35" s="657"/>
      <c r="M35" s="657"/>
      <c r="N35" s="657"/>
      <c r="O35" s="657"/>
      <c r="P35" s="657"/>
      <c r="Q35" s="658"/>
      <c r="R35" s="659">
        <v>546161</v>
      </c>
      <c r="S35" s="660"/>
      <c r="T35" s="660"/>
      <c r="U35" s="660"/>
      <c r="V35" s="660"/>
      <c r="W35" s="660"/>
      <c r="X35" s="660"/>
      <c r="Y35" s="661"/>
      <c r="Z35" s="662">
        <v>8.5</v>
      </c>
      <c r="AA35" s="662"/>
      <c r="AB35" s="662"/>
      <c r="AC35" s="662"/>
      <c r="AD35" s="663" t="s">
        <v>234</v>
      </c>
      <c r="AE35" s="663"/>
      <c r="AF35" s="663"/>
      <c r="AG35" s="663"/>
      <c r="AH35" s="663"/>
      <c r="AI35" s="663"/>
      <c r="AJ35" s="663"/>
      <c r="AK35" s="663"/>
      <c r="AL35" s="664" t="s">
        <v>122</v>
      </c>
      <c r="AM35" s="665"/>
      <c r="AN35" s="665"/>
      <c r="AO35" s="666"/>
      <c r="AP35" s="214"/>
      <c r="AQ35" s="732" t="s">
        <v>325</v>
      </c>
      <c r="AR35" s="733"/>
      <c r="AS35" s="733"/>
      <c r="AT35" s="733"/>
      <c r="AU35" s="733"/>
      <c r="AV35" s="733"/>
      <c r="AW35" s="733"/>
      <c r="AX35" s="733"/>
      <c r="AY35" s="734"/>
      <c r="AZ35" s="648">
        <v>660805</v>
      </c>
      <c r="BA35" s="649"/>
      <c r="BB35" s="649"/>
      <c r="BC35" s="649"/>
      <c r="BD35" s="649"/>
      <c r="BE35" s="649"/>
      <c r="BF35" s="735"/>
      <c r="BG35" s="670" t="s">
        <v>326</v>
      </c>
      <c r="BH35" s="671"/>
      <c r="BI35" s="671"/>
      <c r="BJ35" s="671"/>
      <c r="BK35" s="671"/>
      <c r="BL35" s="671"/>
      <c r="BM35" s="671"/>
      <c r="BN35" s="671"/>
      <c r="BO35" s="671"/>
      <c r="BP35" s="671"/>
      <c r="BQ35" s="671"/>
      <c r="BR35" s="671"/>
      <c r="BS35" s="671"/>
      <c r="BT35" s="671"/>
      <c r="BU35" s="672"/>
      <c r="BV35" s="648">
        <v>127063</v>
      </c>
      <c r="BW35" s="649"/>
      <c r="BX35" s="649"/>
      <c r="BY35" s="649"/>
      <c r="BZ35" s="649"/>
      <c r="CA35" s="649"/>
      <c r="CB35" s="735"/>
      <c r="CD35" s="674" t="s">
        <v>327</v>
      </c>
      <c r="CE35" s="675"/>
      <c r="CF35" s="675"/>
      <c r="CG35" s="675"/>
      <c r="CH35" s="675"/>
      <c r="CI35" s="675"/>
      <c r="CJ35" s="675"/>
      <c r="CK35" s="675"/>
      <c r="CL35" s="675"/>
      <c r="CM35" s="675"/>
      <c r="CN35" s="675"/>
      <c r="CO35" s="675"/>
      <c r="CP35" s="675"/>
      <c r="CQ35" s="676"/>
      <c r="CR35" s="659">
        <v>23900</v>
      </c>
      <c r="CS35" s="695"/>
      <c r="CT35" s="695"/>
      <c r="CU35" s="695"/>
      <c r="CV35" s="695"/>
      <c r="CW35" s="695"/>
      <c r="CX35" s="695"/>
      <c r="CY35" s="696"/>
      <c r="CZ35" s="664">
        <v>0.4</v>
      </c>
      <c r="DA35" s="693"/>
      <c r="DB35" s="693"/>
      <c r="DC35" s="697"/>
      <c r="DD35" s="668">
        <v>18744</v>
      </c>
      <c r="DE35" s="695"/>
      <c r="DF35" s="695"/>
      <c r="DG35" s="695"/>
      <c r="DH35" s="695"/>
      <c r="DI35" s="695"/>
      <c r="DJ35" s="695"/>
      <c r="DK35" s="696"/>
      <c r="DL35" s="668">
        <v>13275</v>
      </c>
      <c r="DM35" s="695"/>
      <c r="DN35" s="695"/>
      <c r="DO35" s="695"/>
      <c r="DP35" s="695"/>
      <c r="DQ35" s="695"/>
      <c r="DR35" s="695"/>
      <c r="DS35" s="695"/>
      <c r="DT35" s="695"/>
      <c r="DU35" s="695"/>
      <c r="DV35" s="696"/>
      <c r="DW35" s="664">
        <v>0.4</v>
      </c>
      <c r="DX35" s="693"/>
      <c r="DY35" s="693"/>
      <c r="DZ35" s="693"/>
      <c r="EA35" s="693"/>
      <c r="EB35" s="693"/>
      <c r="EC35" s="694"/>
    </row>
    <row r="36" spans="2:133" ht="11.25" customHeight="1">
      <c r="B36" s="656" t="s">
        <v>328</v>
      </c>
      <c r="C36" s="657"/>
      <c r="D36" s="657"/>
      <c r="E36" s="657"/>
      <c r="F36" s="657"/>
      <c r="G36" s="657"/>
      <c r="H36" s="657"/>
      <c r="I36" s="657"/>
      <c r="J36" s="657"/>
      <c r="K36" s="657"/>
      <c r="L36" s="657"/>
      <c r="M36" s="657"/>
      <c r="N36" s="657"/>
      <c r="O36" s="657"/>
      <c r="P36" s="657"/>
      <c r="Q36" s="658"/>
      <c r="R36" s="659" t="s">
        <v>234</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234</v>
      </c>
      <c r="AM36" s="665"/>
      <c r="AN36" s="665"/>
      <c r="AO36" s="666"/>
      <c r="AQ36" s="736" t="s">
        <v>329</v>
      </c>
      <c r="AR36" s="737"/>
      <c r="AS36" s="737"/>
      <c r="AT36" s="737"/>
      <c r="AU36" s="737"/>
      <c r="AV36" s="737"/>
      <c r="AW36" s="737"/>
      <c r="AX36" s="737"/>
      <c r="AY36" s="738"/>
      <c r="AZ36" s="659">
        <v>107868</v>
      </c>
      <c r="BA36" s="660"/>
      <c r="BB36" s="660"/>
      <c r="BC36" s="660"/>
      <c r="BD36" s="695"/>
      <c r="BE36" s="695"/>
      <c r="BF36" s="718"/>
      <c r="BG36" s="674" t="s">
        <v>330</v>
      </c>
      <c r="BH36" s="675"/>
      <c r="BI36" s="675"/>
      <c r="BJ36" s="675"/>
      <c r="BK36" s="675"/>
      <c r="BL36" s="675"/>
      <c r="BM36" s="675"/>
      <c r="BN36" s="675"/>
      <c r="BO36" s="675"/>
      <c r="BP36" s="675"/>
      <c r="BQ36" s="675"/>
      <c r="BR36" s="675"/>
      <c r="BS36" s="675"/>
      <c r="BT36" s="675"/>
      <c r="BU36" s="676"/>
      <c r="BV36" s="659">
        <v>97899</v>
      </c>
      <c r="BW36" s="660"/>
      <c r="BX36" s="660"/>
      <c r="BY36" s="660"/>
      <c r="BZ36" s="660"/>
      <c r="CA36" s="660"/>
      <c r="CB36" s="669"/>
      <c r="CD36" s="674" t="s">
        <v>331</v>
      </c>
      <c r="CE36" s="675"/>
      <c r="CF36" s="675"/>
      <c r="CG36" s="675"/>
      <c r="CH36" s="675"/>
      <c r="CI36" s="675"/>
      <c r="CJ36" s="675"/>
      <c r="CK36" s="675"/>
      <c r="CL36" s="675"/>
      <c r="CM36" s="675"/>
      <c r="CN36" s="675"/>
      <c r="CO36" s="675"/>
      <c r="CP36" s="675"/>
      <c r="CQ36" s="676"/>
      <c r="CR36" s="659">
        <v>820104</v>
      </c>
      <c r="CS36" s="660"/>
      <c r="CT36" s="660"/>
      <c r="CU36" s="660"/>
      <c r="CV36" s="660"/>
      <c r="CW36" s="660"/>
      <c r="CX36" s="660"/>
      <c r="CY36" s="661"/>
      <c r="CZ36" s="664">
        <v>13.1</v>
      </c>
      <c r="DA36" s="693"/>
      <c r="DB36" s="693"/>
      <c r="DC36" s="697"/>
      <c r="DD36" s="668">
        <v>681530</v>
      </c>
      <c r="DE36" s="660"/>
      <c r="DF36" s="660"/>
      <c r="DG36" s="660"/>
      <c r="DH36" s="660"/>
      <c r="DI36" s="660"/>
      <c r="DJ36" s="660"/>
      <c r="DK36" s="661"/>
      <c r="DL36" s="668">
        <v>548319</v>
      </c>
      <c r="DM36" s="660"/>
      <c r="DN36" s="660"/>
      <c r="DO36" s="660"/>
      <c r="DP36" s="660"/>
      <c r="DQ36" s="660"/>
      <c r="DR36" s="660"/>
      <c r="DS36" s="660"/>
      <c r="DT36" s="660"/>
      <c r="DU36" s="660"/>
      <c r="DV36" s="661"/>
      <c r="DW36" s="664">
        <v>16.8</v>
      </c>
      <c r="DX36" s="693"/>
      <c r="DY36" s="693"/>
      <c r="DZ36" s="693"/>
      <c r="EA36" s="693"/>
      <c r="EB36" s="693"/>
      <c r="EC36" s="694"/>
    </row>
    <row r="37" spans="2:133" ht="11.25" customHeight="1">
      <c r="B37" s="656" t="s">
        <v>332</v>
      </c>
      <c r="C37" s="657"/>
      <c r="D37" s="657"/>
      <c r="E37" s="657"/>
      <c r="F37" s="657"/>
      <c r="G37" s="657"/>
      <c r="H37" s="657"/>
      <c r="I37" s="657"/>
      <c r="J37" s="657"/>
      <c r="K37" s="657"/>
      <c r="L37" s="657"/>
      <c r="M37" s="657"/>
      <c r="N37" s="657"/>
      <c r="O37" s="657"/>
      <c r="P37" s="657"/>
      <c r="Q37" s="658"/>
      <c r="R37" s="659">
        <v>149261</v>
      </c>
      <c r="S37" s="660"/>
      <c r="T37" s="660"/>
      <c r="U37" s="660"/>
      <c r="V37" s="660"/>
      <c r="W37" s="660"/>
      <c r="X37" s="660"/>
      <c r="Y37" s="661"/>
      <c r="Z37" s="662">
        <v>2.2999999999999998</v>
      </c>
      <c r="AA37" s="662"/>
      <c r="AB37" s="662"/>
      <c r="AC37" s="662"/>
      <c r="AD37" s="663" t="s">
        <v>122</v>
      </c>
      <c r="AE37" s="663"/>
      <c r="AF37" s="663"/>
      <c r="AG37" s="663"/>
      <c r="AH37" s="663"/>
      <c r="AI37" s="663"/>
      <c r="AJ37" s="663"/>
      <c r="AK37" s="663"/>
      <c r="AL37" s="664" t="s">
        <v>234</v>
      </c>
      <c r="AM37" s="665"/>
      <c r="AN37" s="665"/>
      <c r="AO37" s="666"/>
      <c r="AQ37" s="736" t="s">
        <v>333</v>
      </c>
      <c r="AR37" s="737"/>
      <c r="AS37" s="737"/>
      <c r="AT37" s="737"/>
      <c r="AU37" s="737"/>
      <c r="AV37" s="737"/>
      <c r="AW37" s="737"/>
      <c r="AX37" s="737"/>
      <c r="AY37" s="738"/>
      <c r="AZ37" s="659">
        <v>83715</v>
      </c>
      <c r="BA37" s="660"/>
      <c r="BB37" s="660"/>
      <c r="BC37" s="660"/>
      <c r="BD37" s="695"/>
      <c r="BE37" s="695"/>
      <c r="BF37" s="718"/>
      <c r="BG37" s="674" t="s">
        <v>334</v>
      </c>
      <c r="BH37" s="675"/>
      <c r="BI37" s="675"/>
      <c r="BJ37" s="675"/>
      <c r="BK37" s="675"/>
      <c r="BL37" s="675"/>
      <c r="BM37" s="675"/>
      <c r="BN37" s="675"/>
      <c r="BO37" s="675"/>
      <c r="BP37" s="675"/>
      <c r="BQ37" s="675"/>
      <c r="BR37" s="675"/>
      <c r="BS37" s="675"/>
      <c r="BT37" s="675"/>
      <c r="BU37" s="676"/>
      <c r="BV37" s="659">
        <v>1447</v>
      </c>
      <c r="BW37" s="660"/>
      <c r="BX37" s="660"/>
      <c r="BY37" s="660"/>
      <c r="BZ37" s="660"/>
      <c r="CA37" s="660"/>
      <c r="CB37" s="669"/>
      <c r="CD37" s="674" t="s">
        <v>335</v>
      </c>
      <c r="CE37" s="675"/>
      <c r="CF37" s="675"/>
      <c r="CG37" s="675"/>
      <c r="CH37" s="675"/>
      <c r="CI37" s="675"/>
      <c r="CJ37" s="675"/>
      <c r="CK37" s="675"/>
      <c r="CL37" s="675"/>
      <c r="CM37" s="675"/>
      <c r="CN37" s="675"/>
      <c r="CO37" s="675"/>
      <c r="CP37" s="675"/>
      <c r="CQ37" s="676"/>
      <c r="CR37" s="659">
        <v>350052</v>
      </c>
      <c r="CS37" s="695"/>
      <c r="CT37" s="695"/>
      <c r="CU37" s="695"/>
      <c r="CV37" s="695"/>
      <c r="CW37" s="695"/>
      <c r="CX37" s="695"/>
      <c r="CY37" s="696"/>
      <c r="CZ37" s="664">
        <v>5.6</v>
      </c>
      <c r="DA37" s="693"/>
      <c r="DB37" s="693"/>
      <c r="DC37" s="697"/>
      <c r="DD37" s="668">
        <v>350010</v>
      </c>
      <c r="DE37" s="695"/>
      <c r="DF37" s="695"/>
      <c r="DG37" s="695"/>
      <c r="DH37" s="695"/>
      <c r="DI37" s="695"/>
      <c r="DJ37" s="695"/>
      <c r="DK37" s="696"/>
      <c r="DL37" s="668">
        <v>311416</v>
      </c>
      <c r="DM37" s="695"/>
      <c r="DN37" s="695"/>
      <c r="DO37" s="695"/>
      <c r="DP37" s="695"/>
      <c r="DQ37" s="695"/>
      <c r="DR37" s="695"/>
      <c r="DS37" s="695"/>
      <c r="DT37" s="695"/>
      <c r="DU37" s="695"/>
      <c r="DV37" s="696"/>
      <c r="DW37" s="664">
        <v>9.6</v>
      </c>
      <c r="DX37" s="693"/>
      <c r="DY37" s="693"/>
      <c r="DZ37" s="693"/>
      <c r="EA37" s="693"/>
      <c r="EB37" s="693"/>
      <c r="EC37" s="694"/>
    </row>
    <row r="38" spans="2:133" ht="11.25" customHeight="1">
      <c r="B38" s="704" t="s">
        <v>336</v>
      </c>
      <c r="C38" s="705"/>
      <c r="D38" s="705"/>
      <c r="E38" s="705"/>
      <c r="F38" s="705"/>
      <c r="G38" s="705"/>
      <c r="H38" s="705"/>
      <c r="I38" s="705"/>
      <c r="J38" s="705"/>
      <c r="K38" s="705"/>
      <c r="L38" s="705"/>
      <c r="M38" s="705"/>
      <c r="N38" s="705"/>
      <c r="O38" s="705"/>
      <c r="P38" s="705"/>
      <c r="Q38" s="706"/>
      <c r="R38" s="739">
        <v>6452199</v>
      </c>
      <c r="S38" s="740"/>
      <c r="T38" s="740"/>
      <c r="U38" s="740"/>
      <c r="V38" s="740"/>
      <c r="W38" s="740"/>
      <c r="X38" s="740"/>
      <c r="Y38" s="741"/>
      <c r="Z38" s="742">
        <v>100</v>
      </c>
      <c r="AA38" s="742"/>
      <c r="AB38" s="742"/>
      <c r="AC38" s="742"/>
      <c r="AD38" s="743">
        <v>3107079</v>
      </c>
      <c r="AE38" s="743"/>
      <c r="AF38" s="743"/>
      <c r="AG38" s="743"/>
      <c r="AH38" s="743"/>
      <c r="AI38" s="743"/>
      <c r="AJ38" s="743"/>
      <c r="AK38" s="743"/>
      <c r="AL38" s="744">
        <v>100</v>
      </c>
      <c r="AM38" s="730"/>
      <c r="AN38" s="730"/>
      <c r="AO38" s="745"/>
      <c r="AQ38" s="736" t="s">
        <v>337</v>
      </c>
      <c r="AR38" s="737"/>
      <c r="AS38" s="737"/>
      <c r="AT38" s="737"/>
      <c r="AU38" s="737"/>
      <c r="AV38" s="737"/>
      <c r="AW38" s="737"/>
      <c r="AX38" s="737"/>
      <c r="AY38" s="738"/>
      <c r="AZ38" s="659" t="s">
        <v>122</v>
      </c>
      <c r="BA38" s="660"/>
      <c r="BB38" s="660"/>
      <c r="BC38" s="660"/>
      <c r="BD38" s="695"/>
      <c r="BE38" s="695"/>
      <c r="BF38" s="718"/>
      <c r="BG38" s="674" t="s">
        <v>338</v>
      </c>
      <c r="BH38" s="675"/>
      <c r="BI38" s="675"/>
      <c r="BJ38" s="675"/>
      <c r="BK38" s="675"/>
      <c r="BL38" s="675"/>
      <c r="BM38" s="675"/>
      <c r="BN38" s="675"/>
      <c r="BO38" s="675"/>
      <c r="BP38" s="675"/>
      <c r="BQ38" s="675"/>
      <c r="BR38" s="675"/>
      <c r="BS38" s="675"/>
      <c r="BT38" s="675"/>
      <c r="BU38" s="676"/>
      <c r="BV38" s="659">
        <v>2682</v>
      </c>
      <c r="BW38" s="660"/>
      <c r="BX38" s="660"/>
      <c r="BY38" s="660"/>
      <c r="BZ38" s="660"/>
      <c r="CA38" s="660"/>
      <c r="CB38" s="669"/>
      <c r="CD38" s="674" t="s">
        <v>339</v>
      </c>
      <c r="CE38" s="675"/>
      <c r="CF38" s="675"/>
      <c r="CG38" s="675"/>
      <c r="CH38" s="675"/>
      <c r="CI38" s="675"/>
      <c r="CJ38" s="675"/>
      <c r="CK38" s="675"/>
      <c r="CL38" s="675"/>
      <c r="CM38" s="675"/>
      <c r="CN38" s="675"/>
      <c r="CO38" s="675"/>
      <c r="CP38" s="675"/>
      <c r="CQ38" s="676"/>
      <c r="CR38" s="659">
        <v>577090</v>
      </c>
      <c r="CS38" s="660"/>
      <c r="CT38" s="660"/>
      <c r="CU38" s="660"/>
      <c r="CV38" s="660"/>
      <c r="CW38" s="660"/>
      <c r="CX38" s="660"/>
      <c r="CY38" s="661"/>
      <c r="CZ38" s="664">
        <v>9.1999999999999993</v>
      </c>
      <c r="DA38" s="693"/>
      <c r="DB38" s="693"/>
      <c r="DC38" s="697"/>
      <c r="DD38" s="668">
        <v>484624</v>
      </c>
      <c r="DE38" s="660"/>
      <c r="DF38" s="660"/>
      <c r="DG38" s="660"/>
      <c r="DH38" s="660"/>
      <c r="DI38" s="660"/>
      <c r="DJ38" s="660"/>
      <c r="DK38" s="661"/>
      <c r="DL38" s="668">
        <v>447967</v>
      </c>
      <c r="DM38" s="660"/>
      <c r="DN38" s="660"/>
      <c r="DO38" s="660"/>
      <c r="DP38" s="660"/>
      <c r="DQ38" s="660"/>
      <c r="DR38" s="660"/>
      <c r="DS38" s="660"/>
      <c r="DT38" s="660"/>
      <c r="DU38" s="660"/>
      <c r="DV38" s="661"/>
      <c r="DW38" s="664">
        <v>13.8</v>
      </c>
      <c r="DX38" s="693"/>
      <c r="DY38" s="693"/>
      <c r="DZ38" s="693"/>
      <c r="EA38" s="693"/>
      <c r="EB38" s="693"/>
      <c r="EC38" s="694"/>
    </row>
    <row r="39" spans="2:133" ht="11.25" customHeight="1">
      <c r="AQ39" s="736" t="s">
        <v>340</v>
      </c>
      <c r="AR39" s="737"/>
      <c r="AS39" s="737"/>
      <c r="AT39" s="737"/>
      <c r="AU39" s="737"/>
      <c r="AV39" s="737"/>
      <c r="AW39" s="737"/>
      <c r="AX39" s="737"/>
      <c r="AY39" s="738"/>
      <c r="AZ39" s="659" t="s">
        <v>122</v>
      </c>
      <c r="BA39" s="660"/>
      <c r="BB39" s="660"/>
      <c r="BC39" s="660"/>
      <c r="BD39" s="695"/>
      <c r="BE39" s="695"/>
      <c r="BF39" s="718"/>
      <c r="BG39" s="750" t="s">
        <v>341</v>
      </c>
      <c r="BH39" s="751"/>
      <c r="BI39" s="751"/>
      <c r="BJ39" s="751"/>
      <c r="BK39" s="751"/>
      <c r="BL39" s="215"/>
      <c r="BM39" s="675" t="s">
        <v>342</v>
      </c>
      <c r="BN39" s="675"/>
      <c r="BO39" s="675"/>
      <c r="BP39" s="675"/>
      <c r="BQ39" s="675"/>
      <c r="BR39" s="675"/>
      <c r="BS39" s="675"/>
      <c r="BT39" s="675"/>
      <c r="BU39" s="676"/>
      <c r="BV39" s="659">
        <v>114</v>
      </c>
      <c r="BW39" s="660"/>
      <c r="BX39" s="660"/>
      <c r="BY39" s="660"/>
      <c r="BZ39" s="660"/>
      <c r="CA39" s="660"/>
      <c r="CB39" s="669"/>
      <c r="CD39" s="674" t="s">
        <v>343</v>
      </c>
      <c r="CE39" s="675"/>
      <c r="CF39" s="675"/>
      <c r="CG39" s="675"/>
      <c r="CH39" s="675"/>
      <c r="CI39" s="675"/>
      <c r="CJ39" s="675"/>
      <c r="CK39" s="675"/>
      <c r="CL39" s="675"/>
      <c r="CM39" s="675"/>
      <c r="CN39" s="675"/>
      <c r="CO39" s="675"/>
      <c r="CP39" s="675"/>
      <c r="CQ39" s="676"/>
      <c r="CR39" s="659">
        <v>209011</v>
      </c>
      <c r="CS39" s="695"/>
      <c r="CT39" s="695"/>
      <c r="CU39" s="695"/>
      <c r="CV39" s="695"/>
      <c r="CW39" s="695"/>
      <c r="CX39" s="695"/>
      <c r="CY39" s="696"/>
      <c r="CZ39" s="664">
        <v>3.3</v>
      </c>
      <c r="DA39" s="693"/>
      <c r="DB39" s="693"/>
      <c r="DC39" s="697"/>
      <c r="DD39" s="668">
        <v>167316</v>
      </c>
      <c r="DE39" s="695"/>
      <c r="DF39" s="695"/>
      <c r="DG39" s="695"/>
      <c r="DH39" s="695"/>
      <c r="DI39" s="695"/>
      <c r="DJ39" s="695"/>
      <c r="DK39" s="696"/>
      <c r="DL39" s="668" t="s">
        <v>234</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344</v>
      </c>
      <c r="AR40" s="737"/>
      <c r="AS40" s="737"/>
      <c r="AT40" s="737"/>
      <c r="AU40" s="737"/>
      <c r="AV40" s="737"/>
      <c r="AW40" s="737"/>
      <c r="AX40" s="737"/>
      <c r="AY40" s="738"/>
      <c r="AZ40" s="659">
        <v>135558</v>
      </c>
      <c r="BA40" s="660"/>
      <c r="BB40" s="660"/>
      <c r="BC40" s="660"/>
      <c r="BD40" s="695"/>
      <c r="BE40" s="695"/>
      <c r="BF40" s="718"/>
      <c r="BG40" s="750"/>
      <c r="BH40" s="751"/>
      <c r="BI40" s="751"/>
      <c r="BJ40" s="751"/>
      <c r="BK40" s="751"/>
      <c r="BL40" s="215"/>
      <c r="BM40" s="675" t="s">
        <v>345</v>
      </c>
      <c r="BN40" s="675"/>
      <c r="BO40" s="675"/>
      <c r="BP40" s="675"/>
      <c r="BQ40" s="675"/>
      <c r="BR40" s="675"/>
      <c r="BS40" s="675"/>
      <c r="BT40" s="675"/>
      <c r="BU40" s="676"/>
      <c r="BV40" s="659">
        <v>121</v>
      </c>
      <c r="BW40" s="660"/>
      <c r="BX40" s="660"/>
      <c r="BY40" s="660"/>
      <c r="BZ40" s="660"/>
      <c r="CA40" s="660"/>
      <c r="CB40" s="669"/>
      <c r="CD40" s="674" t="s">
        <v>346</v>
      </c>
      <c r="CE40" s="675"/>
      <c r="CF40" s="675"/>
      <c r="CG40" s="675"/>
      <c r="CH40" s="675"/>
      <c r="CI40" s="675"/>
      <c r="CJ40" s="675"/>
      <c r="CK40" s="675"/>
      <c r="CL40" s="675"/>
      <c r="CM40" s="675"/>
      <c r="CN40" s="675"/>
      <c r="CO40" s="675"/>
      <c r="CP40" s="675"/>
      <c r="CQ40" s="676"/>
      <c r="CR40" s="659" t="s">
        <v>234</v>
      </c>
      <c r="CS40" s="660"/>
      <c r="CT40" s="660"/>
      <c r="CU40" s="660"/>
      <c r="CV40" s="660"/>
      <c r="CW40" s="660"/>
      <c r="CX40" s="660"/>
      <c r="CY40" s="661"/>
      <c r="CZ40" s="664" t="s">
        <v>234</v>
      </c>
      <c r="DA40" s="693"/>
      <c r="DB40" s="693"/>
      <c r="DC40" s="697"/>
      <c r="DD40" s="668" t="s">
        <v>122</v>
      </c>
      <c r="DE40" s="660"/>
      <c r="DF40" s="660"/>
      <c r="DG40" s="660"/>
      <c r="DH40" s="660"/>
      <c r="DI40" s="660"/>
      <c r="DJ40" s="660"/>
      <c r="DK40" s="661"/>
      <c r="DL40" s="668" t="s">
        <v>234</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347</v>
      </c>
      <c r="AR41" s="747"/>
      <c r="AS41" s="747"/>
      <c r="AT41" s="747"/>
      <c r="AU41" s="747"/>
      <c r="AV41" s="747"/>
      <c r="AW41" s="747"/>
      <c r="AX41" s="747"/>
      <c r="AY41" s="748"/>
      <c r="AZ41" s="739">
        <v>333664</v>
      </c>
      <c r="BA41" s="740"/>
      <c r="BB41" s="740"/>
      <c r="BC41" s="740"/>
      <c r="BD41" s="729"/>
      <c r="BE41" s="729"/>
      <c r="BF41" s="731"/>
      <c r="BG41" s="752"/>
      <c r="BH41" s="753"/>
      <c r="BI41" s="753"/>
      <c r="BJ41" s="753"/>
      <c r="BK41" s="753"/>
      <c r="BL41" s="216"/>
      <c r="BM41" s="684" t="s">
        <v>348</v>
      </c>
      <c r="BN41" s="684"/>
      <c r="BO41" s="684"/>
      <c r="BP41" s="684"/>
      <c r="BQ41" s="684"/>
      <c r="BR41" s="684"/>
      <c r="BS41" s="684"/>
      <c r="BT41" s="684"/>
      <c r="BU41" s="685"/>
      <c r="BV41" s="739">
        <v>324</v>
      </c>
      <c r="BW41" s="740"/>
      <c r="BX41" s="740"/>
      <c r="BY41" s="740"/>
      <c r="BZ41" s="740"/>
      <c r="CA41" s="740"/>
      <c r="CB41" s="749"/>
      <c r="CD41" s="674" t="s">
        <v>349</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351</v>
      </c>
      <c r="CE42" s="657"/>
      <c r="CF42" s="657"/>
      <c r="CG42" s="657"/>
      <c r="CH42" s="657"/>
      <c r="CI42" s="657"/>
      <c r="CJ42" s="657"/>
      <c r="CK42" s="657"/>
      <c r="CL42" s="657"/>
      <c r="CM42" s="657"/>
      <c r="CN42" s="657"/>
      <c r="CO42" s="657"/>
      <c r="CP42" s="657"/>
      <c r="CQ42" s="658"/>
      <c r="CR42" s="659">
        <v>1464532</v>
      </c>
      <c r="CS42" s="660"/>
      <c r="CT42" s="660"/>
      <c r="CU42" s="660"/>
      <c r="CV42" s="660"/>
      <c r="CW42" s="660"/>
      <c r="CX42" s="660"/>
      <c r="CY42" s="661"/>
      <c r="CZ42" s="664">
        <v>23.5</v>
      </c>
      <c r="DA42" s="665"/>
      <c r="DB42" s="665"/>
      <c r="DC42" s="760"/>
      <c r="DD42" s="668">
        <v>137827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353</v>
      </c>
      <c r="CE43" s="657"/>
      <c r="CF43" s="657"/>
      <c r="CG43" s="657"/>
      <c r="CH43" s="657"/>
      <c r="CI43" s="657"/>
      <c r="CJ43" s="657"/>
      <c r="CK43" s="657"/>
      <c r="CL43" s="657"/>
      <c r="CM43" s="657"/>
      <c r="CN43" s="657"/>
      <c r="CO43" s="657"/>
      <c r="CP43" s="657"/>
      <c r="CQ43" s="658"/>
      <c r="CR43" s="659">
        <v>21081</v>
      </c>
      <c r="CS43" s="695"/>
      <c r="CT43" s="695"/>
      <c r="CU43" s="695"/>
      <c r="CV43" s="695"/>
      <c r="CW43" s="695"/>
      <c r="CX43" s="695"/>
      <c r="CY43" s="696"/>
      <c r="CZ43" s="664">
        <v>0.3</v>
      </c>
      <c r="DA43" s="693"/>
      <c r="DB43" s="693"/>
      <c r="DC43" s="697"/>
      <c r="DD43" s="668">
        <v>21081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354</v>
      </c>
      <c r="CD44" s="771" t="s">
        <v>306</v>
      </c>
      <c r="CE44" s="772"/>
      <c r="CF44" s="656" t="s">
        <v>355</v>
      </c>
      <c r="CG44" s="657"/>
      <c r="CH44" s="657"/>
      <c r="CI44" s="657"/>
      <c r="CJ44" s="657"/>
      <c r="CK44" s="657"/>
      <c r="CL44" s="657"/>
      <c r="CM44" s="657"/>
      <c r="CN44" s="657"/>
      <c r="CO44" s="657"/>
      <c r="CP44" s="657"/>
      <c r="CQ44" s="658"/>
      <c r="CR44" s="659">
        <v>1464532</v>
      </c>
      <c r="CS44" s="660"/>
      <c r="CT44" s="660"/>
      <c r="CU44" s="660"/>
      <c r="CV44" s="660"/>
      <c r="CW44" s="660"/>
      <c r="CX44" s="660"/>
      <c r="CY44" s="661"/>
      <c r="CZ44" s="664">
        <v>23.5</v>
      </c>
      <c r="DA44" s="665"/>
      <c r="DB44" s="665"/>
      <c r="DC44" s="760"/>
      <c r="DD44" s="668">
        <v>137827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356</v>
      </c>
      <c r="CG45" s="657"/>
      <c r="CH45" s="657"/>
      <c r="CI45" s="657"/>
      <c r="CJ45" s="657"/>
      <c r="CK45" s="657"/>
      <c r="CL45" s="657"/>
      <c r="CM45" s="657"/>
      <c r="CN45" s="657"/>
      <c r="CO45" s="657"/>
      <c r="CP45" s="657"/>
      <c r="CQ45" s="658"/>
      <c r="CR45" s="659">
        <v>1289600</v>
      </c>
      <c r="CS45" s="695"/>
      <c r="CT45" s="695"/>
      <c r="CU45" s="695"/>
      <c r="CV45" s="695"/>
      <c r="CW45" s="695"/>
      <c r="CX45" s="695"/>
      <c r="CY45" s="696"/>
      <c r="CZ45" s="664">
        <v>20.7</v>
      </c>
      <c r="DA45" s="693"/>
      <c r="DB45" s="693"/>
      <c r="DC45" s="697"/>
      <c r="DD45" s="668">
        <v>45192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357</v>
      </c>
      <c r="CG46" s="657"/>
      <c r="CH46" s="657"/>
      <c r="CI46" s="657"/>
      <c r="CJ46" s="657"/>
      <c r="CK46" s="657"/>
      <c r="CL46" s="657"/>
      <c r="CM46" s="657"/>
      <c r="CN46" s="657"/>
      <c r="CO46" s="657"/>
      <c r="CP46" s="657"/>
      <c r="CQ46" s="658"/>
      <c r="CR46" s="659">
        <v>169551</v>
      </c>
      <c r="CS46" s="660"/>
      <c r="CT46" s="660"/>
      <c r="CU46" s="660"/>
      <c r="CV46" s="660"/>
      <c r="CW46" s="660"/>
      <c r="CX46" s="660"/>
      <c r="CY46" s="661"/>
      <c r="CZ46" s="664">
        <v>2.7</v>
      </c>
      <c r="DA46" s="665"/>
      <c r="DB46" s="665"/>
      <c r="DC46" s="760"/>
      <c r="DD46" s="668">
        <v>90954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358</v>
      </c>
      <c r="CG47" s="657"/>
      <c r="CH47" s="657"/>
      <c r="CI47" s="657"/>
      <c r="CJ47" s="657"/>
      <c r="CK47" s="657"/>
      <c r="CL47" s="657"/>
      <c r="CM47" s="657"/>
      <c r="CN47" s="657"/>
      <c r="CO47" s="657"/>
      <c r="CP47" s="657"/>
      <c r="CQ47" s="658"/>
      <c r="CR47" s="659" t="s">
        <v>122</v>
      </c>
      <c r="CS47" s="695"/>
      <c r="CT47" s="695"/>
      <c r="CU47" s="695"/>
      <c r="CV47" s="695"/>
      <c r="CW47" s="695"/>
      <c r="CX47" s="695"/>
      <c r="CY47" s="696"/>
      <c r="CZ47" s="664" t="s">
        <v>122</v>
      </c>
      <c r="DA47" s="693"/>
      <c r="DB47" s="693"/>
      <c r="DC47" s="697"/>
      <c r="DD47" s="668" t="s">
        <v>234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359</v>
      </c>
      <c r="CG48" s="657"/>
      <c r="CH48" s="657"/>
      <c r="CI48" s="657"/>
      <c r="CJ48" s="657"/>
      <c r="CK48" s="657"/>
      <c r="CL48" s="657"/>
      <c r="CM48" s="657"/>
      <c r="CN48" s="657"/>
      <c r="CO48" s="657"/>
      <c r="CP48" s="657"/>
      <c r="CQ48" s="658"/>
      <c r="CR48" s="659" t="s">
        <v>234</v>
      </c>
      <c r="CS48" s="660"/>
      <c r="CT48" s="660"/>
      <c r="CU48" s="660"/>
      <c r="CV48" s="660"/>
      <c r="CW48" s="660"/>
      <c r="CX48" s="660"/>
      <c r="CY48" s="661"/>
      <c r="CZ48" s="664" t="s">
        <v>234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360</v>
      </c>
      <c r="CE49" s="705"/>
      <c r="CF49" s="705"/>
      <c r="CG49" s="705"/>
      <c r="CH49" s="705"/>
      <c r="CI49" s="705"/>
      <c r="CJ49" s="705"/>
      <c r="CK49" s="705"/>
      <c r="CL49" s="705"/>
      <c r="CM49" s="705"/>
      <c r="CN49" s="705"/>
      <c r="CO49" s="705"/>
      <c r="CP49" s="705"/>
      <c r="CQ49" s="706"/>
      <c r="CR49" s="739">
        <v>6242419</v>
      </c>
      <c r="CS49" s="729"/>
      <c r="CT49" s="729"/>
      <c r="CU49" s="729"/>
      <c r="CV49" s="729"/>
      <c r="CW49" s="729"/>
      <c r="CX49" s="729"/>
      <c r="CY49" s="761"/>
      <c r="CZ49" s="744">
        <v>100</v>
      </c>
      <c r="DA49" s="762"/>
      <c r="DB49" s="762"/>
      <c r="DC49" s="763"/>
      <c r="DD49" s="764">
        <v>3457321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G2TFgtV2/WMgLNPOFLLtiR75c3WbKlH7y7UALFOwKBInlYEZmQRNv+vVgCmoehaQyBdBOVZaFr5vXbqptC/9EQ==" saltValue="eZP0G2IEi7JnBEMy9Wbce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362</v>
      </c>
      <c r="DK2" s="807"/>
      <c r="DL2" s="807"/>
      <c r="DM2" s="807"/>
      <c r="DN2" s="807"/>
      <c r="DO2" s="808"/>
      <c r="DP2" s="229"/>
      <c r="DQ2" s="806" t="s">
        <v>363</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366</v>
      </c>
      <c r="B5" s="801"/>
      <c r="C5" s="801"/>
      <c r="D5" s="801"/>
      <c r="E5" s="801"/>
      <c r="F5" s="801"/>
      <c r="G5" s="801"/>
      <c r="H5" s="801"/>
      <c r="I5" s="801"/>
      <c r="J5" s="801"/>
      <c r="K5" s="801"/>
      <c r="L5" s="801"/>
      <c r="M5" s="801"/>
      <c r="N5" s="801"/>
      <c r="O5" s="801"/>
      <c r="P5" s="802"/>
      <c r="Q5" s="777" t="s">
        <v>367</v>
      </c>
      <c r="R5" s="778"/>
      <c r="S5" s="778"/>
      <c r="T5" s="778"/>
      <c r="U5" s="779"/>
      <c r="V5" s="777" t="s">
        <v>368</v>
      </c>
      <c r="W5" s="778"/>
      <c r="X5" s="778"/>
      <c r="Y5" s="778"/>
      <c r="Z5" s="779"/>
      <c r="AA5" s="777" t="s">
        <v>369</v>
      </c>
      <c r="AB5" s="778"/>
      <c r="AC5" s="778"/>
      <c r="AD5" s="778"/>
      <c r="AE5" s="778"/>
      <c r="AF5" s="810" t="s">
        <v>370</v>
      </c>
      <c r="AG5" s="778"/>
      <c r="AH5" s="778"/>
      <c r="AI5" s="778"/>
      <c r="AJ5" s="789"/>
      <c r="AK5" s="778" t="s">
        <v>371</v>
      </c>
      <c r="AL5" s="778"/>
      <c r="AM5" s="778"/>
      <c r="AN5" s="778"/>
      <c r="AO5" s="779"/>
      <c r="AP5" s="777" t="s">
        <v>372</v>
      </c>
      <c r="AQ5" s="778"/>
      <c r="AR5" s="778"/>
      <c r="AS5" s="778"/>
      <c r="AT5" s="779"/>
      <c r="AU5" s="777" t="s">
        <v>373</v>
      </c>
      <c r="AV5" s="778"/>
      <c r="AW5" s="778"/>
      <c r="AX5" s="778"/>
      <c r="AY5" s="789"/>
      <c r="AZ5" s="236"/>
      <c r="BA5" s="236"/>
      <c r="BB5" s="236"/>
      <c r="BC5" s="236"/>
      <c r="BD5" s="236"/>
      <c r="BE5" s="237"/>
      <c r="BF5" s="237"/>
      <c r="BG5" s="237"/>
      <c r="BH5" s="237"/>
      <c r="BI5" s="237"/>
      <c r="BJ5" s="237"/>
      <c r="BK5" s="237"/>
      <c r="BL5" s="237"/>
      <c r="BM5" s="237"/>
      <c r="BN5" s="237"/>
      <c r="BO5" s="237"/>
      <c r="BP5" s="237"/>
      <c r="BQ5" s="800" t="s">
        <v>374</v>
      </c>
      <c r="BR5" s="801"/>
      <c r="BS5" s="801"/>
      <c r="BT5" s="801"/>
      <c r="BU5" s="801"/>
      <c r="BV5" s="801"/>
      <c r="BW5" s="801"/>
      <c r="BX5" s="801"/>
      <c r="BY5" s="801"/>
      <c r="BZ5" s="801"/>
      <c r="CA5" s="801"/>
      <c r="CB5" s="801"/>
      <c r="CC5" s="801"/>
      <c r="CD5" s="801"/>
      <c r="CE5" s="801"/>
      <c r="CF5" s="801"/>
      <c r="CG5" s="802"/>
      <c r="CH5" s="777" t="s">
        <v>375</v>
      </c>
      <c r="CI5" s="778"/>
      <c r="CJ5" s="778"/>
      <c r="CK5" s="778"/>
      <c r="CL5" s="779"/>
      <c r="CM5" s="777" t="s">
        <v>376</v>
      </c>
      <c r="CN5" s="778"/>
      <c r="CO5" s="778"/>
      <c r="CP5" s="778"/>
      <c r="CQ5" s="779"/>
      <c r="CR5" s="777" t="s">
        <v>377</v>
      </c>
      <c r="CS5" s="778"/>
      <c r="CT5" s="778"/>
      <c r="CU5" s="778"/>
      <c r="CV5" s="779"/>
      <c r="CW5" s="777" t="s">
        <v>378</v>
      </c>
      <c r="CX5" s="778"/>
      <c r="CY5" s="778"/>
      <c r="CZ5" s="778"/>
      <c r="DA5" s="779"/>
      <c r="DB5" s="777" t="s">
        <v>379</v>
      </c>
      <c r="DC5" s="778"/>
      <c r="DD5" s="778"/>
      <c r="DE5" s="778"/>
      <c r="DF5" s="779"/>
      <c r="DG5" s="783" t="s">
        <v>380</v>
      </c>
      <c r="DH5" s="784"/>
      <c r="DI5" s="784"/>
      <c r="DJ5" s="784"/>
      <c r="DK5" s="785"/>
      <c r="DL5" s="783" t="s">
        <v>381</v>
      </c>
      <c r="DM5" s="784"/>
      <c r="DN5" s="784"/>
      <c r="DO5" s="784"/>
      <c r="DP5" s="785"/>
      <c r="DQ5" s="777" t="s">
        <v>382</v>
      </c>
      <c r="DR5" s="778"/>
      <c r="DS5" s="778"/>
      <c r="DT5" s="778"/>
      <c r="DU5" s="779"/>
      <c r="DV5" s="777" t="s">
        <v>373</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383</v>
      </c>
      <c r="C7" s="792"/>
      <c r="D7" s="792"/>
      <c r="E7" s="792"/>
      <c r="F7" s="792"/>
      <c r="G7" s="792"/>
      <c r="H7" s="792"/>
      <c r="I7" s="792"/>
      <c r="J7" s="792"/>
      <c r="K7" s="792"/>
      <c r="L7" s="792"/>
      <c r="M7" s="792"/>
      <c r="N7" s="792"/>
      <c r="O7" s="792"/>
      <c r="P7" s="793"/>
      <c r="Q7" s="794">
        <v>6452</v>
      </c>
      <c r="R7" s="795"/>
      <c r="S7" s="795"/>
      <c r="T7" s="795"/>
      <c r="U7" s="795"/>
      <c r="V7" s="795">
        <v>6242</v>
      </c>
      <c r="W7" s="795"/>
      <c r="X7" s="795"/>
      <c r="Y7" s="795"/>
      <c r="Z7" s="795"/>
      <c r="AA7" s="795">
        <v>210</v>
      </c>
      <c r="AB7" s="795"/>
      <c r="AC7" s="795"/>
      <c r="AD7" s="795"/>
      <c r="AE7" s="796"/>
      <c r="AF7" s="797">
        <v>134</v>
      </c>
      <c r="AG7" s="798"/>
      <c r="AH7" s="798"/>
      <c r="AI7" s="798"/>
      <c r="AJ7" s="799"/>
      <c r="AK7" s="834">
        <v>155</v>
      </c>
      <c r="AL7" s="835"/>
      <c r="AM7" s="835"/>
      <c r="AN7" s="835"/>
      <c r="AO7" s="835"/>
      <c r="AP7" s="835">
        <v>5008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580</v>
      </c>
      <c r="BT7" s="839"/>
      <c r="BU7" s="839"/>
      <c r="BV7" s="839"/>
      <c r="BW7" s="839"/>
      <c r="BX7" s="839"/>
      <c r="BY7" s="839"/>
      <c r="BZ7" s="839"/>
      <c r="CA7" s="839"/>
      <c r="CB7" s="839"/>
      <c r="CC7" s="839"/>
      <c r="CD7" s="839"/>
      <c r="CE7" s="839"/>
      <c r="CF7" s="839"/>
      <c r="CG7" s="840"/>
      <c r="CH7" s="831">
        <v>-13</v>
      </c>
      <c r="CI7" s="832"/>
      <c r="CJ7" s="832"/>
      <c r="CK7" s="832"/>
      <c r="CL7" s="833"/>
      <c r="CM7" s="831">
        <v>187</v>
      </c>
      <c r="CN7" s="832"/>
      <c r="CO7" s="832"/>
      <c r="CP7" s="832"/>
      <c r="CQ7" s="833"/>
      <c r="CR7" s="831">
        <v>6</v>
      </c>
      <c r="CS7" s="832"/>
      <c r="CT7" s="832"/>
      <c r="CU7" s="832"/>
      <c r="CV7" s="833"/>
      <c r="CW7" s="831">
        <v>11</v>
      </c>
      <c r="CX7" s="832"/>
      <c r="CY7" s="832"/>
      <c r="CZ7" s="832"/>
      <c r="DA7" s="833"/>
      <c r="DB7" s="831" t="s">
        <v>581</v>
      </c>
      <c r="DC7" s="832"/>
      <c r="DD7" s="832"/>
      <c r="DE7" s="832"/>
      <c r="DF7" s="833"/>
      <c r="DG7" s="831" t="s">
        <v>575</v>
      </c>
      <c r="DH7" s="832"/>
      <c r="DI7" s="832"/>
      <c r="DJ7" s="832"/>
      <c r="DK7" s="833"/>
      <c r="DL7" s="831" t="s">
        <v>575</v>
      </c>
      <c r="DM7" s="832"/>
      <c r="DN7" s="832"/>
      <c r="DO7" s="832"/>
      <c r="DP7" s="833"/>
      <c r="DQ7" s="831" t="s">
        <v>575</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385</v>
      </c>
      <c r="B23" s="850" t="s">
        <v>386</v>
      </c>
      <c r="C23" s="851"/>
      <c r="D23" s="851"/>
      <c r="E23" s="851"/>
      <c r="F23" s="851"/>
      <c r="G23" s="851"/>
      <c r="H23" s="851"/>
      <c r="I23" s="851"/>
      <c r="J23" s="851"/>
      <c r="K23" s="851"/>
      <c r="L23" s="851"/>
      <c r="M23" s="851"/>
      <c r="N23" s="851"/>
      <c r="O23" s="851"/>
      <c r="P23" s="852"/>
      <c r="Q23" s="853">
        <v>6452</v>
      </c>
      <c r="R23" s="854"/>
      <c r="S23" s="854"/>
      <c r="T23" s="854"/>
      <c r="U23" s="854"/>
      <c r="V23" s="854">
        <v>6242</v>
      </c>
      <c r="W23" s="854"/>
      <c r="X23" s="854"/>
      <c r="Y23" s="854"/>
      <c r="Z23" s="854"/>
      <c r="AA23" s="854">
        <v>210</v>
      </c>
      <c r="AB23" s="854"/>
      <c r="AC23" s="854"/>
      <c r="AD23" s="854"/>
      <c r="AE23" s="855"/>
      <c r="AF23" s="856">
        <v>134</v>
      </c>
      <c r="AG23" s="854"/>
      <c r="AH23" s="854"/>
      <c r="AI23" s="854"/>
      <c r="AJ23" s="857"/>
      <c r="AK23" s="858"/>
      <c r="AL23" s="859"/>
      <c r="AM23" s="859"/>
      <c r="AN23" s="859"/>
      <c r="AO23" s="859"/>
      <c r="AP23" s="854">
        <v>5008</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366</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1709</v>
      </c>
      <c r="R28" s="883"/>
      <c r="S28" s="883"/>
      <c r="T28" s="883"/>
      <c r="U28" s="883"/>
      <c r="V28" s="883">
        <v>1582</v>
      </c>
      <c r="W28" s="883"/>
      <c r="X28" s="883"/>
      <c r="Y28" s="883"/>
      <c r="Z28" s="883"/>
      <c r="AA28" s="883">
        <v>127</v>
      </c>
      <c r="AB28" s="883"/>
      <c r="AC28" s="883"/>
      <c r="AD28" s="883"/>
      <c r="AE28" s="884"/>
      <c r="AF28" s="885">
        <v>127</v>
      </c>
      <c r="AG28" s="883"/>
      <c r="AH28" s="883"/>
      <c r="AI28" s="883"/>
      <c r="AJ28" s="886"/>
      <c r="AK28" s="887">
        <v>136</v>
      </c>
      <c r="AL28" s="878"/>
      <c r="AM28" s="878"/>
      <c r="AN28" s="878"/>
      <c r="AO28" s="878"/>
      <c r="AP28" s="878" t="s">
        <v>574</v>
      </c>
      <c r="AQ28" s="878"/>
      <c r="AR28" s="878"/>
      <c r="AS28" s="878"/>
      <c r="AT28" s="878"/>
      <c r="AU28" s="878" t="s">
        <v>574</v>
      </c>
      <c r="AV28" s="878"/>
      <c r="AW28" s="878"/>
      <c r="AX28" s="878"/>
      <c r="AY28" s="878"/>
      <c r="AZ28" s="879" t="s">
        <v>575</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1085</v>
      </c>
      <c r="R29" s="819"/>
      <c r="S29" s="819"/>
      <c r="T29" s="819"/>
      <c r="U29" s="819"/>
      <c r="V29" s="819">
        <v>977</v>
      </c>
      <c r="W29" s="819"/>
      <c r="X29" s="819"/>
      <c r="Y29" s="819"/>
      <c r="Z29" s="819"/>
      <c r="AA29" s="819">
        <v>107</v>
      </c>
      <c r="AB29" s="819"/>
      <c r="AC29" s="819"/>
      <c r="AD29" s="819"/>
      <c r="AE29" s="820"/>
      <c r="AF29" s="821">
        <v>107</v>
      </c>
      <c r="AG29" s="822"/>
      <c r="AH29" s="822"/>
      <c r="AI29" s="822"/>
      <c r="AJ29" s="823"/>
      <c r="AK29" s="890">
        <v>156</v>
      </c>
      <c r="AL29" s="891"/>
      <c r="AM29" s="891"/>
      <c r="AN29" s="891"/>
      <c r="AO29" s="891"/>
      <c r="AP29" s="891" t="s">
        <v>575</v>
      </c>
      <c r="AQ29" s="891"/>
      <c r="AR29" s="891"/>
      <c r="AS29" s="891"/>
      <c r="AT29" s="891"/>
      <c r="AU29" s="891" t="s">
        <v>574</v>
      </c>
      <c r="AV29" s="891"/>
      <c r="AW29" s="891"/>
      <c r="AX29" s="891"/>
      <c r="AY29" s="891"/>
      <c r="AZ29" s="892" t="s">
        <v>575</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103</v>
      </c>
      <c r="R30" s="819"/>
      <c r="S30" s="819"/>
      <c r="T30" s="819"/>
      <c r="U30" s="819"/>
      <c r="V30" s="819">
        <v>103</v>
      </c>
      <c r="W30" s="819"/>
      <c r="X30" s="819"/>
      <c r="Y30" s="819"/>
      <c r="Z30" s="819"/>
      <c r="AA30" s="819">
        <v>0</v>
      </c>
      <c r="AB30" s="819"/>
      <c r="AC30" s="819"/>
      <c r="AD30" s="819"/>
      <c r="AE30" s="820"/>
      <c r="AF30" s="821">
        <v>0</v>
      </c>
      <c r="AG30" s="822"/>
      <c r="AH30" s="822"/>
      <c r="AI30" s="822"/>
      <c r="AJ30" s="823"/>
      <c r="AK30" s="890">
        <v>40</v>
      </c>
      <c r="AL30" s="891"/>
      <c r="AM30" s="891"/>
      <c r="AN30" s="891"/>
      <c r="AO30" s="891"/>
      <c r="AP30" s="891" t="s">
        <v>574</v>
      </c>
      <c r="AQ30" s="891"/>
      <c r="AR30" s="891"/>
      <c r="AS30" s="891"/>
      <c r="AT30" s="891"/>
      <c r="AU30" s="891" t="s">
        <v>574</v>
      </c>
      <c r="AV30" s="891"/>
      <c r="AW30" s="891"/>
      <c r="AX30" s="891"/>
      <c r="AY30" s="891"/>
      <c r="AZ30" s="892" t="s">
        <v>574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573</v>
      </c>
      <c r="C31" s="816"/>
      <c r="D31" s="816"/>
      <c r="E31" s="816"/>
      <c r="F31" s="816"/>
      <c r="G31" s="816"/>
      <c r="H31" s="816"/>
      <c r="I31" s="816"/>
      <c r="J31" s="816"/>
      <c r="K31" s="816"/>
      <c r="L31" s="816"/>
      <c r="M31" s="816"/>
      <c r="N31" s="816"/>
      <c r="O31" s="816"/>
      <c r="P31" s="817"/>
      <c r="Q31" s="818">
        <v>171</v>
      </c>
      <c r="R31" s="819"/>
      <c r="S31" s="819"/>
      <c r="T31" s="819"/>
      <c r="U31" s="819"/>
      <c r="V31" s="819">
        <v>223</v>
      </c>
      <c r="W31" s="819"/>
      <c r="X31" s="819"/>
      <c r="Y31" s="819"/>
      <c r="Z31" s="819"/>
      <c r="AA31" s="819">
        <v>-52</v>
      </c>
      <c r="AB31" s="819"/>
      <c r="AC31" s="819"/>
      <c r="AD31" s="819"/>
      <c r="AE31" s="820"/>
      <c r="AF31" s="821">
        <v>-9</v>
      </c>
      <c r="AG31" s="822"/>
      <c r="AH31" s="822"/>
      <c r="AI31" s="822"/>
      <c r="AJ31" s="823"/>
      <c r="AK31" s="890">
        <v>84</v>
      </c>
      <c r="AL31" s="891"/>
      <c r="AM31" s="891"/>
      <c r="AN31" s="891"/>
      <c r="AO31" s="891"/>
      <c r="AP31" s="891">
        <v>2318</v>
      </c>
      <c r="AQ31" s="891"/>
      <c r="AR31" s="891"/>
      <c r="AS31" s="891"/>
      <c r="AT31" s="891"/>
      <c r="AU31" s="891">
        <v>1416</v>
      </c>
      <c r="AV31" s="891"/>
      <c r="AW31" s="891"/>
      <c r="AX31" s="891"/>
      <c r="AY31" s="891"/>
      <c r="AZ31" s="892">
        <v>8.1</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v>240</v>
      </c>
      <c r="R32" s="819"/>
      <c r="S32" s="819"/>
      <c r="T32" s="819"/>
      <c r="U32" s="819"/>
      <c r="V32" s="819">
        <v>229</v>
      </c>
      <c r="W32" s="819"/>
      <c r="X32" s="819"/>
      <c r="Y32" s="819"/>
      <c r="Z32" s="819"/>
      <c r="AA32" s="819">
        <v>11</v>
      </c>
      <c r="AB32" s="819"/>
      <c r="AC32" s="819"/>
      <c r="AD32" s="819"/>
      <c r="AE32" s="820"/>
      <c r="AF32" s="821">
        <v>7</v>
      </c>
      <c r="AG32" s="822"/>
      <c r="AH32" s="822"/>
      <c r="AI32" s="822"/>
      <c r="AJ32" s="823"/>
      <c r="AK32" s="890">
        <v>103</v>
      </c>
      <c r="AL32" s="891"/>
      <c r="AM32" s="891"/>
      <c r="AN32" s="891"/>
      <c r="AO32" s="891"/>
      <c r="AP32" s="891">
        <v>1895</v>
      </c>
      <c r="AQ32" s="891"/>
      <c r="AR32" s="891"/>
      <c r="AS32" s="891"/>
      <c r="AT32" s="891"/>
      <c r="AU32" s="891">
        <v>1635</v>
      </c>
      <c r="AV32" s="891"/>
      <c r="AW32" s="891"/>
      <c r="AX32" s="891"/>
      <c r="AY32" s="891"/>
      <c r="AZ32" s="892" t="s">
        <v>574</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385</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232</v>
      </c>
      <c r="AG63" s="902"/>
      <c r="AH63" s="902"/>
      <c r="AI63" s="902"/>
      <c r="AJ63" s="903"/>
      <c r="AK63" s="904"/>
      <c r="AL63" s="899"/>
      <c r="AM63" s="899"/>
      <c r="AN63" s="899"/>
      <c r="AO63" s="899"/>
      <c r="AP63" s="902">
        <v>4213</v>
      </c>
      <c r="AQ63" s="902"/>
      <c r="AR63" s="902"/>
      <c r="AS63" s="902"/>
      <c r="AT63" s="902"/>
      <c r="AU63" s="902">
        <v>3051</v>
      </c>
      <c r="AV63" s="902"/>
      <c r="AW63" s="902"/>
      <c r="AX63" s="902"/>
      <c r="AY63" s="902"/>
      <c r="AZ63" s="906"/>
      <c r="BA63" s="906"/>
      <c r="BB63" s="906"/>
      <c r="BC63" s="906"/>
      <c r="BD63" s="906"/>
      <c r="BE63" s="907"/>
      <c r="BF63" s="907"/>
      <c r="BG63" s="907"/>
      <c r="BH63" s="907"/>
      <c r="BI63" s="908"/>
      <c r="BJ63" s="909" t="s">
        <v>405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407</v>
      </c>
      <c r="B66" s="801"/>
      <c r="C66" s="801"/>
      <c r="D66" s="801"/>
      <c r="E66" s="801"/>
      <c r="F66" s="801"/>
      <c r="G66" s="801"/>
      <c r="H66" s="801"/>
      <c r="I66" s="801"/>
      <c r="J66" s="801"/>
      <c r="K66" s="801"/>
      <c r="L66" s="801"/>
      <c r="M66" s="801"/>
      <c r="N66" s="801"/>
      <c r="O66" s="801"/>
      <c r="P66" s="802"/>
      <c r="Q66" s="777" t="s">
        <v>389</v>
      </c>
      <c r="R66" s="778"/>
      <c r="S66" s="778"/>
      <c r="T66" s="778"/>
      <c r="U66" s="779"/>
      <c r="V66" s="777" t="s">
        <v>390</v>
      </c>
      <c r="W66" s="778"/>
      <c r="X66" s="778"/>
      <c r="Y66" s="778"/>
      <c r="Z66" s="779"/>
      <c r="AA66" s="777" t="s">
        <v>391</v>
      </c>
      <c r="AB66" s="778"/>
      <c r="AC66" s="778"/>
      <c r="AD66" s="778"/>
      <c r="AE66" s="779"/>
      <c r="AF66" s="912" t="s">
        <v>392</v>
      </c>
      <c r="AG66" s="873"/>
      <c r="AH66" s="873"/>
      <c r="AI66" s="873"/>
      <c r="AJ66" s="913"/>
      <c r="AK66" s="777" t="s">
        <v>393</v>
      </c>
      <c r="AL66" s="801"/>
      <c r="AM66" s="801"/>
      <c r="AN66" s="801"/>
      <c r="AO66" s="802"/>
      <c r="AP66" s="777" t="s">
        <v>394</v>
      </c>
      <c r="AQ66" s="778"/>
      <c r="AR66" s="778"/>
      <c r="AS66" s="778"/>
      <c r="AT66" s="779"/>
      <c r="AU66" s="777" t="s">
        <v>408</v>
      </c>
      <c r="AV66" s="778"/>
      <c r="AW66" s="778"/>
      <c r="AX66" s="778"/>
      <c r="AY66" s="779"/>
      <c r="AZ66" s="777" t="s">
        <v>373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566</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574</v>
      </c>
      <c r="AQ68" s="926"/>
      <c r="AR68" s="926"/>
      <c r="AS68" s="926"/>
      <c r="AT68" s="926"/>
      <c r="AU68" s="926" t="s">
        <v>578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567</v>
      </c>
      <c r="C69" s="934"/>
      <c r="D69" s="934"/>
      <c r="E69" s="934"/>
      <c r="F69" s="934"/>
      <c r="G69" s="934"/>
      <c r="H69" s="934"/>
      <c r="I69" s="934"/>
      <c r="J69" s="934"/>
      <c r="K69" s="934"/>
      <c r="L69" s="934"/>
      <c r="M69" s="934"/>
      <c r="N69" s="934"/>
      <c r="O69" s="934"/>
      <c r="P69" s="935"/>
      <c r="Q69" s="936">
        <v>1036</v>
      </c>
      <c r="R69" s="891"/>
      <c r="S69" s="891"/>
      <c r="T69" s="891"/>
      <c r="U69" s="891"/>
      <c r="V69" s="891">
        <v>1029</v>
      </c>
      <c r="W69" s="891"/>
      <c r="X69" s="891"/>
      <c r="Y69" s="891"/>
      <c r="Z69" s="891"/>
      <c r="AA69" s="891">
        <v>7</v>
      </c>
      <c r="AB69" s="891"/>
      <c r="AC69" s="891"/>
      <c r="AD69" s="891"/>
      <c r="AE69" s="891"/>
      <c r="AF69" s="891">
        <v>7</v>
      </c>
      <c r="AG69" s="891"/>
      <c r="AH69" s="891"/>
      <c r="AI69" s="891"/>
      <c r="AJ69" s="891"/>
      <c r="AK69" s="891" t="s">
        <v>574</v>
      </c>
      <c r="AL69" s="891"/>
      <c r="AM69" s="891"/>
      <c r="AN69" s="891"/>
      <c r="AO69" s="891"/>
      <c r="AP69" s="891">
        <v>747</v>
      </c>
      <c r="AQ69" s="891"/>
      <c r="AR69" s="891"/>
      <c r="AS69" s="891"/>
      <c r="AT69" s="891"/>
      <c r="AU69" s="891">
        <v>71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568</v>
      </c>
      <c r="C70" s="934"/>
      <c r="D70" s="934"/>
      <c r="E70" s="934"/>
      <c r="F70" s="934"/>
      <c r="G70" s="934"/>
      <c r="H70" s="934"/>
      <c r="I70" s="934"/>
      <c r="J70" s="934"/>
      <c r="K70" s="934"/>
      <c r="L70" s="934"/>
      <c r="M70" s="934"/>
      <c r="N70" s="934"/>
      <c r="O70" s="934"/>
      <c r="P70" s="935"/>
      <c r="Q70" s="936">
        <v>2138</v>
      </c>
      <c r="R70" s="891"/>
      <c r="S70" s="891"/>
      <c r="T70" s="891"/>
      <c r="U70" s="891"/>
      <c r="V70" s="891">
        <v>1910</v>
      </c>
      <c r="W70" s="891"/>
      <c r="X70" s="891"/>
      <c r="Y70" s="891"/>
      <c r="Z70" s="891"/>
      <c r="AA70" s="891">
        <v>228</v>
      </c>
      <c r="AB70" s="891"/>
      <c r="AC70" s="891"/>
      <c r="AD70" s="891"/>
      <c r="AE70" s="891"/>
      <c r="AF70" s="891">
        <v>228</v>
      </c>
      <c r="AG70" s="891"/>
      <c r="AH70" s="891"/>
      <c r="AI70" s="891"/>
      <c r="AJ70" s="891"/>
      <c r="AK70" s="891" t="s">
        <v>576</v>
      </c>
      <c r="AL70" s="891"/>
      <c r="AM70" s="891"/>
      <c r="AN70" s="891"/>
      <c r="AO70" s="891"/>
      <c r="AP70" s="891">
        <v>887</v>
      </c>
      <c r="AQ70" s="891"/>
      <c r="AR70" s="891"/>
      <c r="AS70" s="891"/>
      <c r="AT70" s="891"/>
      <c r="AU70" s="891">
        <v>89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569</v>
      </c>
      <c r="C71" s="934"/>
      <c r="D71" s="934"/>
      <c r="E71" s="934"/>
      <c r="F71" s="934"/>
      <c r="G71" s="934"/>
      <c r="H71" s="934"/>
      <c r="I71" s="934"/>
      <c r="J71" s="934"/>
      <c r="K71" s="934"/>
      <c r="L71" s="934"/>
      <c r="M71" s="934"/>
      <c r="N71" s="934"/>
      <c r="O71" s="934"/>
      <c r="P71" s="935"/>
      <c r="Q71" s="936">
        <v>26</v>
      </c>
      <c r="R71" s="891"/>
      <c r="S71" s="891"/>
      <c r="T71" s="891"/>
      <c r="U71" s="891"/>
      <c r="V71" s="891">
        <v>26</v>
      </c>
      <c r="W71" s="891"/>
      <c r="X71" s="891"/>
      <c r="Y71" s="891"/>
      <c r="Z71" s="891"/>
      <c r="AA71" s="891">
        <v>0</v>
      </c>
      <c r="AB71" s="891"/>
      <c r="AC71" s="891"/>
      <c r="AD71" s="891"/>
      <c r="AE71" s="891"/>
      <c r="AF71" s="891">
        <v>0</v>
      </c>
      <c r="AG71" s="891"/>
      <c r="AH71" s="891"/>
      <c r="AI71" s="891"/>
      <c r="AJ71" s="891"/>
      <c r="AK71" s="891">
        <v>26</v>
      </c>
      <c r="AL71" s="891"/>
      <c r="AM71" s="891"/>
      <c r="AN71" s="891"/>
      <c r="AO71" s="891"/>
      <c r="AP71" s="891" t="s">
        <v>575</v>
      </c>
      <c r="AQ71" s="891"/>
      <c r="AR71" s="891"/>
      <c r="AS71" s="891"/>
      <c r="AT71" s="891"/>
      <c r="AU71" s="891" t="s">
        <v>575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570</v>
      </c>
      <c r="C72" s="934"/>
      <c r="D72" s="934"/>
      <c r="E72" s="934"/>
      <c r="F72" s="934"/>
      <c r="G72" s="934"/>
      <c r="H72" s="934"/>
      <c r="I72" s="934"/>
      <c r="J72" s="934"/>
      <c r="K72" s="934"/>
      <c r="L72" s="934"/>
      <c r="M72" s="934"/>
      <c r="N72" s="934"/>
      <c r="O72" s="934"/>
      <c r="P72" s="935"/>
      <c r="Q72" s="936">
        <v>397</v>
      </c>
      <c r="R72" s="891"/>
      <c r="S72" s="891"/>
      <c r="T72" s="891"/>
      <c r="U72" s="891"/>
      <c r="V72" s="891">
        <v>368</v>
      </c>
      <c r="W72" s="891"/>
      <c r="X72" s="891"/>
      <c r="Y72" s="891"/>
      <c r="Z72" s="891"/>
      <c r="AA72" s="891">
        <v>29</v>
      </c>
      <c r="AB72" s="891"/>
      <c r="AC72" s="891"/>
      <c r="AD72" s="891"/>
      <c r="AE72" s="891"/>
      <c r="AF72" s="891">
        <v>29</v>
      </c>
      <c r="AG72" s="891"/>
      <c r="AH72" s="891"/>
      <c r="AI72" s="891"/>
      <c r="AJ72" s="891"/>
      <c r="AK72" s="891">
        <v>13</v>
      </c>
      <c r="AL72" s="891"/>
      <c r="AM72" s="891"/>
      <c r="AN72" s="891"/>
      <c r="AO72" s="891"/>
      <c r="AP72" s="891" t="s">
        <v>575</v>
      </c>
      <c r="AQ72" s="891"/>
      <c r="AR72" s="891"/>
      <c r="AS72" s="891"/>
      <c r="AT72" s="891"/>
      <c r="AU72" s="891" t="s">
        <v>575</v>
      </c>
      <c r="AV72" s="891"/>
      <c r="AW72" s="891"/>
      <c r="AX72" s="891"/>
      <c r="AY72" s="891"/>
      <c r="AZ72" s="937" t="s">
        <v>577</v>
      </c>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571</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575</v>
      </c>
      <c r="AL73" s="891"/>
      <c r="AM73" s="891"/>
      <c r="AN73" s="891"/>
      <c r="AO73" s="891"/>
      <c r="AP73" s="891" t="s">
        <v>575</v>
      </c>
      <c r="AQ73" s="891"/>
      <c r="AR73" s="891"/>
      <c r="AS73" s="891"/>
      <c r="AT73" s="891"/>
      <c r="AU73" s="891" t="s">
        <v>579</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572</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575</v>
      </c>
      <c r="AL74" s="891"/>
      <c r="AM74" s="891"/>
      <c r="AN74" s="891"/>
      <c r="AO74" s="891"/>
      <c r="AP74" s="891" t="s">
        <v>575</v>
      </c>
      <c r="AQ74" s="891"/>
      <c r="AR74" s="891"/>
      <c r="AS74" s="891"/>
      <c r="AT74" s="891"/>
      <c r="AU74" s="891" t="s">
        <v>575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385</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12853</v>
      </c>
      <c r="AG88" s="902"/>
      <c r="AH88" s="902"/>
      <c r="AI88" s="902"/>
      <c r="AJ88" s="902"/>
      <c r="AK88" s="899"/>
      <c r="AL88" s="899"/>
      <c r="AM88" s="899"/>
      <c r="AN88" s="899"/>
      <c r="AO88" s="899"/>
      <c r="AP88" s="902">
        <v>1634</v>
      </c>
      <c r="AQ88" s="902"/>
      <c r="AR88" s="902"/>
      <c r="AS88" s="902"/>
      <c r="AT88" s="902"/>
      <c r="AU88" s="902">
        <v>160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6</v>
      </c>
      <c r="CS102" s="910"/>
      <c r="CT102" s="910"/>
      <c r="CU102" s="910"/>
      <c r="CV102" s="953"/>
      <c r="CW102" s="952">
        <v>11</v>
      </c>
      <c r="CX102" s="910"/>
      <c r="CY102" s="910"/>
      <c r="CZ102" s="910"/>
      <c r="DA102" s="953"/>
      <c r="DB102" s="952" t="s">
        <v>575</v>
      </c>
      <c r="DC102" s="910"/>
      <c r="DD102" s="910"/>
      <c r="DE102" s="910"/>
      <c r="DF102" s="953"/>
      <c r="DG102" s="952" t="s">
        <v>575</v>
      </c>
      <c r="DH102" s="910"/>
      <c r="DI102" s="910"/>
      <c r="DJ102" s="910"/>
      <c r="DK102" s="953"/>
      <c r="DL102" s="952" t="s">
        <v>575</v>
      </c>
      <c r="DM102" s="910"/>
      <c r="DN102" s="910"/>
      <c r="DO102" s="910"/>
      <c r="DP102" s="953"/>
      <c r="DQ102" s="952" t="s">
        <v>575</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305</v>
      </c>
      <c r="AG109" s="955"/>
      <c r="AH109" s="955"/>
      <c r="AI109" s="955"/>
      <c r="AJ109" s="956"/>
      <c r="AK109" s="954" t="s">
        <v>304</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305</v>
      </c>
      <c r="BW109" s="955"/>
      <c r="BX109" s="955"/>
      <c r="BY109" s="955"/>
      <c r="BZ109" s="956"/>
      <c r="CA109" s="954" t="s">
        <v>304</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305</v>
      </c>
      <c r="DM109" s="955"/>
      <c r="DN109" s="955"/>
      <c r="DO109" s="955"/>
      <c r="DP109" s="956"/>
      <c r="DQ109" s="954" t="s">
        <v>304</v>
      </c>
      <c r="DR109" s="955"/>
      <c r="DS109" s="955"/>
      <c r="DT109" s="955"/>
      <c r="DU109" s="956"/>
      <c r="DV109" s="954" t="s">
        <v>419</v>
      </c>
      <c r="DW109" s="955"/>
      <c r="DX109" s="955"/>
      <c r="DY109" s="955"/>
      <c r="DZ109" s="957"/>
    </row>
    <row r="110" spans="1:131" s="226" customFormat="1" ht="26.25" customHeight="1">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452729</v>
      </c>
      <c r="AB110" s="962"/>
      <c r="AC110" s="962"/>
      <c r="AD110" s="962"/>
      <c r="AE110" s="963"/>
      <c r="AF110" s="964">
        <v>446040</v>
      </c>
      <c r="AG110" s="962"/>
      <c r="AH110" s="962"/>
      <c r="AI110" s="962"/>
      <c r="AJ110" s="963"/>
      <c r="AK110" s="964">
        <v>449083</v>
      </c>
      <c r="AL110" s="962"/>
      <c r="AM110" s="962"/>
      <c r="AN110" s="962"/>
      <c r="AO110" s="963"/>
      <c r="AP110" s="965">
        <v>15.9</v>
      </c>
      <c r="AQ110" s="966"/>
      <c r="AR110" s="966"/>
      <c r="AS110" s="966"/>
      <c r="AT110" s="967"/>
      <c r="AU110" s="968" t="s">
        <v>67</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4755533</v>
      </c>
      <c r="BR110" s="997"/>
      <c r="BS110" s="997"/>
      <c r="BT110" s="997"/>
      <c r="BU110" s="997"/>
      <c r="BV110" s="997">
        <v>4859086</v>
      </c>
      <c r="BW110" s="997"/>
      <c r="BX110" s="997"/>
      <c r="BY110" s="997"/>
      <c r="BZ110" s="997"/>
      <c r="CA110" s="997">
        <v>5008219</v>
      </c>
      <c r="CB110" s="997"/>
      <c r="CC110" s="997"/>
      <c r="CD110" s="997"/>
      <c r="CE110" s="997"/>
      <c r="CF110" s="1011">
        <v>176.9</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425</v>
      </c>
      <c r="DM110" s="997"/>
      <c r="DN110" s="997"/>
      <c r="DO110" s="997"/>
      <c r="DP110" s="997"/>
      <c r="DQ110" s="997" t="s">
        <v>426</v>
      </c>
      <c r="DR110" s="997"/>
      <c r="DS110" s="997"/>
      <c r="DT110" s="997"/>
      <c r="DU110" s="997"/>
      <c r="DV110" s="998" t="s">
        <v>122</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122</v>
      </c>
      <c r="AB111" s="1004"/>
      <c r="AC111" s="1004"/>
      <c r="AD111" s="1004"/>
      <c r="AE111" s="1005"/>
      <c r="AF111" s="1006" t="s">
        <v>428</v>
      </c>
      <c r="AG111" s="1004"/>
      <c r="AH111" s="1004"/>
      <c r="AI111" s="1004"/>
      <c r="AJ111" s="1005"/>
      <c r="AK111" s="1006" t="s">
        <v>122</v>
      </c>
      <c r="AL111" s="1004"/>
      <c r="AM111" s="1004"/>
      <c r="AN111" s="1004"/>
      <c r="AO111" s="1005"/>
      <c r="AP111" s="1007" t="s">
        <v>425</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t="s">
        <v>122</v>
      </c>
      <c r="BR111" s="990"/>
      <c r="BS111" s="990"/>
      <c r="BT111" s="990"/>
      <c r="BU111" s="990"/>
      <c r="BV111" s="990" t="s">
        <v>425</v>
      </c>
      <c r="BW111" s="990"/>
      <c r="BX111" s="990"/>
      <c r="BY111" s="990"/>
      <c r="BZ111" s="990"/>
      <c r="CA111" s="990" t="s">
        <v>425</v>
      </c>
      <c r="CB111" s="990"/>
      <c r="CC111" s="990"/>
      <c r="CD111" s="990"/>
      <c r="CE111" s="990"/>
      <c r="CF111" s="984" t="s">
        <v>428</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122</v>
      </c>
      <c r="DM111" s="990"/>
      <c r="DN111" s="990"/>
      <c r="DO111" s="990"/>
      <c r="DP111" s="990"/>
      <c r="DQ111" s="990" t="s">
        <v>122</v>
      </c>
      <c r="DR111" s="990"/>
      <c r="DS111" s="990"/>
      <c r="DT111" s="990"/>
      <c r="DU111" s="990"/>
      <c r="DV111" s="991" t="s">
        <v>122</v>
      </c>
      <c r="DW111" s="991"/>
      <c r="DX111" s="991"/>
      <c r="DY111" s="991"/>
      <c r="DZ111" s="992"/>
    </row>
    <row r="112" spans="1:131" s="226" customFormat="1" ht="26.25" customHeight="1">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425</v>
      </c>
      <c r="AB112" s="1029"/>
      <c r="AC112" s="1029"/>
      <c r="AD112" s="1029"/>
      <c r="AE112" s="1030"/>
      <c r="AF112" s="1031" t="s">
        <v>122</v>
      </c>
      <c r="AG112" s="1029"/>
      <c r="AH112" s="1029"/>
      <c r="AI112" s="1029"/>
      <c r="AJ112" s="1030"/>
      <c r="AK112" s="1031" t="s">
        <v>425</v>
      </c>
      <c r="AL112" s="1029"/>
      <c r="AM112" s="1029"/>
      <c r="AN112" s="1029"/>
      <c r="AO112" s="1030"/>
      <c r="AP112" s="1032" t="s">
        <v>425</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2942396</v>
      </c>
      <c r="BR112" s="990"/>
      <c r="BS112" s="990"/>
      <c r="BT112" s="990"/>
      <c r="BU112" s="990"/>
      <c r="BV112" s="990">
        <v>3082968</v>
      </c>
      <c r="BW112" s="990"/>
      <c r="BX112" s="990"/>
      <c r="BY112" s="990"/>
      <c r="BZ112" s="990"/>
      <c r="CA112" s="990">
        <v>3051360</v>
      </c>
      <c r="CB112" s="990"/>
      <c r="CC112" s="990"/>
      <c r="CD112" s="990"/>
      <c r="CE112" s="990"/>
      <c r="CF112" s="984">
        <v>107.8</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428</v>
      </c>
      <c r="DH112" s="990"/>
      <c r="DI112" s="990"/>
      <c r="DJ112" s="990"/>
      <c r="DK112" s="990"/>
      <c r="DL112" s="990" t="s">
        <v>426</v>
      </c>
      <c r="DM112" s="990"/>
      <c r="DN112" s="990"/>
      <c r="DO112" s="990"/>
      <c r="DP112" s="990"/>
      <c r="DQ112" s="990" t="s">
        <v>428</v>
      </c>
      <c r="DR112" s="990"/>
      <c r="DS112" s="990"/>
      <c r="DT112" s="990"/>
      <c r="DU112" s="990"/>
      <c r="DV112" s="991" t="s">
        <v>425</v>
      </c>
      <c r="DW112" s="991"/>
      <c r="DX112" s="991"/>
      <c r="DY112" s="991"/>
      <c r="DZ112" s="992"/>
    </row>
    <row r="113" spans="1:130" s="226" customFormat="1" ht="26.25" customHeight="1">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152398</v>
      </c>
      <c r="AB113" s="1004"/>
      <c r="AC113" s="1004"/>
      <c r="AD113" s="1004"/>
      <c r="AE113" s="1005"/>
      <c r="AF113" s="1006">
        <v>156021</v>
      </c>
      <c r="AG113" s="1004"/>
      <c r="AH113" s="1004"/>
      <c r="AI113" s="1004"/>
      <c r="AJ113" s="1005"/>
      <c r="AK113" s="1006">
        <v>174063</v>
      </c>
      <c r="AL113" s="1004"/>
      <c r="AM113" s="1004"/>
      <c r="AN113" s="1004"/>
      <c r="AO113" s="1005"/>
      <c r="AP113" s="1007">
        <v>6.1</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195111</v>
      </c>
      <c r="BR113" s="990"/>
      <c r="BS113" s="990"/>
      <c r="BT113" s="990"/>
      <c r="BU113" s="990"/>
      <c r="BV113" s="990">
        <v>200073</v>
      </c>
      <c r="BW113" s="990"/>
      <c r="BX113" s="990"/>
      <c r="BY113" s="990"/>
      <c r="BZ113" s="990"/>
      <c r="CA113" s="990">
        <v>160290</v>
      </c>
      <c r="CB113" s="990"/>
      <c r="CC113" s="990"/>
      <c r="CD113" s="990"/>
      <c r="CE113" s="990"/>
      <c r="CF113" s="984">
        <v>5.7</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122</v>
      </c>
      <c r="DH113" s="1029"/>
      <c r="DI113" s="1029"/>
      <c r="DJ113" s="1029"/>
      <c r="DK113" s="1030"/>
      <c r="DL113" s="1031" t="s">
        <v>425</v>
      </c>
      <c r="DM113" s="1029"/>
      <c r="DN113" s="1029"/>
      <c r="DO113" s="1029"/>
      <c r="DP113" s="1030"/>
      <c r="DQ113" s="1031" t="s">
        <v>428</v>
      </c>
      <c r="DR113" s="1029"/>
      <c r="DS113" s="1029"/>
      <c r="DT113" s="1029"/>
      <c r="DU113" s="1030"/>
      <c r="DV113" s="1032" t="s">
        <v>426</v>
      </c>
      <c r="DW113" s="1033"/>
      <c r="DX113" s="1033"/>
      <c r="DY113" s="1033"/>
      <c r="DZ113" s="1034"/>
    </row>
    <row r="114" spans="1:130" s="226" customFormat="1" ht="26.25" customHeight="1">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58510</v>
      </c>
      <c r="AB114" s="1029"/>
      <c r="AC114" s="1029"/>
      <c r="AD114" s="1029"/>
      <c r="AE114" s="1030"/>
      <c r="AF114" s="1031">
        <v>57791</v>
      </c>
      <c r="AG114" s="1029"/>
      <c r="AH114" s="1029"/>
      <c r="AI114" s="1029"/>
      <c r="AJ114" s="1030"/>
      <c r="AK114" s="1031">
        <v>35798</v>
      </c>
      <c r="AL114" s="1029"/>
      <c r="AM114" s="1029"/>
      <c r="AN114" s="1029"/>
      <c r="AO114" s="1030"/>
      <c r="AP114" s="1032">
        <v>1.3</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1129108</v>
      </c>
      <c r="BR114" s="990"/>
      <c r="BS114" s="990"/>
      <c r="BT114" s="990"/>
      <c r="BU114" s="990"/>
      <c r="BV114" s="990">
        <v>1013579</v>
      </c>
      <c r="BW114" s="990"/>
      <c r="BX114" s="990"/>
      <c r="BY114" s="990"/>
      <c r="BZ114" s="990"/>
      <c r="CA114" s="990">
        <v>976472</v>
      </c>
      <c r="CB114" s="990"/>
      <c r="CC114" s="990"/>
      <c r="CD114" s="990"/>
      <c r="CE114" s="990"/>
      <c r="CF114" s="984">
        <v>34.5</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425</v>
      </c>
      <c r="DH114" s="1029"/>
      <c r="DI114" s="1029"/>
      <c r="DJ114" s="1029"/>
      <c r="DK114" s="1030"/>
      <c r="DL114" s="1031" t="s">
        <v>441</v>
      </c>
      <c r="DM114" s="1029"/>
      <c r="DN114" s="1029"/>
      <c r="DO114" s="1029"/>
      <c r="DP114" s="1030"/>
      <c r="DQ114" s="1031" t="s">
        <v>425</v>
      </c>
      <c r="DR114" s="1029"/>
      <c r="DS114" s="1029"/>
      <c r="DT114" s="1029"/>
      <c r="DU114" s="1030"/>
      <c r="DV114" s="1032" t="s">
        <v>425</v>
      </c>
      <c r="DW114" s="1033"/>
      <c r="DX114" s="1033"/>
      <c r="DY114" s="1033"/>
      <c r="DZ114" s="1034"/>
    </row>
    <row r="115" spans="1:130" s="226" customFormat="1" ht="26.25" customHeight="1">
      <c r="A115" s="1024"/>
      <c r="B115" s="1025"/>
      <c r="C115" s="1020" t="s">
        <v>442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26244</v>
      </c>
      <c r="AB115" s="1004"/>
      <c r="AC115" s="1004"/>
      <c r="AD115" s="1004"/>
      <c r="AE115" s="1005"/>
      <c r="AF115" s="1006">
        <v>23480</v>
      </c>
      <c r="AG115" s="1004"/>
      <c r="AH115" s="1004"/>
      <c r="AI115" s="1004"/>
      <c r="AJ115" s="1005"/>
      <c r="AK115" s="1006">
        <v>19581</v>
      </c>
      <c r="AL115" s="1004"/>
      <c r="AM115" s="1004"/>
      <c r="AN115" s="1004"/>
      <c r="AO115" s="1005"/>
      <c r="AP115" s="1007">
        <v>0.7</v>
      </c>
      <c r="AQ115" s="1008"/>
      <c r="AR115" s="1008"/>
      <c r="AS115" s="1008"/>
      <c r="AT115" s="1009"/>
      <c r="AU115" s="970"/>
      <c r="AV115" s="971"/>
      <c r="AW115" s="971"/>
      <c r="AX115" s="971"/>
      <c r="AY115" s="971"/>
      <c r="AZ115" s="1019" t="s">
        <v>443</v>
      </c>
      <c r="BA115" s="1020"/>
      <c r="BB115" s="1020"/>
      <c r="BC115" s="1020"/>
      <c r="BD115" s="1020"/>
      <c r="BE115" s="1020"/>
      <c r="BF115" s="1020"/>
      <c r="BG115" s="1020"/>
      <c r="BH115" s="1020"/>
      <c r="BI115" s="1020"/>
      <c r="BJ115" s="1020"/>
      <c r="BK115" s="1020"/>
      <c r="BL115" s="1020"/>
      <c r="BM115" s="1020"/>
      <c r="BN115" s="1020"/>
      <c r="BO115" s="1020"/>
      <c r="BP115" s="1021"/>
      <c r="BQ115" s="989">
        <v>99485</v>
      </c>
      <c r="BR115" s="990"/>
      <c r="BS115" s="990"/>
      <c r="BT115" s="990"/>
      <c r="BU115" s="990"/>
      <c r="BV115" s="990">
        <v>76002</v>
      </c>
      <c r="BW115" s="990"/>
      <c r="BX115" s="990"/>
      <c r="BY115" s="990"/>
      <c r="BZ115" s="990"/>
      <c r="CA115" s="990">
        <v>56424</v>
      </c>
      <c r="CB115" s="990"/>
      <c r="CC115" s="990"/>
      <c r="CD115" s="990"/>
      <c r="CE115" s="990"/>
      <c r="CF115" s="984">
        <v>2</v>
      </c>
      <c r="CG115" s="985"/>
      <c r="CH115" s="985"/>
      <c r="CI115" s="985"/>
      <c r="CJ115" s="985"/>
      <c r="CK115" s="1015"/>
      <c r="CL115" s="1016"/>
      <c r="CM115" s="1019" t="s">
        <v>444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425</v>
      </c>
      <c r="DM115" s="1029"/>
      <c r="DN115" s="1029"/>
      <c r="DO115" s="1029"/>
      <c r="DP115" s="1030"/>
      <c r="DQ115" s="1031" t="s">
        <v>425</v>
      </c>
      <c r="DR115" s="1029"/>
      <c r="DS115" s="1029"/>
      <c r="DT115" s="1029"/>
      <c r="DU115" s="1030"/>
      <c r="DV115" s="1032" t="s">
        <v>425</v>
      </c>
      <c r="DW115" s="1033"/>
      <c r="DX115" s="1033"/>
      <c r="DY115" s="1033"/>
      <c r="DZ115" s="1034"/>
    </row>
    <row r="116" spans="1:130" s="226" customFormat="1" ht="26.25" customHeight="1">
      <c r="A116" s="1026"/>
      <c r="B116" s="1027"/>
      <c r="C116" s="1035" t="s">
        <v>445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62</v>
      </c>
      <c r="AB116" s="1029"/>
      <c r="AC116" s="1029"/>
      <c r="AD116" s="1029"/>
      <c r="AE116" s="1030"/>
      <c r="AF116" s="1031">
        <v>67</v>
      </c>
      <c r="AG116" s="1029"/>
      <c r="AH116" s="1029"/>
      <c r="AI116" s="1029"/>
      <c r="AJ116" s="1030"/>
      <c r="AK116" s="1031">
        <v>333</v>
      </c>
      <c r="AL116" s="1029"/>
      <c r="AM116" s="1029"/>
      <c r="AN116" s="1029"/>
      <c r="AO116" s="1030"/>
      <c r="AP116" s="1032">
        <v>0</v>
      </c>
      <c r="AQ116" s="1033"/>
      <c r="AR116" s="1033"/>
      <c r="AS116" s="1033"/>
      <c r="AT116" s="1034"/>
      <c r="AU116" s="970"/>
      <c r="AV116" s="971"/>
      <c r="AW116" s="971"/>
      <c r="AX116" s="971"/>
      <c r="AY116" s="971"/>
      <c r="AZ116" s="1037" t="s">
        <v>446</v>
      </c>
      <c r="BA116" s="1038"/>
      <c r="BB116" s="1038"/>
      <c r="BC116" s="1038"/>
      <c r="BD116" s="1038"/>
      <c r="BE116" s="1038"/>
      <c r="BF116" s="1038"/>
      <c r="BG116" s="1038"/>
      <c r="BH116" s="1038"/>
      <c r="BI116" s="1038"/>
      <c r="BJ116" s="1038"/>
      <c r="BK116" s="1038"/>
      <c r="BL116" s="1038"/>
      <c r="BM116" s="1038"/>
      <c r="BN116" s="1038"/>
      <c r="BO116" s="1038"/>
      <c r="BP116" s="1039"/>
      <c r="BQ116" s="989" t="s">
        <v>426</v>
      </c>
      <c r="BR116" s="990"/>
      <c r="BS116" s="990"/>
      <c r="BT116" s="990"/>
      <c r="BU116" s="990"/>
      <c r="BV116" s="990" t="s">
        <v>425</v>
      </c>
      <c r="BW116" s="990"/>
      <c r="BX116" s="990"/>
      <c r="BY116" s="990"/>
      <c r="BZ116" s="990"/>
      <c r="CA116" s="990" t="s">
        <v>122</v>
      </c>
      <c r="CB116" s="990"/>
      <c r="CC116" s="990"/>
      <c r="CD116" s="990"/>
      <c r="CE116" s="990"/>
      <c r="CF116" s="984" t="s">
        <v>122</v>
      </c>
      <c r="CG116" s="985"/>
      <c r="CH116" s="985"/>
      <c r="CI116" s="985"/>
      <c r="CJ116" s="985"/>
      <c r="CK116" s="1015"/>
      <c r="CL116" s="1016"/>
      <c r="CM116" s="986" t="s">
        <v>447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425</v>
      </c>
      <c r="DH116" s="1029"/>
      <c r="DI116" s="1029"/>
      <c r="DJ116" s="1029"/>
      <c r="DK116" s="1030"/>
      <c r="DL116" s="1031" t="s">
        <v>428</v>
      </c>
      <c r="DM116" s="1029"/>
      <c r="DN116" s="1029"/>
      <c r="DO116" s="1029"/>
      <c r="DP116" s="1030"/>
      <c r="DQ116" s="1031" t="s">
        <v>425</v>
      </c>
      <c r="DR116" s="1029"/>
      <c r="DS116" s="1029"/>
      <c r="DT116" s="1029"/>
      <c r="DU116" s="1030"/>
      <c r="DV116" s="1032" t="s">
        <v>122</v>
      </c>
      <c r="DW116" s="1033"/>
      <c r="DX116" s="1033"/>
      <c r="DY116" s="1033"/>
      <c r="DZ116" s="1034"/>
    </row>
    <row r="117" spans="1:130" s="226" customFormat="1" ht="26.25" customHeight="1">
      <c r="A117" s="974" t="s">
        <v>186</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448</v>
      </c>
      <c r="Z117" s="956"/>
      <c r="AA117" s="1046">
        <v>689943</v>
      </c>
      <c r="AB117" s="1047"/>
      <c r="AC117" s="1047"/>
      <c r="AD117" s="1047"/>
      <c r="AE117" s="1048"/>
      <c r="AF117" s="1049">
        <v>683399</v>
      </c>
      <c r="AG117" s="1047"/>
      <c r="AH117" s="1047"/>
      <c r="AI117" s="1047"/>
      <c r="AJ117" s="1048"/>
      <c r="AK117" s="1049">
        <v>678858</v>
      </c>
      <c r="AL117" s="1047"/>
      <c r="AM117" s="1047"/>
      <c r="AN117" s="1047"/>
      <c r="AO117" s="1048"/>
      <c r="AP117" s="1050"/>
      <c r="AQ117" s="1051"/>
      <c r="AR117" s="1051"/>
      <c r="AS117" s="1051"/>
      <c r="AT117" s="1052"/>
      <c r="AU117" s="970"/>
      <c r="AV117" s="971"/>
      <c r="AW117" s="971"/>
      <c r="AX117" s="971"/>
      <c r="AY117" s="971"/>
      <c r="AZ117" s="1037" t="s">
        <v>449</v>
      </c>
      <c r="BA117" s="1038"/>
      <c r="BB117" s="1038"/>
      <c r="BC117" s="1038"/>
      <c r="BD117" s="1038"/>
      <c r="BE117" s="1038"/>
      <c r="BF117" s="1038"/>
      <c r="BG117" s="1038"/>
      <c r="BH117" s="1038"/>
      <c r="BI117" s="1038"/>
      <c r="BJ117" s="1038"/>
      <c r="BK117" s="1038"/>
      <c r="BL117" s="1038"/>
      <c r="BM117" s="1038"/>
      <c r="BN117" s="1038"/>
      <c r="BO117" s="1038"/>
      <c r="BP117" s="1039"/>
      <c r="BQ117" s="989" t="s">
        <v>122</v>
      </c>
      <c r="BR117" s="990"/>
      <c r="BS117" s="990"/>
      <c r="BT117" s="990"/>
      <c r="BU117" s="990"/>
      <c r="BV117" s="990" t="s">
        <v>428</v>
      </c>
      <c r="BW117" s="990"/>
      <c r="BX117" s="990"/>
      <c r="BY117" s="990"/>
      <c r="BZ117" s="990"/>
      <c r="CA117" s="990" t="s">
        <v>122</v>
      </c>
      <c r="CB117" s="990"/>
      <c r="CC117" s="990"/>
      <c r="CD117" s="990"/>
      <c r="CE117" s="990"/>
      <c r="CF117" s="984" t="s">
        <v>428</v>
      </c>
      <c r="CG117" s="985"/>
      <c r="CH117" s="985"/>
      <c r="CI117" s="985"/>
      <c r="CJ117" s="985"/>
      <c r="CK117" s="1015"/>
      <c r="CL117" s="1016"/>
      <c r="CM117" s="986" t="s">
        <v>450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428</v>
      </c>
      <c r="DH117" s="1029"/>
      <c r="DI117" s="1029"/>
      <c r="DJ117" s="1029"/>
      <c r="DK117" s="1030"/>
      <c r="DL117" s="1031" t="s">
        <v>428</v>
      </c>
      <c r="DM117" s="1029"/>
      <c r="DN117" s="1029"/>
      <c r="DO117" s="1029"/>
      <c r="DP117" s="1030"/>
      <c r="DQ117" s="1031" t="s">
        <v>428</v>
      </c>
      <c r="DR117" s="1029"/>
      <c r="DS117" s="1029"/>
      <c r="DT117" s="1029"/>
      <c r="DU117" s="1030"/>
      <c r="DV117" s="1032" t="s">
        <v>428</v>
      </c>
      <c r="DW117" s="1033"/>
      <c r="DX117" s="1033"/>
      <c r="DY117" s="1033"/>
      <c r="DZ117" s="1034"/>
    </row>
    <row r="118" spans="1:130" s="226" customFormat="1" ht="26.25" customHeight="1">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305</v>
      </c>
      <c r="AG118" s="955"/>
      <c r="AH118" s="955"/>
      <c r="AI118" s="955"/>
      <c r="AJ118" s="956"/>
      <c r="AK118" s="954" t="s">
        <v>304</v>
      </c>
      <c r="AL118" s="955"/>
      <c r="AM118" s="955"/>
      <c r="AN118" s="955"/>
      <c r="AO118" s="956"/>
      <c r="AP118" s="1041" t="s">
        <v>419</v>
      </c>
      <c r="AQ118" s="1042"/>
      <c r="AR118" s="1042"/>
      <c r="AS118" s="1042"/>
      <c r="AT118" s="1043"/>
      <c r="AU118" s="970"/>
      <c r="AV118" s="971"/>
      <c r="AW118" s="971"/>
      <c r="AX118" s="971"/>
      <c r="AY118" s="971"/>
      <c r="AZ118" s="1044" t="s">
        <v>451</v>
      </c>
      <c r="BA118" s="1035"/>
      <c r="BB118" s="1035"/>
      <c r="BC118" s="1035"/>
      <c r="BD118" s="1035"/>
      <c r="BE118" s="1035"/>
      <c r="BF118" s="1035"/>
      <c r="BG118" s="1035"/>
      <c r="BH118" s="1035"/>
      <c r="BI118" s="1035"/>
      <c r="BJ118" s="1035"/>
      <c r="BK118" s="1035"/>
      <c r="BL118" s="1035"/>
      <c r="BM118" s="1035"/>
      <c r="BN118" s="1035"/>
      <c r="BO118" s="1035"/>
      <c r="BP118" s="1036"/>
      <c r="BQ118" s="1067" t="s">
        <v>441</v>
      </c>
      <c r="BR118" s="1068"/>
      <c r="BS118" s="1068"/>
      <c r="BT118" s="1068"/>
      <c r="BU118" s="1068"/>
      <c r="BV118" s="1068" t="s">
        <v>441</v>
      </c>
      <c r="BW118" s="1068"/>
      <c r="BX118" s="1068"/>
      <c r="BY118" s="1068"/>
      <c r="BZ118" s="1068"/>
      <c r="CA118" s="1068" t="s">
        <v>441</v>
      </c>
      <c r="CB118" s="1068"/>
      <c r="CC118" s="1068"/>
      <c r="CD118" s="1068"/>
      <c r="CE118" s="1068"/>
      <c r="CF118" s="984" t="s">
        <v>441</v>
      </c>
      <c r="CG118" s="985"/>
      <c r="CH118" s="985"/>
      <c r="CI118" s="985"/>
      <c r="CJ118" s="985"/>
      <c r="CK118" s="1015"/>
      <c r="CL118" s="1016"/>
      <c r="CM118" s="986" t="s">
        <v>452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428</v>
      </c>
      <c r="DH118" s="1029"/>
      <c r="DI118" s="1029"/>
      <c r="DJ118" s="1029"/>
      <c r="DK118" s="1030"/>
      <c r="DL118" s="1031" t="s">
        <v>441</v>
      </c>
      <c r="DM118" s="1029"/>
      <c r="DN118" s="1029"/>
      <c r="DO118" s="1029"/>
      <c r="DP118" s="1030"/>
      <c r="DQ118" s="1031" t="s">
        <v>441</v>
      </c>
      <c r="DR118" s="1029"/>
      <c r="DS118" s="1029"/>
      <c r="DT118" s="1029"/>
      <c r="DU118" s="1030"/>
      <c r="DV118" s="1032" t="s">
        <v>441</v>
      </c>
      <c r="DW118" s="1033"/>
      <c r="DX118" s="1033"/>
      <c r="DY118" s="1033"/>
      <c r="DZ118" s="1034"/>
    </row>
    <row r="119" spans="1:130" s="226" customFormat="1" ht="26.25" customHeight="1">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441</v>
      </c>
      <c r="AB119" s="962"/>
      <c r="AC119" s="962"/>
      <c r="AD119" s="962"/>
      <c r="AE119" s="963"/>
      <c r="AF119" s="964" t="s">
        <v>441</v>
      </c>
      <c r="AG119" s="962"/>
      <c r="AH119" s="962"/>
      <c r="AI119" s="962"/>
      <c r="AJ119" s="963"/>
      <c r="AK119" s="964" t="s">
        <v>441</v>
      </c>
      <c r="AL119" s="962"/>
      <c r="AM119" s="962"/>
      <c r="AN119" s="962"/>
      <c r="AO119" s="963"/>
      <c r="AP119" s="965" t="s">
        <v>441</v>
      </c>
      <c r="AQ119" s="966"/>
      <c r="AR119" s="966"/>
      <c r="AS119" s="966"/>
      <c r="AT119" s="967"/>
      <c r="AU119" s="972"/>
      <c r="AV119" s="973"/>
      <c r="AW119" s="973"/>
      <c r="AX119" s="973"/>
      <c r="AY119" s="973"/>
      <c r="AZ119" s="257" t="s">
        <v>186</v>
      </c>
      <c r="BA119" s="257"/>
      <c r="BB119" s="257"/>
      <c r="BC119" s="257"/>
      <c r="BD119" s="257"/>
      <c r="BE119" s="257"/>
      <c r="BF119" s="257"/>
      <c r="BG119" s="257"/>
      <c r="BH119" s="257"/>
      <c r="BI119" s="257"/>
      <c r="BJ119" s="257"/>
      <c r="BK119" s="257"/>
      <c r="BL119" s="257"/>
      <c r="BM119" s="257"/>
      <c r="BN119" s="257"/>
      <c r="BO119" s="1045" t="s">
        <v>453</v>
      </c>
      <c r="BP119" s="1076"/>
      <c r="BQ119" s="1067">
        <v>9121633</v>
      </c>
      <c r="BR119" s="1068"/>
      <c r="BS119" s="1068"/>
      <c r="BT119" s="1068"/>
      <c r="BU119" s="1068"/>
      <c r="BV119" s="1068">
        <v>9231708</v>
      </c>
      <c r="BW119" s="1068"/>
      <c r="BX119" s="1068"/>
      <c r="BY119" s="1068"/>
      <c r="BZ119" s="1068"/>
      <c r="CA119" s="1068">
        <v>9252765</v>
      </c>
      <c r="CB119" s="1068"/>
      <c r="CC119" s="1068"/>
      <c r="CD119" s="1068"/>
      <c r="CE119" s="1068"/>
      <c r="CF119" s="1069"/>
      <c r="CG119" s="1070"/>
      <c r="CH119" s="1070"/>
      <c r="CI119" s="1070"/>
      <c r="CJ119" s="1071"/>
      <c r="CK119" s="1017"/>
      <c r="CL119" s="1018"/>
      <c r="CM119" s="1072" t="s">
        <v>454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122</v>
      </c>
      <c r="DH119" s="1054"/>
      <c r="DI119" s="1054"/>
      <c r="DJ119" s="1054"/>
      <c r="DK119" s="1055"/>
      <c r="DL119" s="1053" t="s">
        <v>122</v>
      </c>
      <c r="DM119" s="1054"/>
      <c r="DN119" s="1054"/>
      <c r="DO119" s="1054"/>
      <c r="DP119" s="1055"/>
      <c r="DQ119" s="1053" t="s">
        <v>122</v>
      </c>
      <c r="DR119" s="1054"/>
      <c r="DS119" s="1054"/>
      <c r="DT119" s="1054"/>
      <c r="DU119" s="1055"/>
      <c r="DV119" s="1056" t="s">
        <v>455</v>
      </c>
      <c r="DW119" s="1057"/>
      <c r="DX119" s="1057"/>
      <c r="DY119" s="1057"/>
      <c r="DZ119" s="1058"/>
    </row>
    <row r="120" spans="1:130" s="226" customFormat="1" ht="26.25" customHeight="1">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456</v>
      </c>
      <c r="AG120" s="1029"/>
      <c r="AH120" s="1029"/>
      <c r="AI120" s="1029"/>
      <c r="AJ120" s="1030"/>
      <c r="AK120" s="1031" t="s">
        <v>122</v>
      </c>
      <c r="AL120" s="1029"/>
      <c r="AM120" s="1029"/>
      <c r="AN120" s="1029"/>
      <c r="AO120" s="1030"/>
      <c r="AP120" s="1032" t="s">
        <v>457</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1735622</v>
      </c>
      <c r="BR120" s="997"/>
      <c r="BS120" s="997"/>
      <c r="BT120" s="997"/>
      <c r="BU120" s="997"/>
      <c r="BV120" s="997">
        <v>1918277</v>
      </c>
      <c r="BW120" s="997"/>
      <c r="BX120" s="997"/>
      <c r="BY120" s="997"/>
      <c r="BZ120" s="997"/>
      <c r="CA120" s="997">
        <v>2049889</v>
      </c>
      <c r="CB120" s="997"/>
      <c r="CC120" s="997"/>
      <c r="CD120" s="997"/>
      <c r="CE120" s="997"/>
      <c r="CF120" s="1011">
        <v>72.400000000000006</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1460709</v>
      </c>
      <c r="DH120" s="997"/>
      <c r="DI120" s="997"/>
      <c r="DJ120" s="997"/>
      <c r="DK120" s="997"/>
      <c r="DL120" s="997">
        <v>1563969</v>
      </c>
      <c r="DM120" s="997"/>
      <c r="DN120" s="997"/>
      <c r="DO120" s="997"/>
      <c r="DP120" s="997"/>
      <c r="DQ120" s="997">
        <v>1635232</v>
      </c>
      <c r="DR120" s="997"/>
      <c r="DS120" s="997"/>
      <c r="DT120" s="997"/>
      <c r="DU120" s="997"/>
      <c r="DV120" s="998">
        <v>57.8</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457</v>
      </c>
      <c r="AL121" s="1029"/>
      <c r="AM121" s="1029"/>
      <c r="AN121" s="1029"/>
      <c r="AO121" s="1030"/>
      <c r="AP121" s="1032" t="s">
        <v>456</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161465</v>
      </c>
      <c r="BR121" s="990"/>
      <c r="BS121" s="990"/>
      <c r="BT121" s="990"/>
      <c r="BU121" s="990"/>
      <c r="BV121" s="990">
        <v>165074</v>
      </c>
      <c r="BW121" s="990"/>
      <c r="BX121" s="990"/>
      <c r="BY121" s="990"/>
      <c r="BZ121" s="990"/>
      <c r="CA121" s="990">
        <v>151877</v>
      </c>
      <c r="CB121" s="990"/>
      <c r="CC121" s="990"/>
      <c r="CD121" s="990"/>
      <c r="CE121" s="990"/>
      <c r="CF121" s="984">
        <v>5.4</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t="s">
        <v>457</v>
      </c>
      <c r="DH121" s="990"/>
      <c r="DI121" s="990"/>
      <c r="DJ121" s="990"/>
      <c r="DK121" s="990"/>
      <c r="DL121" s="990" t="s">
        <v>122</v>
      </c>
      <c r="DM121" s="990"/>
      <c r="DN121" s="990"/>
      <c r="DO121" s="990"/>
      <c r="DP121" s="990"/>
      <c r="DQ121" s="990">
        <v>1416128</v>
      </c>
      <c r="DR121" s="990"/>
      <c r="DS121" s="990"/>
      <c r="DT121" s="990"/>
      <c r="DU121" s="990"/>
      <c r="DV121" s="991">
        <v>50</v>
      </c>
      <c r="DW121" s="991"/>
      <c r="DX121" s="991"/>
      <c r="DY121" s="991"/>
      <c r="DZ121" s="992"/>
    </row>
    <row r="122" spans="1:130" s="226" customFormat="1" ht="26.25" customHeight="1">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455</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4580809</v>
      </c>
      <c r="BR122" s="1068"/>
      <c r="BS122" s="1068"/>
      <c r="BT122" s="1068"/>
      <c r="BU122" s="1068"/>
      <c r="BV122" s="1068">
        <v>4534054</v>
      </c>
      <c r="BW122" s="1068"/>
      <c r="BX122" s="1068"/>
      <c r="BY122" s="1068"/>
      <c r="BZ122" s="1068"/>
      <c r="CA122" s="1068">
        <v>4461538</v>
      </c>
      <c r="CB122" s="1068"/>
      <c r="CC122" s="1068"/>
      <c r="CD122" s="1068"/>
      <c r="CE122" s="1068"/>
      <c r="CF122" s="1088">
        <v>157.6</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t="s">
        <v>122</v>
      </c>
      <c r="DH122" s="990"/>
      <c r="DI122" s="990"/>
      <c r="DJ122" s="990"/>
      <c r="DK122" s="990"/>
      <c r="DL122" s="990" t="s">
        <v>122</v>
      </c>
      <c r="DM122" s="990"/>
      <c r="DN122" s="990"/>
      <c r="DO122" s="990"/>
      <c r="DP122" s="990"/>
      <c r="DQ122" s="990" t="s">
        <v>456</v>
      </c>
      <c r="DR122" s="990"/>
      <c r="DS122" s="990"/>
      <c r="DT122" s="990"/>
      <c r="DU122" s="990"/>
      <c r="DV122" s="991" t="s">
        <v>455</v>
      </c>
      <c r="DW122" s="991"/>
      <c r="DX122" s="991"/>
      <c r="DY122" s="991"/>
      <c r="DZ122" s="992"/>
    </row>
    <row r="123" spans="1:130" s="226" customFormat="1" ht="26.25" customHeight="1">
      <c r="A123" s="1129"/>
      <c r="B123" s="1016"/>
      <c r="C123" s="986" t="s">
        <v>447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122</v>
      </c>
      <c r="AG123" s="1029"/>
      <c r="AH123" s="1029"/>
      <c r="AI123" s="1029"/>
      <c r="AJ123" s="1030"/>
      <c r="AK123" s="1031" t="s">
        <v>122</v>
      </c>
      <c r="AL123" s="1029"/>
      <c r="AM123" s="1029"/>
      <c r="AN123" s="1029"/>
      <c r="AO123" s="1030"/>
      <c r="AP123" s="1032" t="s">
        <v>122</v>
      </c>
      <c r="AQ123" s="1033"/>
      <c r="AR123" s="1033"/>
      <c r="AS123" s="1033"/>
      <c r="AT123" s="1034"/>
      <c r="AU123" s="1065"/>
      <c r="AV123" s="1066"/>
      <c r="AW123" s="1066"/>
      <c r="AX123" s="1066"/>
      <c r="AY123" s="1066"/>
      <c r="AZ123" s="257" t="s">
        <v>186</v>
      </c>
      <c r="BA123" s="257"/>
      <c r="BB123" s="257"/>
      <c r="BC123" s="257"/>
      <c r="BD123" s="257"/>
      <c r="BE123" s="257"/>
      <c r="BF123" s="257"/>
      <c r="BG123" s="257"/>
      <c r="BH123" s="257"/>
      <c r="BI123" s="257"/>
      <c r="BJ123" s="257"/>
      <c r="BK123" s="257"/>
      <c r="BL123" s="257"/>
      <c r="BM123" s="257"/>
      <c r="BN123" s="257"/>
      <c r="BO123" s="1045" t="s">
        <v>467</v>
      </c>
      <c r="BP123" s="1076"/>
      <c r="BQ123" s="1135">
        <v>6477896</v>
      </c>
      <c r="BR123" s="1136"/>
      <c r="BS123" s="1136"/>
      <c r="BT123" s="1136"/>
      <c r="BU123" s="1136"/>
      <c r="BV123" s="1136">
        <v>6617405</v>
      </c>
      <c r="BW123" s="1136"/>
      <c r="BX123" s="1136"/>
      <c r="BY123" s="1136"/>
      <c r="BZ123" s="1136"/>
      <c r="CA123" s="1136">
        <v>6663304</v>
      </c>
      <c r="CB123" s="1136"/>
      <c r="CC123" s="1136"/>
      <c r="CD123" s="1136"/>
      <c r="CE123" s="1136"/>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t="s">
        <v>469</v>
      </c>
      <c r="DH123" s="1029"/>
      <c r="DI123" s="1029"/>
      <c r="DJ123" s="1029"/>
      <c r="DK123" s="1030"/>
      <c r="DL123" s="1031" t="s">
        <v>470</v>
      </c>
      <c r="DM123" s="1029"/>
      <c r="DN123" s="1029"/>
      <c r="DO123" s="1029"/>
      <c r="DP123" s="1030"/>
      <c r="DQ123" s="1031" t="s">
        <v>122</v>
      </c>
      <c r="DR123" s="1029"/>
      <c r="DS123" s="1029"/>
      <c r="DT123" s="1029"/>
      <c r="DU123" s="1030"/>
      <c r="DV123" s="1032" t="s">
        <v>122</v>
      </c>
      <c r="DW123" s="1033"/>
      <c r="DX123" s="1033"/>
      <c r="DY123" s="1033"/>
      <c r="DZ123" s="1034"/>
    </row>
    <row r="124" spans="1:130" s="226" customFormat="1" ht="26.25" customHeight="1" thickBot="1">
      <c r="A124" s="1129"/>
      <c r="B124" s="1016"/>
      <c r="C124" s="986" t="s">
        <v>450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122</v>
      </c>
      <c r="AG124" s="1029"/>
      <c r="AH124" s="1029"/>
      <c r="AI124" s="1029"/>
      <c r="AJ124" s="1030"/>
      <c r="AK124" s="1031" t="s">
        <v>122</v>
      </c>
      <c r="AL124" s="1029"/>
      <c r="AM124" s="1029"/>
      <c r="AN124" s="1029"/>
      <c r="AO124" s="1030"/>
      <c r="AP124" s="1032" t="s">
        <v>122</v>
      </c>
      <c r="AQ124" s="1033"/>
      <c r="AR124" s="1033"/>
      <c r="AS124" s="1033"/>
      <c r="AT124" s="1034"/>
      <c r="AU124" s="1131" t="s">
        <v>471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93</v>
      </c>
      <c r="BR124" s="1098"/>
      <c r="BS124" s="1098"/>
      <c r="BT124" s="1098"/>
      <c r="BU124" s="1098"/>
      <c r="BV124" s="1098">
        <v>92.9</v>
      </c>
      <c r="BW124" s="1098"/>
      <c r="BX124" s="1098"/>
      <c r="BY124" s="1098"/>
      <c r="BZ124" s="1098"/>
      <c r="CA124" s="1098">
        <v>91.4</v>
      </c>
      <c r="CB124" s="1098"/>
      <c r="CC124" s="1098"/>
      <c r="CD124" s="1098"/>
      <c r="CE124" s="1098"/>
      <c r="CF124" s="1099"/>
      <c r="CG124" s="1100"/>
      <c r="CH124" s="1100"/>
      <c r="CI124" s="1100"/>
      <c r="CJ124" s="1101"/>
      <c r="CK124" s="1083"/>
      <c r="CL124" s="1083"/>
      <c r="CM124" s="1083"/>
      <c r="CN124" s="1083"/>
      <c r="CO124" s="1084"/>
      <c r="CP124" s="1090" t="s">
        <v>472</v>
      </c>
      <c r="CQ124" s="1091"/>
      <c r="CR124" s="1091"/>
      <c r="CS124" s="1091"/>
      <c r="CT124" s="1091"/>
      <c r="CU124" s="1091"/>
      <c r="CV124" s="1091"/>
      <c r="CW124" s="1091"/>
      <c r="CX124" s="1091"/>
      <c r="CY124" s="1091"/>
      <c r="CZ124" s="1091"/>
      <c r="DA124" s="1091"/>
      <c r="DB124" s="1091"/>
      <c r="DC124" s="1091"/>
      <c r="DD124" s="1091"/>
      <c r="DE124" s="1091"/>
      <c r="DF124" s="1092"/>
      <c r="DG124" s="1075">
        <v>1481687</v>
      </c>
      <c r="DH124" s="1054"/>
      <c r="DI124" s="1054"/>
      <c r="DJ124" s="1054"/>
      <c r="DK124" s="1055"/>
      <c r="DL124" s="1053">
        <v>1518999</v>
      </c>
      <c r="DM124" s="1054"/>
      <c r="DN124" s="1054"/>
      <c r="DO124" s="1054"/>
      <c r="DP124" s="1055"/>
      <c r="DQ124" s="1053" t="s">
        <v>122</v>
      </c>
      <c r="DR124" s="1054"/>
      <c r="DS124" s="1054"/>
      <c r="DT124" s="1054"/>
      <c r="DU124" s="1055"/>
      <c r="DV124" s="1056" t="s">
        <v>122</v>
      </c>
      <c r="DW124" s="1057"/>
      <c r="DX124" s="1057"/>
      <c r="DY124" s="1057"/>
      <c r="DZ124" s="1058"/>
    </row>
    <row r="125" spans="1:130" s="226" customFormat="1" ht="26.25" customHeight="1">
      <c r="A125" s="1129"/>
      <c r="B125" s="1016"/>
      <c r="C125" s="986" t="s">
        <v>452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457</v>
      </c>
      <c r="AG125" s="1029"/>
      <c r="AH125" s="1029"/>
      <c r="AI125" s="1029"/>
      <c r="AJ125" s="1030"/>
      <c r="AK125" s="1031" t="s">
        <v>456</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473</v>
      </c>
      <c r="CL125" s="1078"/>
      <c r="CM125" s="1078"/>
      <c r="CN125" s="1078"/>
      <c r="CO125" s="1079"/>
      <c r="CP125" s="1010" t="s">
        <v>474</v>
      </c>
      <c r="CQ125" s="959"/>
      <c r="CR125" s="959"/>
      <c r="CS125" s="959"/>
      <c r="CT125" s="959"/>
      <c r="CU125" s="959"/>
      <c r="CV125" s="959"/>
      <c r="CW125" s="959"/>
      <c r="CX125" s="959"/>
      <c r="CY125" s="959"/>
      <c r="CZ125" s="959"/>
      <c r="DA125" s="959"/>
      <c r="DB125" s="959"/>
      <c r="DC125" s="959"/>
      <c r="DD125" s="959"/>
      <c r="DE125" s="959"/>
      <c r="DF125" s="960"/>
      <c r="DG125" s="996" t="s">
        <v>456</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c r="A126" s="1129"/>
      <c r="B126" s="1016"/>
      <c r="C126" s="986" t="s">
        <v>454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26244</v>
      </c>
      <c r="AB126" s="1029"/>
      <c r="AC126" s="1029"/>
      <c r="AD126" s="1029"/>
      <c r="AE126" s="1030"/>
      <c r="AF126" s="1031">
        <v>23480</v>
      </c>
      <c r="AG126" s="1029"/>
      <c r="AH126" s="1029"/>
      <c r="AI126" s="1029"/>
      <c r="AJ126" s="1030"/>
      <c r="AK126" s="1031">
        <v>19581</v>
      </c>
      <c r="AL126" s="1029"/>
      <c r="AM126" s="1029"/>
      <c r="AN126" s="1029"/>
      <c r="AO126" s="1030"/>
      <c r="AP126" s="1032">
        <v>0.7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475</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c r="A127" s="1130"/>
      <c r="B127" s="1018"/>
      <c r="C127" s="1072" t="s">
        <v>476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122</v>
      </c>
      <c r="AG127" s="1029"/>
      <c r="AH127" s="1029"/>
      <c r="AI127" s="1029"/>
      <c r="AJ127" s="1030"/>
      <c r="AK127" s="1031" t="s">
        <v>457</v>
      </c>
      <c r="AL127" s="1029"/>
      <c r="AM127" s="1029"/>
      <c r="AN127" s="1029"/>
      <c r="AO127" s="1030"/>
      <c r="AP127" s="1032" t="s">
        <v>122</v>
      </c>
      <c r="AQ127" s="1033"/>
      <c r="AR127" s="1033"/>
      <c r="AS127" s="1033"/>
      <c r="AT127" s="1034"/>
      <c r="AU127" s="262"/>
      <c r="AV127" s="262"/>
      <c r="AW127" s="262"/>
      <c r="AX127" s="1102" t="s">
        <v>477</v>
      </c>
      <c r="AY127" s="1103"/>
      <c r="AZ127" s="1103"/>
      <c r="BA127" s="1103"/>
      <c r="BB127" s="1103"/>
      <c r="BC127" s="1103"/>
      <c r="BD127" s="1103"/>
      <c r="BE127" s="1104"/>
      <c r="BF127" s="1105" t="s">
        <v>478</v>
      </c>
      <c r="BG127" s="1103"/>
      <c r="BH127" s="1103"/>
      <c r="BI127" s="1103"/>
      <c r="BJ127" s="1103"/>
      <c r="BK127" s="1103"/>
      <c r="BL127" s="1104"/>
      <c r="BM127" s="1105" t="s">
        <v>479</v>
      </c>
      <c r="BN127" s="1103"/>
      <c r="BO127" s="1103"/>
      <c r="BP127" s="1103"/>
      <c r="BQ127" s="1103"/>
      <c r="BR127" s="1103"/>
      <c r="BS127" s="1104"/>
      <c r="BT127" s="1105" t="s">
        <v>480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481</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122</v>
      </c>
      <c r="DR127" s="990"/>
      <c r="DS127" s="990"/>
      <c r="DT127" s="990"/>
      <c r="DU127" s="990"/>
      <c r="DV127" s="991" t="s">
        <v>456</v>
      </c>
      <c r="DW127" s="991"/>
      <c r="DX127" s="991"/>
      <c r="DY127" s="991"/>
      <c r="DZ127" s="992"/>
    </row>
    <row r="128" spans="1:130" s="226" customFormat="1" ht="26.25" customHeight="1" thickBot="1">
      <c r="A128" s="1113" t="s">
        <v>482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483</v>
      </c>
      <c r="X128" s="1115"/>
      <c r="Y128" s="1115"/>
      <c r="Z128" s="1116"/>
      <c r="AA128" s="1117">
        <v>16753</v>
      </c>
      <c r="AB128" s="1118"/>
      <c r="AC128" s="1118"/>
      <c r="AD128" s="1118"/>
      <c r="AE128" s="1119"/>
      <c r="AF128" s="1120">
        <v>18531</v>
      </c>
      <c r="AG128" s="1118"/>
      <c r="AH128" s="1118"/>
      <c r="AI128" s="1118"/>
      <c r="AJ128" s="1119"/>
      <c r="AK128" s="1120">
        <v>20984</v>
      </c>
      <c r="AL128" s="1118"/>
      <c r="AM128" s="1118"/>
      <c r="AN128" s="1118"/>
      <c r="AO128" s="1119"/>
      <c r="AP128" s="1121"/>
      <c r="AQ128" s="1122"/>
      <c r="AR128" s="1122"/>
      <c r="AS128" s="1122"/>
      <c r="AT128" s="1123"/>
      <c r="AU128" s="262"/>
      <c r="AV128" s="262"/>
      <c r="AW128" s="262"/>
      <c r="AX128" s="958" t="s">
        <v>484</v>
      </c>
      <c r="AY128" s="959"/>
      <c r="AZ128" s="959"/>
      <c r="BA128" s="959"/>
      <c r="BB128" s="959"/>
      <c r="BC128" s="959"/>
      <c r="BD128" s="959"/>
      <c r="BE128" s="960"/>
      <c r="BF128" s="1124" t="s">
        <v>456</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485</v>
      </c>
      <c r="CQ128" s="1107"/>
      <c r="CR128" s="1107"/>
      <c r="CS128" s="1107"/>
      <c r="CT128" s="1107"/>
      <c r="CU128" s="1107"/>
      <c r="CV128" s="1107"/>
      <c r="CW128" s="1107"/>
      <c r="CX128" s="1107"/>
      <c r="CY128" s="1107"/>
      <c r="CZ128" s="1107"/>
      <c r="DA128" s="1107"/>
      <c r="DB128" s="1107"/>
      <c r="DC128" s="1107"/>
      <c r="DD128" s="1107"/>
      <c r="DE128" s="1107"/>
      <c r="DF128" s="1108"/>
      <c r="DG128" s="1109">
        <v>99485</v>
      </c>
      <c r="DH128" s="1110"/>
      <c r="DI128" s="1110"/>
      <c r="DJ128" s="1110"/>
      <c r="DK128" s="1110"/>
      <c r="DL128" s="1110">
        <v>76002</v>
      </c>
      <c r="DM128" s="1110"/>
      <c r="DN128" s="1110"/>
      <c r="DO128" s="1110"/>
      <c r="DP128" s="1110"/>
      <c r="DQ128" s="1110">
        <v>56424</v>
      </c>
      <c r="DR128" s="1110"/>
      <c r="DS128" s="1110"/>
      <c r="DT128" s="1110"/>
      <c r="DU128" s="1110"/>
      <c r="DV128" s="1111">
        <v>2</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3252312</v>
      </c>
      <c r="AB129" s="1029"/>
      <c r="AC129" s="1029"/>
      <c r="AD129" s="1029"/>
      <c r="AE129" s="1030"/>
      <c r="AF129" s="1031">
        <v>3217768</v>
      </c>
      <c r="AG129" s="1029"/>
      <c r="AH129" s="1029"/>
      <c r="AI129" s="1029"/>
      <c r="AJ129" s="1030"/>
      <c r="AK129" s="1031">
        <v>3236051</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122</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411139</v>
      </c>
      <c r="AB130" s="1029"/>
      <c r="AC130" s="1029"/>
      <c r="AD130" s="1029"/>
      <c r="AE130" s="1030"/>
      <c r="AF130" s="1031">
        <v>404754</v>
      </c>
      <c r="AG130" s="1029"/>
      <c r="AH130" s="1029"/>
      <c r="AI130" s="1029"/>
      <c r="AJ130" s="1030"/>
      <c r="AK130" s="1031">
        <v>404836</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9.1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2841173</v>
      </c>
      <c r="AB131" s="1054"/>
      <c r="AC131" s="1054"/>
      <c r="AD131" s="1054"/>
      <c r="AE131" s="1055"/>
      <c r="AF131" s="1053">
        <v>2813014</v>
      </c>
      <c r="AG131" s="1054"/>
      <c r="AH131" s="1054"/>
      <c r="AI131" s="1054"/>
      <c r="AJ131" s="1055"/>
      <c r="AK131" s="1053">
        <v>2831215</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v>91.4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9.2233383890000002</v>
      </c>
      <c r="AB132" s="1170"/>
      <c r="AC132" s="1170"/>
      <c r="AD132" s="1170"/>
      <c r="AE132" s="1171"/>
      <c r="AF132" s="1172">
        <v>9.2468078719999998</v>
      </c>
      <c r="AG132" s="1170"/>
      <c r="AH132" s="1170"/>
      <c r="AI132" s="1170"/>
      <c r="AJ132" s="1171"/>
      <c r="AK132" s="1172">
        <v>8.9374349879999997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10.1</v>
      </c>
      <c r="AB133" s="1153"/>
      <c r="AC133" s="1153"/>
      <c r="AD133" s="1153"/>
      <c r="AE133" s="1154"/>
      <c r="AF133" s="1152">
        <v>9.6</v>
      </c>
      <c r="AG133" s="1153"/>
      <c r="AH133" s="1153"/>
      <c r="AI133" s="1153"/>
      <c r="AJ133" s="1154"/>
      <c r="AK133" s="1152">
        <v>9.1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uZ4nquk/CAKBx3YFnI6Fe4ewMaMXCwGLfL0mAn9JD9CCPKj7Q9d21ByLQ4my6uBCahco+0pf5XxQIY3JyXaEw==" saltValue="xvboj8nnusRIgORaGwYh7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YKGR2cN/tsLVLgem2526R6gJK1uT4cfBHdZ7O/0F6zXYsOs1W3+/VApqTyQendtTzCvf1EFDol+rvIFgT7xNQ==" saltValue="gHMPxtL1/zV3EcbVgGYk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8NHlCeEofp7VHZ5+uf46KBAk65GWdQsWWSMDMfUCm7xP0I/wDSPpF359CpkZBTdjIdtIEfm3I7zUV79IssfoQ==" saltValue="PzE5FPFlLSazDNwZUlUb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797657</v>
      </c>
      <c r="AP9" s="292">
        <v>73301</v>
      </c>
      <c r="AQ9" s="293">
        <v>86936</v>
      </c>
      <c r="AR9" s="294">
        <v>-15.7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1891</v>
      </c>
      <c r="AP10" s="295">
        <v>174</v>
      </c>
      <c r="AQ10" s="296">
        <v>8644</v>
      </c>
      <c r="AR10" s="297">
        <v>-98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157643</v>
      </c>
      <c r="AP11" s="295">
        <v>14487</v>
      </c>
      <c r="AQ11" s="296">
        <v>14102</v>
      </c>
      <c r="AR11" s="297">
        <v>2.7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v>3415</v>
      </c>
      <c r="AP12" s="295">
        <v>314</v>
      </c>
      <c r="AQ12" s="296">
        <v>665</v>
      </c>
      <c r="AR12" s="297">
        <v>-52.8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509</v>
      </c>
      <c r="AP13" s="295" t="s">
        <v>509</v>
      </c>
      <c r="AQ13" s="296" t="s">
        <v>509</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46840</v>
      </c>
      <c r="AP14" s="295">
        <v>4304</v>
      </c>
      <c r="AQ14" s="296">
        <v>4315</v>
      </c>
      <c r="AR14" s="297">
        <v>-0.3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21081</v>
      </c>
      <c r="AP15" s="295">
        <v>1937</v>
      </c>
      <c r="AQ15" s="296">
        <v>2138</v>
      </c>
      <c r="AR15" s="297">
        <v>-9.4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-76296</v>
      </c>
      <c r="AP16" s="295">
        <v>-7011</v>
      </c>
      <c r="AQ16" s="296">
        <v>-8691</v>
      </c>
      <c r="AR16" s="297">
        <v>-19.3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186</v>
      </c>
      <c r="AL17" s="1196"/>
      <c r="AM17" s="1196"/>
      <c r="AN17" s="1197"/>
      <c r="AO17" s="295">
        <v>952231</v>
      </c>
      <c r="AP17" s="295">
        <v>87505</v>
      </c>
      <c r="AQ17" s="296">
        <v>108111</v>
      </c>
      <c r="AR17" s="297">
        <v>-19.100000000000001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7.81</v>
      </c>
      <c r="AP21" s="308">
        <v>10.32</v>
      </c>
      <c r="AQ21" s="309">
        <v>-2.5099999999999998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94.5</v>
      </c>
      <c r="AP22" s="313">
        <v>96.5</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449083</v>
      </c>
      <c r="AP32" s="322">
        <v>41268</v>
      </c>
      <c r="AQ32" s="323">
        <v>56558</v>
      </c>
      <c r="AR32" s="324">
        <v>-27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t="s">
        <v>509</v>
      </c>
      <c r="AP34" s="322" t="s">
        <v>509</v>
      </c>
      <c r="AQ34" s="323">
        <v>4</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174063</v>
      </c>
      <c r="AP35" s="322">
        <v>15995</v>
      </c>
      <c r="AQ35" s="323">
        <v>21321</v>
      </c>
      <c r="AR35" s="324">
        <v>-25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v>35798</v>
      </c>
      <c r="AP36" s="322">
        <v>3290</v>
      </c>
      <c r="AQ36" s="323">
        <v>3744</v>
      </c>
      <c r="AR36" s="324">
        <v>-12.1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v>19581</v>
      </c>
      <c r="AP37" s="322">
        <v>1799</v>
      </c>
      <c r="AQ37" s="323">
        <v>1218</v>
      </c>
      <c r="AR37" s="324">
        <v>47.7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v>333</v>
      </c>
      <c r="AP38" s="325">
        <v>31</v>
      </c>
      <c r="AQ38" s="326">
        <v>4</v>
      </c>
      <c r="AR38" s="314">
        <v>675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-20984</v>
      </c>
      <c r="AP39" s="322">
        <v>-1928</v>
      </c>
      <c r="AQ39" s="323">
        <v>-1519</v>
      </c>
      <c r="AR39" s="324">
        <v>26.9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-404836</v>
      </c>
      <c r="AP40" s="322">
        <v>-37202</v>
      </c>
      <c r="AQ40" s="323">
        <v>-54553</v>
      </c>
      <c r="AR40" s="324">
        <v>-31.8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299</v>
      </c>
      <c r="AL41" s="1210"/>
      <c r="AM41" s="1210"/>
      <c r="AN41" s="1211"/>
      <c r="AO41" s="322">
        <v>253038</v>
      </c>
      <c r="AP41" s="322">
        <v>23253</v>
      </c>
      <c r="AQ41" s="323">
        <v>26777</v>
      </c>
      <c r="AR41" s="324">
        <v>-13.2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725728</v>
      </c>
      <c r="AN51" s="344">
        <v>63655</v>
      </c>
      <c r="AO51" s="345">
        <v>98.6</v>
      </c>
      <c r="AP51" s="346">
        <v>105751</v>
      </c>
      <c r="AQ51" s="347">
        <v>50.4</v>
      </c>
      <c r="AR51" s="348">
        <v>48.2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229758</v>
      </c>
      <c r="AN52" s="352">
        <v>20152</v>
      </c>
      <c r="AO52" s="353">
        <v>98.1</v>
      </c>
      <c r="AP52" s="354">
        <v>49969</v>
      </c>
      <c r="AQ52" s="355">
        <v>39.9</v>
      </c>
      <c r="AR52" s="356">
        <v>58.2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602747</v>
      </c>
      <c r="AN53" s="344">
        <v>53592</v>
      </c>
      <c r="AO53" s="345">
        <v>-15.8</v>
      </c>
      <c r="AP53" s="346">
        <v>158564</v>
      </c>
      <c r="AQ53" s="347">
        <v>49.9</v>
      </c>
      <c r="AR53" s="348">
        <v>-65.7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163091</v>
      </c>
      <c r="AN54" s="352">
        <v>14501</v>
      </c>
      <c r="AO54" s="353">
        <v>-28</v>
      </c>
      <c r="AP54" s="354">
        <v>48412</v>
      </c>
      <c r="AQ54" s="355">
        <v>-3.1</v>
      </c>
      <c r="AR54" s="356">
        <v>-24.9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671763</v>
      </c>
      <c r="AN55" s="344">
        <v>60194</v>
      </c>
      <c r="AO55" s="345">
        <v>12.3</v>
      </c>
      <c r="AP55" s="346">
        <v>106092</v>
      </c>
      <c r="AQ55" s="347">
        <v>-33.1</v>
      </c>
      <c r="AR55" s="348">
        <v>45.4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217766</v>
      </c>
      <c r="AN56" s="352">
        <v>19513</v>
      </c>
      <c r="AO56" s="353">
        <v>34.6</v>
      </c>
      <c r="AP56" s="354">
        <v>44299</v>
      </c>
      <c r="AQ56" s="355">
        <v>-8.5</v>
      </c>
      <c r="AR56" s="356">
        <v>43.1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1048185</v>
      </c>
      <c r="AN57" s="344">
        <v>94876</v>
      </c>
      <c r="AO57" s="345">
        <v>57.6</v>
      </c>
      <c r="AP57" s="346">
        <v>78903</v>
      </c>
      <c r="AQ57" s="347">
        <v>-25.6</v>
      </c>
      <c r="AR57" s="348">
        <v>83.2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266326</v>
      </c>
      <c r="AN58" s="352">
        <v>24106</v>
      </c>
      <c r="AO58" s="353">
        <v>23.5</v>
      </c>
      <c r="AP58" s="354">
        <v>49201</v>
      </c>
      <c r="AQ58" s="355">
        <v>11.1</v>
      </c>
      <c r="AR58" s="356">
        <v>12.4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1464532</v>
      </c>
      <c r="AN59" s="344">
        <v>134583</v>
      </c>
      <c r="AO59" s="345">
        <v>41.9</v>
      </c>
      <c r="AP59" s="346">
        <v>82993</v>
      </c>
      <c r="AQ59" s="347">
        <v>5.2</v>
      </c>
      <c r="AR59" s="348">
        <v>36.700000000000003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169551</v>
      </c>
      <c r="AN60" s="352">
        <v>15581</v>
      </c>
      <c r="AO60" s="353">
        <v>-35.4</v>
      </c>
      <c r="AP60" s="354">
        <v>46787</v>
      </c>
      <c r="AQ60" s="355">
        <v>-4.9000000000000004</v>
      </c>
      <c r="AR60" s="356">
        <v>-30.5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902591</v>
      </c>
      <c r="AN61" s="359">
        <v>81380</v>
      </c>
      <c r="AO61" s="360">
        <v>38.9</v>
      </c>
      <c r="AP61" s="361">
        <v>106461</v>
      </c>
      <c r="AQ61" s="362">
        <v>9.4</v>
      </c>
      <c r="AR61" s="348">
        <v>29.5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209298</v>
      </c>
      <c r="AN62" s="352">
        <v>18771</v>
      </c>
      <c r="AO62" s="353">
        <v>18.600000000000001</v>
      </c>
      <c r="AP62" s="354">
        <v>47734</v>
      </c>
      <c r="AQ62" s="355">
        <v>6.9</v>
      </c>
      <c r="AR62" s="356">
        <v>11.7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gGG2DWXhsA5F7oUqLYSuCqEd6sy9GWPIy3aoP3uaL8N3NOjupUPwyWGpW23ml8BaH5oVqValKvskDdoPjVBKQ==" saltValue="y8l2DkP1NX3N6wPgeLP1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vWchU2mv5AT3huHAKnasNi+P+QKfo6W7UlXW9xAqMLFpSToTRI0s4r/AtJkmoPvT5NqQBPj+FQlMBXaUHsxkw==" saltValue="74X/aDOkc+OLGhesoJLR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nfLNnUjaZjbpv4+Js2Wou8fqEFbwKN8h6Tk4S6uyYQJow6Yw++AooEttcOa7aXUGxr2J8/MO/82Ynm+W5oKyA==" saltValue="4E0NtQTIGkuekpKRqEE2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34.86</v>
      </c>
      <c r="G47" s="12">
        <v>39.29</v>
      </c>
      <c r="H47" s="12">
        <v>41.5</v>
      </c>
      <c r="I47" s="12">
        <v>42.65</v>
      </c>
      <c r="J47" s="13">
        <v>43.32</v>
      </c>
    </row>
    <row r="48" spans="2:10" ht="57.75" customHeight="1">
      <c r="B48" s="14"/>
      <c r="C48" s="1214" t="s">
        <v>4</v>
      </c>
      <c r="D48" s="1214"/>
      <c r="E48" s="1215"/>
      <c r="F48" s="15">
        <v>4.3899999999999997</v>
      </c>
      <c r="G48" s="16">
        <v>3.69</v>
      </c>
      <c r="H48" s="16">
        <v>5.16</v>
      </c>
      <c r="I48" s="16">
        <v>4.3499999999999996</v>
      </c>
      <c r="J48" s="17">
        <v>4.13</v>
      </c>
    </row>
    <row r="49" spans="2:10" ht="57.75" customHeight="1" thickBot="1">
      <c r="B49" s="18"/>
      <c r="C49" s="1216" t="s">
        <v>5</v>
      </c>
      <c r="D49" s="1216"/>
      <c r="E49" s="1217"/>
      <c r="F49" s="19">
        <v>8.5399999999999991</v>
      </c>
      <c r="G49" s="20">
        <v>3.03</v>
      </c>
      <c r="H49" s="20">
        <v>5.25</v>
      </c>
      <c r="I49" s="20" t="s">
        <v>556</v>
      </c>
      <c r="J49" s="21">
        <v>0.72</v>
      </c>
    </row>
    <row r="50" spans="2:10" ht="13.5" customHeight="1"/>
    <row r="51" spans="2:10" ht="13.5" hidden="1" customHeight="1"/>
    <row r="52" spans="2:10" ht="13.5" hidden="1" customHeight="1"/>
    <row r="53" spans="2:10" ht="13.5" hidden="1" customHeight="1"/>
  </sheetData>
  <sheetProtection algorithmName="SHA-512" hashValue="bOEnLx8k2gm9u0vQcvkdO1T3LIy1zxSJ7GB/5tRjXOv+rSVWHBis/IcVcyJQ6Z/mWLtpeeGoJCgnIrubEOuNMg==" saltValue="1KD5bPXogT62O+e5fqyB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2019-03-13T05:46:59Z</cp:lastPrinted>
  <dcterms:created xsi:type="dcterms:W3CDTF">2019-02-14T05:12:03Z</dcterms:created>
  <dcterms:modified xsi:type="dcterms:W3CDTF">2019-11-12T05:36:52Z</dcterms:modified>
  <cp:category/>
</cp:coreProperties>
</file>