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tabRatio="8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AM35" i="10"/>
  <c r="BW34" i="10"/>
  <c r="BW35" i="10" s="1"/>
  <c r="BW36" i="10" s="1"/>
  <c r="BW37" i="10" s="1"/>
  <c r="BW38" i="10" s="1"/>
  <c r="CO34" i="10" l="1"/>
  <c r="CO35" i="10" s="1"/>
  <c r="CO36" i="10" s="1"/>
  <c r="CO37" i="10" s="1"/>
  <c r="CO38" i="10" s="1"/>
</calcChain>
</file>

<file path=xl/sharedStrings.xml><?xml version="1.0" encoding="utf-8"?>
<sst xmlns="http://schemas.openxmlformats.org/spreadsheetml/2006/main" count="1115" uniqueCount="593">
  <si>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</si>
  <si>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</si>
  <si>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</si>
  <si>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</si>
  <si>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</si>
  <si>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</si>
  <si>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</si>
  <si>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</si>
  <si>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</si>
  <si>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</si>
  <si>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</si>
  <si>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</si>
  <si>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</si>
  <si>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</si>
  <si>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</si>
  <si>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</si>
  <si>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</si>
  <si>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</si>
  <si>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</si>
  <si>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</si>
  <si>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</si>
  <si>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</si>
  <si>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</si>
  <si>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</si>
  <si>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</si>
  <si>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</si>
  <si>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</si>
  <si>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</si>
  <si>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</si>
  <si>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</si>
  <si>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</si>
  <si>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</si>
  <si>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</si>
  <si>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</si>
  <si>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</si>
  <si>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</si>
  <si>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</si>
  <si>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</si>
  <si>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</si>
  <si>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</si>
  <si>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</si>
  <si>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</si>
  <si>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</si>
  <si>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</si>
  <si>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</si>
  <si>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</si>
  <si>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</si>
  <si>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</si>
  <si>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</si>
  <si>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</si>
  <si>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</si>
  <si>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</si>
  <si>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</si>
  <si>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</si>
  <si>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</si>
  <si>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</si>
  <si>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</si>
  <si>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</si>
  <si>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</si>
  <si>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</si>
  <si>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</si>
  <si>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</si>
  <si>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</si>
  <si>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</si>
  <si>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</si>
  <si>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</si>
  <si>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</si>
  <si>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</si>
  <si>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</si>
  <si>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</si>
  <si>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</si>
  <si>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</si>
  <si>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</si>
  <si>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</si>
  <si>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</si>
  <si>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</si>
  <si>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</si>
  <si>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</si>
  <si>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</si>
  <si>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</si>
  <si>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</si>
  <si>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</si>
  <si>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</si>
  <si>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</si>
  <si>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</si>
  <si>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</si>
  <si>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</si>
  <si>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</si>
  <si>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</si>
  <si>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</si>
  <si>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</si>
  <si>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</si>
  <si>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山都町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</si>
  <si>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</si>
  <si>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</si>
  <si>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</si>
  <si>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</si>
  <si>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</si>
  <si>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</si>
  <si>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</si>
  <si>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</si>
  <si>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</si>
  <si>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</si>
  <si>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</si>
  <si>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</si>
  <si>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</si>
  <si>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</si>
  <si>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</si>
  <si>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</si>
  <si>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</si>
  <si>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</si>
  <si>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</si>
  <si>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</si>
  <si>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</si>
  <si>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</si>
  <si>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</si>
  <si>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</si>
  <si>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</si>
  <si>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</si>
  <si>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</si>
  <si>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</si>
  <si>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</si>
  <si>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</si>
  <si>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</si>
  <si>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</si>
  <si>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</si>
  <si>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</si>
  <si>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</si>
  <si>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</si>
  <si>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</si>
  <si>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</si>
  <si>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</si>
  <si>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</si>
  <si>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</si>
  <si>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</si>
  <si>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</si>
  <si>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</si>
  <si>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</si>
  <si>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</si>
  <si>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</si>
  <si>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</si>
  <si>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</si>
  <si>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</si>
  <si>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</si>
  <si>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</si>
  <si>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</si>
  <si>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</si>
  <si>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</si>
  <si>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</si>
  <si>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</si>
  <si>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</si>
  <si>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</si>
  <si>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</si>
  <si>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</si>
  <si>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</si>
  <si>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</si>
  <si>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</si>
  <si>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</si>
  <si>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</si>
  <si>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</si>
  <si>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</si>
  <si>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</si>
  <si>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</si>
  <si>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</si>
  <si>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</si>
  <si>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</si>
  <si>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</si>
  <si>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</si>
  <si>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</si>
  <si>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</si>
  <si>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</si>
  <si>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</si>
  <si>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</si>
  <si>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</si>
  <si>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</si>
  <si>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</si>
  <si>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</si>
  <si>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</si>
  <si>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</si>
  <si>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</si>
  <si>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</si>
  <si>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</si>
  <si>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</si>
  <si>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</si>
  <si>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</si>
  <si>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</si>
  <si>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</si>
  <si>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</si>
  <si>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</si>
  <si>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</si>
  <si>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</si>
  <si>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</si>
  <si>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</si>
  <si>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</si>
  <si>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</si>
  <si>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</si>
  <si>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</si>
  <si>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</si>
  <si>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</si>
  <si>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</si>
  <si>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</si>
  <si>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</si>
  <si>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</si>
  <si>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</si>
  <si>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熊本県山都町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</si>
  <si>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</si>
  <si>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</si>
  <si>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</si>
  <si>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</si>
  <si>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</si>
  <si>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</si>
  <si>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</si>
  <si>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</si>
  <si>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</si>
  <si>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</si>
  <si>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</si>
  <si>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</si>
  <si>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</si>
  <si>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</si>
  <si>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</si>
  <si>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</si>
  <si>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</si>
  <si>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</si>
  <si>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</si>
  <si>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</si>
  <si>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</si>
  <si>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</si>
  <si>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</si>
  <si>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</si>
  <si>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</si>
  <si>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</si>
  <si>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</si>
  <si>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</si>
  <si>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</si>
  <si>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</si>
  <si>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</si>
  <si>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</si>
  <si>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</si>
  <si>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</si>
  <si>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</si>
  <si>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</si>
  <si>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</si>
  <si>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</si>
  <si>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</si>
  <si>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</si>
  <si>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</si>
  <si>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</si>
  <si>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</si>
  <si>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</si>
  <si>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</si>
  <si>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</si>
  <si>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</si>
  <si>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</si>
  <si>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</si>
  <si>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</si>
  <si>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</si>
  <si>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</si>
  <si>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</si>
  <si>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</si>
  <si>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</si>
  <si>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</si>
  <si>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</si>
  <si>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</si>
  <si>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</si>
  <si>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</si>
  <si>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</si>
  <si>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</si>
  <si>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</si>
  <si>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</si>
  <si>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</si>
  <si>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</si>
  <si>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</si>
  <si>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</si>
  <si>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</si>
  <si>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</si>
  <si>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</si>
  <si>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</si>
  <si>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</si>
  <si>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</si>
  <si>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</si>
  <si>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</si>
  <si>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</si>
  <si>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</si>
  <si>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</si>
  <si>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</si>
  <si>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</si>
  <si>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</si>
  <si>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</si>
  <si>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</si>
  <si>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</si>
  <si>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</si>
  <si>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</si>
  <si>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</si>
  <si>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</si>
  <si>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</si>
  <si>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</si>
  <si>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</si>
  <si>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</si>
  <si>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</si>
  <si>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</si>
  <si>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</si>
  <si>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</si>
  <si>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</si>
  <si>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</si>
  <si>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</si>
  <si>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</si>
  <si>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</si>
  <si>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</si>
  <si>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</si>
  <si>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</si>
  <si>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</si>
  <si>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</si>
  <si>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</si>
  <si>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</si>
  <si>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</si>
  <si>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</si>
  <si>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</si>
  <si>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</si>
  <si>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</si>
  <si>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</si>
  <si>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</si>
  <si>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</si>
  <si>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</si>
  <si>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</si>
  <si>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</si>
  <si>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</si>
  <si>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</si>
  <si>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</si>
  <si>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</si>
  <si>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</si>
  <si>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</si>
  <si>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</si>
  <si>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</si>
  <si>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</si>
  <si>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</si>
  <si>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</si>
  <si>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</si>
  <si>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</si>
  <si>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</si>
  <si>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</si>
  <si>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</si>
  <si>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</si>
  <si>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</si>
  <si>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</si>
  <si>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</si>
  <si>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</si>
  <si>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</si>
  <si>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</si>
  <si>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</si>
  <si>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</si>
  <si>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</si>
  <si>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</si>
  <si>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</si>
  <si>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</si>
  <si>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熊本県山都町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</si>
  <si>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</si>
  <si>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</si>
  <si>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</si>
  <si>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</si>
  <si>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</si>
  <si>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</si>
  <si>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</si>
  <si>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</si>
  <si>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</si>
  <si>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</si>
  <si>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</si>
  <si>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</si>
  <si>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</si>
  <si>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</si>
  <si>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</si>
  <si>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</si>
  <si>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</si>
  <si>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</si>
  <si>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</si>
  <si>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</si>
  <si>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山都町住宅新築資金等貸付事業特別会計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</si>
  <si>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</si>
  <si>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</si>
  <si>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</si>
  <si>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</si>
  <si>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</si>
  <si>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</si>
  <si>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</si>
  <si>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</si>
  <si>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</si>
  <si>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</si>
  <si>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</si>
  <si>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</si>
  <si>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</si>
  <si>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</si>
  <si>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山都町国民健康保険特別会計</t>
    <phoneticPr fontId="5"/>
  </si>
  <si>
    <t>山都町介護保険特別会計</t>
    <phoneticPr fontId="5"/>
  </si>
  <si>
    <t>山都町後期高齢者医療特別会計</t>
    <phoneticPr fontId="5"/>
  </si>
  <si>
    <t>山都町水道事業会計</t>
    <phoneticPr fontId="5"/>
  </si>
  <si>
    <t>法適用企業</t>
    <phoneticPr fontId="5"/>
  </si>
  <si>
    <t>山都町病院事業会計</t>
    <phoneticPr fontId="5"/>
  </si>
  <si>
    <t>山都町簡易水道特別会計</t>
    <phoneticPr fontId="5"/>
  </si>
  <si>
    <t>法非適用企業</t>
    <phoneticPr fontId="5"/>
  </si>
  <si>
    <t>山都町国民宿舎特別会計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</si>
  <si>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</si>
  <si>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</si>
  <si>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</si>
  <si>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</si>
  <si>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</si>
  <si>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</si>
  <si>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</si>
  <si>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</si>
  <si>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</si>
  <si>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</si>
  <si>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</si>
  <si>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</si>
  <si>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</si>
  <si>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</si>
  <si>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</si>
  <si>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</si>
  <si>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</si>
  <si>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</si>
  <si>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</si>
  <si>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</si>
  <si>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</si>
  <si>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</si>
  <si>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</si>
  <si>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</si>
  <si>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</si>
  <si>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</si>
  <si>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</si>
  <si>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</si>
  <si>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</si>
  <si>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</si>
  <si>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</si>
  <si>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</si>
  <si>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</si>
  <si>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</si>
  <si>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</si>
  <si>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</si>
  <si>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</si>
  <si>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</si>
  <si>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</si>
  <si>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</si>
  <si>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</si>
  <si>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</si>
  <si>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</si>
  <si>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</si>
  <si>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</si>
  <si>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</si>
  <si>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</si>
  <si>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</si>
  <si>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</si>
  <si>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</si>
  <si>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</si>
  <si>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</si>
  <si>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</si>
  <si>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</si>
  <si>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</si>
  <si>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</si>
  <si>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山都町簡易水道特別会計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</si>
  <si>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</si>
  <si>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</si>
  <si>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</si>
  <si>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</si>
  <si>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</si>
  <si>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</si>
  <si>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</si>
  <si>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</si>
  <si>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</si>
  <si>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</si>
  <si>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</si>
  <si>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</si>
  <si>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</si>
  <si>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</si>
  <si>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</si>
  <si>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</si>
  <si>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</si>
  <si>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</si>
  <si>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</si>
  <si>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</si>
  <si>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</si>
  <si>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</si>
  <si>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</si>
  <si>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</si>
  <si>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</si>
  <si>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</si>
  <si>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</si>
  <si>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</si>
  <si>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</si>
  <si>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</si>
  <si>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</si>
  <si>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</si>
  <si>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</si>
  <si>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</si>
  <si>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</si>
  <si>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</si>
  <si>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</si>
  <si>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</si>
  <si>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</si>
  <si>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</si>
  <si>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</si>
  <si>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</si>
  <si>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</si>
  <si>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</si>
  <si>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</si>
  <si>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</si>
  <si>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</si>
  <si>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</si>
  <si>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</si>
  <si>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</si>
  <si>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</si>
  <si>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</si>
  <si>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</si>
  <si>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</si>
  <si>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</si>
  <si>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</si>
  <si>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</si>
  <si>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</si>
  <si>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</si>
  <si>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</si>
  <si>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</si>
  <si>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</si>
  <si>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</si>
  <si>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</si>
  <si>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</si>
  <si>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</si>
  <si>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</si>
  <si>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</si>
  <si>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</si>
  <si>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</si>
  <si>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</si>
  <si>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</si>
  <si>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</si>
  <si>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</si>
  <si>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</si>
  <si>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</si>
  <si>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</si>
  <si>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</si>
  <si>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</si>
  <si>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</si>
  <si>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</si>
  <si>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</si>
  <si>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</si>
  <si>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</si>
  <si>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</si>
  <si>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</si>
  <si>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</si>
  <si>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</si>
  <si>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</si>
  <si>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1.38</t>
  </si>
  <si>
    <t>▲ 4.12</t>
  </si>
  <si>
    <t>▲ 3.58</t>
  </si>
  <si>
    <t>▲ 10.88</t>
  </si>
  <si>
    <t>山都町病院事業会計</t>
  </si>
  <si>
    <t>一般会計</t>
  </si>
  <si>
    <t>山都町水道事業会計</t>
  </si>
  <si>
    <t>山都町国民健康保険特別会計</t>
  </si>
  <si>
    <t>山都町介護保険特別会計</t>
  </si>
  <si>
    <t>山都町国民宿舎特別会計</t>
  </si>
  <si>
    <t>山都町後期高齢者医療特別会計</t>
  </si>
  <si>
    <t>山都町簡易水道特別会計</t>
  </si>
  <si>
    <t>その他会計（赤字）</t>
  </si>
  <si>
    <t>その他会計（黒字）</t>
  </si>
  <si>
    <t>公共施設整備基金</t>
    <rPh sb="0" eb="2">
      <t>コウキョウ</t>
    </rPh>
    <rPh sb="2" eb="4">
      <t>シセツ</t>
    </rPh>
    <rPh sb="4" eb="6">
      <t>セイビ</t>
    </rPh>
    <rPh sb="6" eb="8">
      <t>キキン</t>
    </rPh>
    <phoneticPr fontId="11"/>
  </si>
  <si>
    <t>平成28年熊本地震復興基金</t>
    <rPh sb="0" eb="2">
      <t>ヘイセイ</t>
    </rPh>
    <rPh sb="4" eb="5">
      <t>ネン</t>
    </rPh>
    <rPh sb="5" eb="7">
      <t>クマモト</t>
    </rPh>
    <rPh sb="7" eb="9">
      <t>ジシン</t>
    </rPh>
    <rPh sb="9" eb="11">
      <t>フッコウ</t>
    </rPh>
    <rPh sb="11" eb="13">
      <t>キキン</t>
    </rPh>
    <phoneticPr fontId="11"/>
  </si>
  <si>
    <t>-</t>
    <phoneticPr fontId="2"/>
  </si>
  <si>
    <t>ふるさと応援基金</t>
    <rPh sb="4" eb="6">
      <t>オウエン</t>
    </rPh>
    <rPh sb="6" eb="8">
      <t>キキン</t>
    </rPh>
    <phoneticPr fontId="11"/>
  </si>
  <si>
    <t>地域雇用創出基金</t>
    <rPh sb="0" eb="2">
      <t>チイキ</t>
    </rPh>
    <rPh sb="2" eb="4">
      <t>コヨウ</t>
    </rPh>
    <rPh sb="4" eb="6">
      <t>ソウシュツ</t>
    </rPh>
    <rPh sb="6" eb="8">
      <t>キキン</t>
    </rPh>
    <phoneticPr fontId="11"/>
  </si>
  <si>
    <t>学校教育施設整備基金</t>
    <rPh sb="0" eb="2">
      <t>ガッコウ</t>
    </rPh>
    <rPh sb="2" eb="4">
      <t>キョウイク</t>
    </rPh>
    <rPh sb="4" eb="6">
      <t>シセツ</t>
    </rPh>
    <rPh sb="6" eb="8">
      <t>セイビ</t>
    </rPh>
    <rPh sb="8" eb="10">
      <t>キキン</t>
    </rPh>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</si>
  <si>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</si>
  <si>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</si>
  <si>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</si>
  <si>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</si>
  <si>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</si>
  <si>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</si>
  <si>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</si>
  <si>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</si>
  <si>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まちづくりやべ</t>
    <phoneticPr fontId="2"/>
  </si>
  <si>
    <t>虹の通潤館</t>
    <rPh sb="0" eb="1">
      <t>ニジ</t>
    </rPh>
    <rPh sb="2" eb="3">
      <t>ツウ</t>
    </rPh>
    <rPh sb="3" eb="4">
      <t>ジュン</t>
    </rPh>
    <rPh sb="4" eb="5">
      <t>カン</t>
    </rPh>
    <phoneticPr fontId="2"/>
  </si>
  <si>
    <t>清和文楽の里協会</t>
    <rPh sb="0" eb="2">
      <t>セイワ</t>
    </rPh>
    <rPh sb="2" eb="4">
      <t>ブンラク</t>
    </rPh>
    <rPh sb="5" eb="6">
      <t>サト</t>
    </rPh>
    <rPh sb="6" eb="8">
      <t>キョウカイ</t>
    </rPh>
    <phoneticPr fontId="2"/>
  </si>
  <si>
    <t>清和資源</t>
    <rPh sb="0" eb="2">
      <t>セイワ</t>
    </rPh>
    <rPh sb="2" eb="4">
      <t>シゲン</t>
    </rPh>
    <phoneticPr fontId="2"/>
  </si>
  <si>
    <t>そよ風遊学協会</t>
    <rPh sb="2" eb="3">
      <t>カゼ</t>
    </rPh>
    <rPh sb="3" eb="5">
      <t>ユウガク</t>
    </rPh>
    <rPh sb="5" eb="7">
      <t>キョウカイ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</si>
  <si>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</si>
  <si>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</si>
  <si>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</si>
  <si>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</si>
  <si>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</si>
  <si>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将来負担比率は平成２８年４月に発生した熊本地震を期に類似団体内平均値と比較すると高い状況にあるが、有形固定資産減価償却率は低い状況である。しかし年々有形固定資産減価償却率は上昇している状況であり、資産の維持補修や更新等が潜在的な将来負担となる可能性があるため今後も健全化に努めていく。
</t>
    <rPh sb="1" eb="3">
      <t>ショウライ</t>
    </rPh>
    <rPh sb="3" eb="5">
      <t>フタン</t>
    </rPh>
    <rPh sb="5" eb="7">
      <t>ヒリツ</t>
    </rPh>
    <rPh sb="8" eb="10">
      <t>ヘイセイ</t>
    </rPh>
    <rPh sb="12" eb="13">
      <t>ネン</t>
    </rPh>
    <rPh sb="14" eb="15">
      <t>ガツ</t>
    </rPh>
    <rPh sb="16" eb="18">
      <t>ハッセイ</t>
    </rPh>
    <rPh sb="20" eb="22">
      <t>クマモト</t>
    </rPh>
    <rPh sb="22" eb="24">
      <t>ジシン</t>
    </rPh>
    <rPh sb="25" eb="26">
      <t>キ</t>
    </rPh>
    <rPh sb="27" eb="29">
      <t>ルイジ</t>
    </rPh>
    <rPh sb="29" eb="31">
      <t>ダンタイ</t>
    </rPh>
    <rPh sb="31" eb="32">
      <t>ナイ</t>
    </rPh>
    <rPh sb="32" eb="35">
      <t>ヘイキンチ</t>
    </rPh>
    <rPh sb="36" eb="38">
      <t>ヒカク</t>
    </rPh>
    <rPh sb="41" eb="42">
      <t>タカ</t>
    </rPh>
    <rPh sb="43" eb="45">
      <t>ジョウキョウ</t>
    </rPh>
    <rPh sb="50" eb="52">
      <t>ユウケイ</t>
    </rPh>
    <rPh sb="52" eb="54">
      <t>コテイ</t>
    </rPh>
    <rPh sb="54" eb="56">
      <t>シサン</t>
    </rPh>
    <rPh sb="56" eb="58">
      <t>ゲンカ</t>
    </rPh>
    <rPh sb="58" eb="61">
      <t>ショウキャクリツ</t>
    </rPh>
    <rPh sb="62" eb="63">
      <t>ヒク</t>
    </rPh>
    <rPh sb="64" eb="66">
      <t>ジョウキョウ</t>
    </rPh>
    <rPh sb="73" eb="75">
      <t>ネンネン</t>
    </rPh>
    <rPh sb="75" eb="77">
      <t>ユウケイ</t>
    </rPh>
    <rPh sb="77" eb="79">
      <t>コテイ</t>
    </rPh>
    <rPh sb="79" eb="81">
      <t>シサン</t>
    </rPh>
    <rPh sb="81" eb="83">
      <t>ゲンカ</t>
    </rPh>
    <rPh sb="83" eb="86">
      <t>ショウキャクリツ</t>
    </rPh>
    <rPh sb="87" eb="89">
      <t>ジョウショウ</t>
    </rPh>
    <rPh sb="93" eb="95">
      <t>ジョウキョウ</t>
    </rPh>
    <rPh sb="137" eb="138">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</si>
  <si>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</si>
  <si>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</si>
  <si>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</si>
  <si>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</si>
  <si>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</si>
  <si>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</si>
  <si>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平均値と比較すると将来負担比率、実質公債費比率共に低い傾向にあったが、平成２８年度にあっては将来負担比率が高くなっている。これは平成２８年４月に発生した熊本地震による災害復旧事業債の増加による地方債残高の増加、町立病院建設による公営企業債償還額の増加に伴い、将来負担額が増加したことが要因と考えられる。
　今後も熊本地震による災害復旧事業は継続することから、地方債残高も増加傾向であり実質公債比率の上昇も見込まれるため、引き続き財政健全化に努めていく。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</si>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</sst>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33"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6" xfId="16" applyFont="1" applyBorder="1" applyAlignment="1" applyProtection="1">
      <alignment horizontal="left" vertical="top" wrapText="1"/>
      <protection locked="0"/>
    </xf>
    <xf numFmtId="0" fontId="33" fillId="0" borderId="62"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2"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0"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0" borderId="34" xfId="17" applyNumberFormat="1" applyFont="1" applyFill="1" applyBorder="1" applyAlignment="1">
      <alignment horizontal="center" vertical="center" wrapText="1"/>
    </xf>
    <xf numFmtId="187" fontId="1" fillId="0"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118124</c:v>
                </c:pt>
                <c:pt idx="1">
                  <c:v>101693</c:v>
                </c:pt>
                <c:pt idx="2">
                  <c:v>96635</c:v>
                </c:pt>
                <c:pt idx="3">
                  <c:v>97062</c:v>
                </c:pt>
                <c:pt idx="4">
                  <c:v>106005</c:v>
                </c:pt>
              </c:numCache>
            </c:numRef>
          </c:val>
          <c:smooth val="0"/>
          <c:extLst>
            <c:ext xmlns:c16="http://schemas.microsoft.com/office/drawing/2014/chart" uri="{C3380CC4-5D6E-409C-BE32-E72D297353CC}">
              <c16:uniqueId val="{00000000-4E06-4D84-BF75-4E9469F605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129743</c:v>
                </c:pt>
                <c:pt idx="1">
                  <c:v>205127</c:v>
                </c:pt>
                <c:pt idx="2">
                  <c:v>140858</c:v>
                </c:pt>
                <c:pt idx="3">
                  <c:v>133925</c:v>
                </c:pt>
                <c:pt idx="4">
                  <c:v>122626</c:v>
                </c:pt>
              </c:numCache>
            </c:numRef>
          </c:val>
          <c:smooth val="0"/>
          <c:extLst>
            <c:ext xmlns:c16="http://schemas.microsoft.com/office/drawing/2014/chart" uri="{C3380CC4-5D6E-409C-BE32-E72D297353CC}">
              <c16:uniqueId val="{00000001-4E06-4D84-BF75-4E9469F60532}"/>
            </c:ext>
          </c:extLst>
        </c:ser>
        <c:dLbls>
          <c:showLegendKey val="0"/>
          <c:showVal val="0"/>
          <c:showCatName val="0"/>
          <c:showSerName val="0"/>
          <c:showPercent val="0"/>
          <c:showBubbleSize val="0"/>
        </c:dLbls>
        <c:marker val="1"/>
        <c:smooth val="0"/>
        <c:axId val="326586024"/>
        <c:axId val="326587200"/>
      </c:lineChart>
      <c:catAx>
        <c:axId val="326586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587200"/>
        <c:crosses val="autoZero"/>
        <c:auto val="1"/>
        <c:lblAlgn val="ctr"/>
        <c:lblOffset val="100"/>
        <c:tickLblSkip val="1"/>
        <c:tickMarkSkip val="1"/>
        <c:noMultiLvlLbl val="0"/>
      </c:catAx>
      <c:valAx>
        <c:axId val="32658720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586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4.28</c:v>
                </c:pt>
                <c:pt idx="1">
                  <c:v>4.3600000000000003</c:v>
                </c:pt>
                <c:pt idx="2">
                  <c:v>3.61</c:v>
                </c:pt>
                <c:pt idx="3">
                  <c:v>4.6500000000000004</c:v>
                </c:pt>
                <c:pt idx="4">
                  <c:v>9.15</c:v>
                </c:pt>
              </c:numCache>
            </c:numRef>
          </c:val>
          <c:extLst>
            <c:ext xmlns:c16="http://schemas.microsoft.com/office/drawing/2014/chart" uri="{C3380CC4-5D6E-409C-BE32-E72D297353CC}">
              <c16:uniqueId val="{00000000-5753-44F2-9B2A-BEFECD0E13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17.84</c:v>
                </c:pt>
                <c:pt idx="1">
                  <c:v>16.329999999999998</c:v>
                </c:pt>
                <c:pt idx="2">
                  <c:v>15.82</c:v>
                </c:pt>
                <c:pt idx="3">
                  <c:v>6.8</c:v>
                </c:pt>
                <c:pt idx="4">
                  <c:v>7.76</c:v>
                </c:pt>
              </c:numCache>
            </c:numRef>
          </c:val>
          <c:extLst>
            <c:ext xmlns:c16="http://schemas.microsoft.com/office/drawing/2014/chart" uri="{C3380CC4-5D6E-409C-BE32-E72D297353CC}">
              <c16:uniqueId val="{00000001-5753-44F2-9B2A-BEFECD0E1398}"/>
            </c:ext>
          </c:extLst>
        </c:ser>
        <c:dLbls>
          <c:showLegendKey val="0"/>
          <c:showVal val="0"/>
          <c:showCatName val="0"/>
          <c:showSerName val="0"/>
          <c:showPercent val="0"/>
          <c:showBubbleSize val="0"/>
        </c:dLbls>
        <c:gapWidth val="250"/>
        <c:overlap val="100"/>
        <c:axId val="326588768"/>
        <c:axId val="326589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-1.38</c:v>
                </c:pt>
                <c:pt idx="1">
                  <c:v>-4.12</c:v>
                </c:pt>
                <c:pt idx="2">
                  <c:v>-3.58</c:v>
                </c:pt>
                <c:pt idx="3">
                  <c:v>-10.88</c:v>
                </c:pt>
                <c:pt idx="4">
                  <c:v>2.2999999999999998</c:v>
                </c:pt>
              </c:numCache>
            </c:numRef>
          </c:val>
          <c:smooth val="0"/>
          <c:extLst>
            <c:ext xmlns:c16="http://schemas.microsoft.com/office/drawing/2014/chart" uri="{C3380CC4-5D6E-409C-BE32-E72D297353CC}">
              <c16:uniqueId val="{00000002-5753-44F2-9B2A-BEFECD0E1398}"/>
            </c:ext>
          </c:extLst>
        </c:ser>
        <c:dLbls>
          <c:showLegendKey val="0"/>
          <c:showVal val="0"/>
          <c:showCatName val="0"/>
          <c:showSerName val="0"/>
          <c:showPercent val="0"/>
          <c:showBubbleSize val="0"/>
        </c:dLbls>
        <c:marker val="1"/>
        <c:smooth val="0"/>
        <c:axId val="326588768"/>
        <c:axId val="326589160"/>
      </c:lineChart>
      <c:catAx>
        <c:axId val="326588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6589160"/>
        <c:crosses val="autoZero"/>
        <c:auto val="1"/>
        <c:lblAlgn val="ctr"/>
        <c:lblOffset val="100"/>
        <c:tickLblSkip val="1"/>
        <c:tickMarkSkip val="1"/>
        <c:noMultiLvlLbl val="0"/>
      </c:catAx>
      <c:valAx>
        <c:axId val="326589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588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0.05</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0-DF44-4458-BB46-5A2F7A63FD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44-4458-BB46-5A2F7A63FD29}"/>
            </c:ext>
          </c:extLst>
        </c:ser>
        <c:ser>
          <c:idx val="2"/>
          <c:order val="2"/>
          <c:tx>
            <c:strRef>
              <c:f>データシート!$A$29</c:f>
              <c:strCache>
                <c:ptCount val="1"/>
                <c:pt idx="0">
                  <c:v>山都町簡易水道特別会計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0.11</c:v>
                </c:pt>
                <c:pt idx="4">
                  <c:v>#N/A</c:v>
                </c:pt>
                <c:pt idx="5">
                  <c:v>0.15</c:v>
                </c:pt>
                <c:pt idx="6">
                  <c:v>#N/A</c:v>
                </c:pt>
                <c:pt idx="7">
                  <c:v>0.04</c:v>
                </c:pt>
                <c:pt idx="8">
                  <c:v>#N/A</c:v>
                </c:pt>
                <c:pt idx="9">
                  <c:v>0.06</c:v>
                </c:pt>
              </c:numCache>
            </c:numRef>
          </c:val>
          <c:extLst>
            <c:ext xmlns:c16="http://schemas.microsoft.com/office/drawing/2014/chart" uri="{C3380CC4-5D6E-409C-BE32-E72D297353CC}">
              <c16:uniqueId val="{00000002-DF44-4458-BB46-5A2F7A63FD29}"/>
            </c:ext>
          </c:extLst>
        </c:ser>
        <c:ser>
          <c:idx val="3"/>
          <c:order val="3"/>
          <c:tx>
            <c:strRef>
              <c:f>データシート!$A$30</c:f>
              <c:strCache>
                <c:ptCount val="1"/>
                <c:pt idx="0">
                  <c:v>山都町後期高齢者医療特別会計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0.04</c:v>
                </c:pt>
                <c:pt idx="4">
                  <c:v>#N/A</c:v>
                </c:pt>
                <c:pt idx="5">
                  <c:v>0.04</c:v>
                </c:pt>
                <c:pt idx="6">
                  <c:v>#N/A</c:v>
                </c:pt>
                <c:pt idx="7">
                  <c:v>0.05</c:v>
                </c:pt>
                <c:pt idx="8">
                  <c:v>#N/A</c:v>
                </c:pt>
                <c:pt idx="9">
                  <c:v>7.0000000000000007E-2</c:v>
                </c:pt>
              </c:numCache>
            </c:numRef>
          </c:val>
          <c:extLst>
            <c:ext xmlns:c16="http://schemas.microsoft.com/office/drawing/2014/chart" uri="{C3380CC4-5D6E-409C-BE32-E72D297353CC}">
              <c16:uniqueId val="{00000003-DF44-4458-BB46-5A2F7A63FD29}"/>
            </c:ext>
          </c:extLst>
        </c:ser>
        <c:ser>
          <c:idx val="4"/>
          <c:order val="4"/>
          <c:tx>
            <c:strRef>
              <c:f>データシート!$A$31</c:f>
              <c:strCache>
                <c:ptCount val="1"/>
                <c:pt idx="0">
                  <c:v>山都町国民宿舎特別会計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0.12</c:v>
                </c:pt>
                <c:pt idx="4">
                  <c:v>#N/A</c:v>
                </c:pt>
                <c:pt idx="5">
                  <c:v>0.12</c:v>
                </c:pt>
                <c:pt idx="6">
                  <c:v>#N/A</c:v>
                </c:pt>
                <c:pt idx="7">
                  <c:v>0.13</c:v>
                </c:pt>
                <c:pt idx="8">
                  <c:v>#N/A</c:v>
                </c:pt>
                <c:pt idx="9">
                  <c:v>0.13</c:v>
                </c:pt>
              </c:numCache>
            </c:numRef>
          </c:val>
          <c:extLst>
            <c:ext xmlns:c16="http://schemas.microsoft.com/office/drawing/2014/chart" uri="{C3380CC4-5D6E-409C-BE32-E72D297353CC}">
              <c16:uniqueId val="{00000004-DF44-4458-BB46-5A2F7A63FD29}"/>
            </c:ext>
          </c:extLst>
        </c:ser>
        <c:ser>
          <c:idx val="5"/>
          <c:order val="5"/>
          <c:tx>
            <c:strRef>
              <c:f>データシート!$A$32</c:f>
              <c:strCache>
                <c:ptCount val="1"/>
                <c:pt idx="0">
                  <c:v>山都町介護保険特別会計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1.74</c:v>
                </c:pt>
                <c:pt idx="2">
                  <c:v>#N/A</c:v>
                </c:pt>
                <c:pt idx="3">
                  <c:v>2.0299999999999998</c:v>
                </c:pt>
                <c:pt idx="4">
                  <c:v>#N/A</c:v>
                </c:pt>
                <c:pt idx="5">
                  <c:v>1.56</c:v>
                </c:pt>
                <c:pt idx="6">
                  <c:v>#N/A</c:v>
                </c:pt>
                <c:pt idx="7">
                  <c:v>0.71</c:v>
                </c:pt>
                <c:pt idx="8">
                  <c:v>#N/A</c:v>
                </c:pt>
                <c:pt idx="9">
                  <c:v>1.46</c:v>
                </c:pt>
              </c:numCache>
            </c:numRef>
          </c:val>
          <c:extLst>
            <c:ext xmlns:c16="http://schemas.microsoft.com/office/drawing/2014/chart" uri="{C3380CC4-5D6E-409C-BE32-E72D297353CC}">
              <c16:uniqueId val="{00000005-DF44-4458-BB46-5A2F7A63FD29}"/>
            </c:ext>
          </c:extLst>
        </c:ser>
        <c:ser>
          <c:idx val="6"/>
          <c:order val="6"/>
          <c:tx>
            <c:strRef>
              <c:f>データシート!$A$33</c:f>
              <c:strCache>
                <c:ptCount val="1"/>
                <c:pt idx="0">
                  <c:v>山都町国民健康保険特別会計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0.94</c:v>
                </c:pt>
                <c:pt idx="2">
                  <c:v>#N/A</c:v>
                </c:pt>
                <c:pt idx="3">
                  <c:v>0.98</c:v>
                </c:pt>
                <c:pt idx="4">
                  <c:v>#N/A</c:v>
                </c:pt>
                <c:pt idx="5">
                  <c:v>0.96</c:v>
                </c:pt>
                <c:pt idx="6">
                  <c:v>#N/A</c:v>
                </c:pt>
                <c:pt idx="7">
                  <c:v>1.82</c:v>
                </c:pt>
                <c:pt idx="8">
                  <c:v>#N/A</c:v>
                </c:pt>
                <c:pt idx="9">
                  <c:v>1.96</c:v>
                </c:pt>
              </c:numCache>
            </c:numRef>
          </c:val>
          <c:extLst>
            <c:ext xmlns:c16="http://schemas.microsoft.com/office/drawing/2014/chart" uri="{C3380CC4-5D6E-409C-BE32-E72D297353CC}">
              <c16:uniqueId val="{00000006-DF44-4458-BB46-5A2F7A63FD29}"/>
            </c:ext>
          </c:extLst>
        </c:ser>
        <c:ser>
          <c:idx val="7"/>
          <c:order val="7"/>
          <c:tx>
            <c:strRef>
              <c:f>データシート!$A$34</c:f>
              <c:strCache>
                <c:ptCount val="1"/>
                <c:pt idx="0">
                  <c:v>山都町水道事業会計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1.88</c:v>
                </c:pt>
                <c:pt idx="2">
                  <c:v>#N/A</c:v>
                </c:pt>
                <c:pt idx="3">
                  <c:v>2.1</c:v>
                </c:pt>
                <c:pt idx="4">
                  <c:v>#N/A</c:v>
                </c:pt>
                <c:pt idx="5">
                  <c:v>2.29</c:v>
                </c:pt>
                <c:pt idx="6">
                  <c:v>#N/A</c:v>
                </c:pt>
                <c:pt idx="7">
                  <c:v>2.39</c:v>
                </c:pt>
                <c:pt idx="8">
                  <c:v>#N/A</c:v>
                </c:pt>
                <c:pt idx="9">
                  <c:v>2.73</c:v>
                </c:pt>
              </c:numCache>
            </c:numRef>
          </c:val>
          <c:extLst>
            <c:ext xmlns:c16="http://schemas.microsoft.com/office/drawing/2014/chart" uri="{C3380CC4-5D6E-409C-BE32-E72D297353CC}">
              <c16:uniqueId val="{00000007-DF44-4458-BB46-5A2F7A63FD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4.21</c:v>
                </c:pt>
                <c:pt idx="2">
                  <c:v>#N/A</c:v>
                </c:pt>
                <c:pt idx="3">
                  <c:v>4.29</c:v>
                </c:pt>
                <c:pt idx="4">
                  <c:v>#N/A</c:v>
                </c:pt>
                <c:pt idx="5">
                  <c:v>3.54</c:v>
                </c:pt>
                <c:pt idx="6">
                  <c:v>#N/A</c:v>
                </c:pt>
                <c:pt idx="7">
                  <c:v>4.58</c:v>
                </c:pt>
                <c:pt idx="8">
                  <c:v>#N/A</c:v>
                </c:pt>
                <c:pt idx="9">
                  <c:v>9.08</c:v>
                </c:pt>
              </c:numCache>
            </c:numRef>
          </c:val>
          <c:extLst>
            <c:ext xmlns:c16="http://schemas.microsoft.com/office/drawing/2014/chart" uri="{C3380CC4-5D6E-409C-BE32-E72D297353CC}">
              <c16:uniqueId val="{00000008-DF44-4458-BB46-5A2F7A63FD29}"/>
            </c:ext>
          </c:extLst>
        </c:ser>
        <c:ser>
          <c:idx val="9"/>
          <c:order val="9"/>
          <c:tx>
            <c:strRef>
              <c:f>データシート!$A$36</c:f>
              <c:strCache>
                <c:ptCount val="1"/>
                <c:pt idx="0">
                  <c:v>山都町病院事業会計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6.94</c:v>
                </c:pt>
                <c:pt idx="2">
                  <c:v>#N/A</c:v>
                </c:pt>
                <c:pt idx="3">
                  <c:v>8.18</c:v>
                </c:pt>
                <c:pt idx="4">
                  <c:v>#N/A</c:v>
                </c:pt>
                <c:pt idx="5">
                  <c:v>8.6300000000000008</c:v>
                </c:pt>
                <c:pt idx="6">
                  <c:v>#N/A</c:v>
                </c:pt>
                <c:pt idx="7">
                  <c:v>10.01</c:v>
                </c:pt>
                <c:pt idx="8">
                  <c:v>#N/A</c:v>
                </c:pt>
                <c:pt idx="9">
                  <c:v>12.08</c:v>
                </c:pt>
              </c:numCache>
            </c:numRef>
          </c:val>
          <c:extLst>
            <c:ext xmlns:c16="http://schemas.microsoft.com/office/drawing/2014/chart" uri="{C3380CC4-5D6E-409C-BE32-E72D297353CC}">
              <c16:uniqueId val="{00000009-DF44-4458-BB46-5A2F7A63FD29}"/>
            </c:ext>
          </c:extLst>
        </c:ser>
        <c:dLbls>
          <c:showLegendKey val="0"/>
          <c:showVal val="0"/>
          <c:showCatName val="0"/>
          <c:showSerName val="0"/>
          <c:showPercent val="0"/>
          <c:showBubbleSize val="0"/>
        </c:dLbls>
        <c:gapWidth val="150"/>
        <c:overlap val="100"/>
        <c:axId val="326591904"/>
        <c:axId val="326592296"/>
      </c:barChart>
      <c:catAx>
        <c:axId val="32659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592296"/>
        <c:crosses val="autoZero"/>
        <c:auto val="1"/>
        <c:lblAlgn val="ctr"/>
        <c:lblOffset val="100"/>
        <c:tickLblSkip val="1"/>
        <c:tickMarkSkip val="1"/>
        <c:noMultiLvlLbl val="0"/>
      </c:catAx>
      <c:valAx>
        <c:axId val="326592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591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1281</c:v>
                </c:pt>
                <c:pt idx="5">
                  <c:v>1308</c:v>
                </c:pt>
                <c:pt idx="8">
                  <c:v>1244</c:v>
                </c:pt>
                <c:pt idx="11">
                  <c:v>1169</c:v>
                </c:pt>
                <c:pt idx="14">
                  <c:v>1073</c:v>
                </c:pt>
              </c:numCache>
            </c:numRef>
          </c:val>
          <c:extLst>
            <c:ext xmlns:c16="http://schemas.microsoft.com/office/drawing/2014/chart" uri="{C3380CC4-5D6E-409C-BE32-E72D297353CC}">
              <c16:uniqueId val="{00000000-0502-4C14-B982-DD9997BCA4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502-4C14-B982-DD9997BCA4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45</c:v>
                </c:pt>
                <c:pt idx="3">
                  <c:v>7</c:v>
                </c:pt>
                <c:pt idx="6">
                  <c:v>0</c:v>
                </c:pt>
                <c:pt idx="9">
                  <c:v>0</c:v>
                </c:pt>
                <c:pt idx="12">
                  <c:v>0</c:v>
                </c:pt>
              </c:numCache>
            </c:numRef>
          </c:val>
          <c:extLst>
            <c:ext xmlns:c16="http://schemas.microsoft.com/office/drawing/2014/chart" uri="{C3380CC4-5D6E-409C-BE32-E72D297353CC}">
              <c16:uniqueId val="{00000002-0502-4C14-B982-DD9997BCA4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39</c:v>
                </c:pt>
                <c:pt idx="9">
                  <c:v>12</c:v>
                </c:pt>
                <c:pt idx="12">
                  <c:v>34</c:v>
                </c:pt>
              </c:numCache>
            </c:numRef>
          </c:val>
          <c:extLst>
            <c:ext xmlns:c16="http://schemas.microsoft.com/office/drawing/2014/chart" uri="{C3380CC4-5D6E-409C-BE32-E72D297353CC}">
              <c16:uniqueId val="{00000003-0502-4C14-B982-DD9997BCA4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164</c:v>
                </c:pt>
                <c:pt idx="3">
                  <c:v>190</c:v>
                </c:pt>
                <c:pt idx="6">
                  <c:v>226</c:v>
                </c:pt>
                <c:pt idx="9">
                  <c:v>238</c:v>
                </c:pt>
                <c:pt idx="12">
                  <c:v>241</c:v>
                </c:pt>
              </c:numCache>
            </c:numRef>
          </c:val>
          <c:extLst>
            <c:ext xmlns:c16="http://schemas.microsoft.com/office/drawing/2014/chart" uri="{C3380CC4-5D6E-409C-BE32-E72D297353CC}">
              <c16:uniqueId val="{00000004-0502-4C14-B982-DD9997BCA4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02-4C14-B982-DD9997BCA4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502-4C14-B982-DD9997BCA4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1612</c:v>
                </c:pt>
                <c:pt idx="3">
                  <c:v>1539</c:v>
                </c:pt>
                <c:pt idx="6">
                  <c:v>1434</c:v>
                </c:pt>
                <c:pt idx="9">
                  <c:v>1327</c:v>
                </c:pt>
                <c:pt idx="12">
                  <c:v>1118</c:v>
                </c:pt>
              </c:numCache>
            </c:numRef>
          </c:val>
          <c:extLst>
            <c:ext xmlns:c16="http://schemas.microsoft.com/office/drawing/2014/chart" uri="{C3380CC4-5D6E-409C-BE32-E72D297353CC}">
              <c16:uniqueId val="{00000007-0502-4C14-B982-DD9997BCA461}"/>
            </c:ext>
          </c:extLst>
        </c:ser>
        <c:dLbls>
          <c:showLegendKey val="0"/>
          <c:showVal val="0"/>
          <c:showCatName val="0"/>
          <c:showSerName val="0"/>
          <c:showPercent val="0"/>
          <c:showBubbleSize val="0"/>
        </c:dLbls>
        <c:gapWidth val="100"/>
        <c:overlap val="100"/>
        <c:axId val="326593080"/>
        <c:axId val="3265934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540</c:v>
                </c:pt>
                <c:pt idx="2">
                  <c:v>#N/A</c:v>
                </c:pt>
                <c:pt idx="3">
                  <c:v>#N/A</c:v>
                </c:pt>
                <c:pt idx="4">
                  <c:v>428</c:v>
                </c:pt>
                <c:pt idx="5">
                  <c:v>#N/A</c:v>
                </c:pt>
                <c:pt idx="6">
                  <c:v>#N/A</c:v>
                </c:pt>
                <c:pt idx="7">
                  <c:v>455</c:v>
                </c:pt>
                <c:pt idx="8">
                  <c:v>#N/A</c:v>
                </c:pt>
                <c:pt idx="9">
                  <c:v>#N/A</c:v>
                </c:pt>
                <c:pt idx="10">
                  <c:v>408</c:v>
                </c:pt>
                <c:pt idx="11">
                  <c:v>#N/A</c:v>
                </c:pt>
                <c:pt idx="12">
                  <c:v>#N/A</c:v>
                </c:pt>
                <c:pt idx="13">
                  <c:v>320</c:v>
                </c:pt>
                <c:pt idx="14">
                  <c:v>#N/A</c:v>
                </c:pt>
              </c:numCache>
            </c:numRef>
          </c:val>
          <c:smooth val="0"/>
          <c:extLst>
            <c:ext xmlns:c16="http://schemas.microsoft.com/office/drawing/2014/chart" uri="{C3380CC4-5D6E-409C-BE32-E72D297353CC}">
              <c16:uniqueId val="{00000008-0502-4C14-B982-DD9997BCA461}"/>
            </c:ext>
          </c:extLst>
        </c:ser>
        <c:dLbls>
          <c:showLegendKey val="0"/>
          <c:showVal val="0"/>
          <c:showCatName val="0"/>
          <c:showSerName val="0"/>
          <c:showPercent val="0"/>
          <c:showBubbleSize val="0"/>
        </c:dLbls>
        <c:marker val="1"/>
        <c:smooth val="0"/>
        <c:axId val="326593080"/>
        <c:axId val="326593472"/>
      </c:lineChart>
      <c:catAx>
        <c:axId val="326593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6593472"/>
        <c:crosses val="autoZero"/>
        <c:auto val="1"/>
        <c:lblAlgn val="ctr"/>
        <c:lblOffset val="100"/>
        <c:tickLblSkip val="1"/>
        <c:tickMarkSkip val="1"/>
        <c:noMultiLvlLbl val="0"/>
      </c:catAx>
      <c:valAx>
        <c:axId val="32659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593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9055</c:v>
                </c:pt>
                <c:pt idx="5">
                  <c:v>9574</c:v>
                </c:pt>
                <c:pt idx="8">
                  <c:v>9153</c:v>
                </c:pt>
                <c:pt idx="11">
                  <c:v>9329</c:v>
                </c:pt>
                <c:pt idx="14">
                  <c:v>9461</c:v>
                </c:pt>
              </c:numCache>
            </c:numRef>
          </c:val>
          <c:extLst>
            <c:ext xmlns:c16="http://schemas.microsoft.com/office/drawing/2014/chart" uri="{C3380CC4-5D6E-409C-BE32-E72D297353CC}">
              <c16:uniqueId val="{00000000-69DD-49DD-9A9C-F12A3D8CA4E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234</c:v>
                </c:pt>
                <c:pt idx="5">
                  <c:v>179</c:v>
                </c:pt>
                <c:pt idx="8">
                  <c:v>104</c:v>
                </c:pt>
                <c:pt idx="11">
                  <c:v>42</c:v>
                </c:pt>
                <c:pt idx="14">
                  <c:v>26</c:v>
                </c:pt>
              </c:numCache>
            </c:numRef>
          </c:val>
          <c:extLst>
            <c:ext xmlns:c16="http://schemas.microsoft.com/office/drawing/2014/chart" uri="{C3380CC4-5D6E-409C-BE32-E72D297353CC}">
              <c16:uniqueId val="{00000001-69DD-49DD-9A9C-F12A3D8CA4E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3366</c:v>
                </c:pt>
                <c:pt idx="5">
                  <c:v>2482</c:v>
                </c:pt>
                <c:pt idx="8">
                  <c:v>2680</c:v>
                </c:pt>
                <c:pt idx="11">
                  <c:v>1898</c:v>
                </c:pt>
                <c:pt idx="14">
                  <c:v>2200</c:v>
                </c:pt>
              </c:numCache>
            </c:numRef>
          </c:val>
          <c:extLst>
            <c:ext xmlns:c16="http://schemas.microsoft.com/office/drawing/2014/chart" uri="{C3380CC4-5D6E-409C-BE32-E72D297353CC}">
              <c16:uniqueId val="{00000002-69DD-49DD-9A9C-F12A3D8CA4E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DD-49DD-9A9C-F12A3D8CA4E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DD-49DD-9A9C-F12A3D8CA4E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DD-49DD-9A9C-F12A3D8CA4E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3136</c:v>
                </c:pt>
                <c:pt idx="3">
                  <c:v>2287</c:v>
                </c:pt>
                <c:pt idx="6">
                  <c:v>1991</c:v>
                </c:pt>
                <c:pt idx="9">
                  <c:v>2196</c:v>
                </c:pt>
                <c:pt idx="12">
                  <c:v>2057</c:v>
                </c:pt>
              </c:numCache>
            </c:numRef>
          </c:val>
          <c:extLst>
            <c:ext xmlns:c16="http://schemas.microsoft.com/office/drawing/2014/chart" uri="{C3380CC4-5D6E-409C-BE32-E72D297353CC}">
              <c16:uniqueId val="{00000006-69DD-49DD-9A9C-F12A3D8CA4E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319</c:v>
                </c:pt>
                <c:pt idx="6">
                  <c:v>274</c:v>
                </c:pt>
                <c:pt idx="9">
                  <c:v>227</c:v>
                </c:pt>
                <c:pt idx="12">
                  <c:v>199</c:v>
                </c:pt>
              </c:numCache>
            </c:numRef>
          </c:val>
          <c:extLst>
            <c:ext xmlns:c16="http://schemas.microsoft.com/office/drawing/2014/chart" uri="{C3380CC4-5D6E-409C-BE32-E72D297353CC}">
              <c16:uniqueId val="{00000007-69DD-49DD-9A9C-F12A3D8CA4E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2411</c:v>
                </c:pt>
                <c:pt idx="3">
                  <c:v>2343</c:v>
                </c:pt>
                <c:pt idx="6">
                  <c:v>2668</c:v>
                </c:pt>
                <c:pt idx="9">
                  <c:v>2904</c:v>
                </c:pt>
                <c:pt idx="12">
                  <c:v>2911</c:v>
                </c:pt>
              </c:numCache>
            </c:numRef>
          </c:val>
          <c:extLst>
            <c:ext xmlns:c16="http://schemas.microsoft.com/office/drawing/2014/chart" uri="{C3380CC4-5D6E-409C-BE32-E72D297353CC}">
              <c16:uniqueId val="{00000008-69DD-49DD-9A9C-F12A3D8CA4E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9-69DD-49DD-9A9C-F12A3D8CA4E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10336</c:v>
                </c:pt>
                <c:pt idx="3">
                  <c:v>9709</c:v>
                </c:pt>
                <c:pt idx="6">
                  <c:v>8975</c:v>
                </c:pt>
                <c:pt idx="9">
                  <c:v>9087</c:v>
                </c:pt>
                <c:pt idx="12">
                  <c:v>8801</c:v>
                </c:pt>
              </c:numCache>
            </c:numRef>
          </c:val>
          <c:extLst>
            <c:ext xmlns:c16="http://schemas.microsoft.com/office/drawing/2014/chart" uri="{C3380CC4-5D6E-409C-BE32-E72D297353CC}">
              <c16:uniqueId val="{0000000A-69DD-49DD-9A9C-F12A3D8CA4E8}"/>
            </c:ext>
          </c:extLst>
        </c:ser>
        <c:dLbls>
          <c:showLegendKey val="0"/>
          <c:showVal val="0"/>
          <c:showCatName val="0"/>
          <c:showSerName val="0"/>
          <c:showPercent val="0"/>
          <c:showBubbleSize val="0"/>
        </c:dLbls>
        <c:gapWidth val="100"/>
        <c:overlap val="100"/>
        <c:axId val="326593864"/>
        <c:axId val="326594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3236</c:v>
                </c:pt>
                <c:pt idx="2">
                  <c:v>#N/A</c:v>
                </c:pt>
                <c:pt idx="3">
                  <c:v>#N/A</c:v>
                </c:pt>
                <c:pt idx="4">
                  <c:v>2423</c:v>
                </c:pt>
                <c:pt idx="5">
                  <c:v>#N/A</c:v>
                </c:pt>
                <c:pt idx="6">
                  <c:v>#N/A</c:v>
                </c:pt>
                <c:pt idx="7">
                  <c:v>1971</c:v>
                </c:pt>
                <c:pt idx="8">
                  <c:v>#N/A</c:v>
                </c:pt>
                <c:pt idx="9">
                  <c:v>#N/A</c:v>
                </c:pt>
                <c:pt idx="10">
                  <c:v>3146</c:v>
                </c:pt>
                <c:pt idx="11">
                  <c:v>#N/A</c:v>
                </c:pt>
                <c:pt idx="12">
                  <c:v>#N/A</c:v>
                </c:pt>
                <c:pt idx="13">
                  <c:v>2281</c:v>
                </c:pt>
                <c:pt idx="14">
                  <c:v>#N/A</c:v>
                </c:pt>
              </c:numCache>
            </c:numRef>
          </c:val>
          <c:smooth val="0"/>
          <c:extLst>
            <c:ext xmlns:c16="http://schemas.microsoft.com/office/drawing/2014/chart" uri="{C3380CC4-5D6E-409C-BE32-E72D297353CC}">
              <c16:uniqueId val="{0000000B-69DD-49DD-9A9C-F12A3D8CA4E8}"/>
            </c:ext>
          </c:extLst>
        </c:ser>
        <c:dLbls>
          <c:showLegendKey val="0"/>
          <c:showVal val="0"/>
          <c:showCatName val="0"/>
          <c:showSerName val="0"/>
          <c:showPercent val="0"/>
          <c:showBubbleSize val="0"/>
        </c:dLbls>
        <c:marker val="1"/>
        <c:smooth val="0"/>
        <c:axId val="326593864"/>
        <c:axId val="326594648"/>
      </c:lineChart>
      <c:catAx>
        <c:axId val="326593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6594648"/>
        <c:crosses val="autoZero"/>
        <c:auto val="1"/>
        <c:lblAlgn val="ctr"/>
        <c:lblOffset val="100"/>
        <c:tickLblSkip val="1"/>
        <c:tickMarkSkip val="1"/>
        <c:noMultiLvlLbl val="0"/>
      </c:catAx>
      <c:valAx>
        <c:axId val="326594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6593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1286</c:v>
                </c:pt>
                <c:pt idx="1">
                  <c:v>527</c:v>
                </c:pt>
                <c:pt idx="2">
                  <c:v>578</c:v>
                </c:pt>
              </c:numCache>
            </c:numRef>
          </c:val>
          <c:extLst>
            <c:ext xmlns:c16="http://schemas.microsoft.com/office/drawing/2014/chart" uri="{C3380CC4-5D6E-409C-BE32-E72D297353CC}">
              <c16:uniqueId val="{00000000-5C74-447F-AAAE-DE8BD49501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308</c:v>
                </c:pt>
                <c:pt idx="1">
                  <c:v>308</c:v>
                </c:pt>
                <c:pt idx="2">
                  <c:v>308</c:v>
                </c:pt>
              </c:numCache>
            </c:numRef>
          </c:val>
          <c:extLst>
            <c:ext xmlns:c16="http://schemas.microsoft.com/office/drawing/2014/chart" uri="{C3380CC4-5D6E-409C-BE32-E72D297353CC}">
              <c16:uniqueId val="{00000001-5C74-447F-AAAE-DE8BD49501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909</c:v>
                </c:pt>
                <c:pt idx="1">
                  <c:v>862</c:v>
                </c:pt>
                <c:pt idx="2">
                  <c:v>1120</c:v>
                </c:pt>
              </c:numCache>
            </c:numRef>
          </c:val>
          <c:extLst>
            <c:ext xmlns:c16="http://schemas.microsoft.com/office/drawing/2014/chart" uri="{C3380CC4-5D6E-409C-BE32-E72D297353CC}">
              <c16:uniqueId val="{00000002-5C74-447F-AAAE-DE8BD49501D9}"/>
            </c:ext>
          </c:extLst>
        </c:ser>
        <c:dLbls>
          <c:showLegendKey val="0"/>
          <c:showVal val="0"/>
          <c:showCatName val="0"/>
          <c:showSerName val="0"/>
          <c:showPercent val="0"/>
          <c:showBubbleSize val="0"/>
        </c:dLbls>
        <c:gapWidth val="120"/>
        <c:overlap val="100"/>
        <c:axId val="326591120"/>
        <c:axId val="326590728"/>
      </c:barChart>
      <c:catAx>
        <c:axId val="32659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6590728"/>
        <c:crosses val="autoZero"/>
        <c:auto val="1"/>
        <c:lblAlgn val="ctr"/>
        <c:lblOffset val="100"/>
        <c:tickLblSkip val="1"/>
        <c:tickMarkSkip val="1"/>
        <c:noMultiLvlLbl val="0"/>
      </c:catAx>
      <c:valAx>
        <c:axId val="3265907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659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{46C1622C-2405-4BE2-91F9-E7C24214A32F}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47A-45B9-8FE5-697E04DD64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{62ACAC74-DFC3-427F-87B7-238C991D670C}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7A-45B9-8FE5-697E04DD64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{40DF2236-6B54-44BD-A681-4F8186D869BA}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7A-45B9-8FE5-697E04DD64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{9038EB6A-6C87-4BA8-8EAA-D8BBB782849E}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7A-45B9-8FE5-697E04DD64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{1A67236E-4BB8-49BD-8F83-CDC62957B59C}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7A-45B9-8FE5-697E04DD646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{145A637A-CD4B-46B7-B950-80C03218F8BC}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47A-45B9-8FE5-697E04DD646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{9B00312B-C123-4585-A2BF-687102C47025}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47A-45B9-8FE5-697E04DD646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{1DB647B8-DF25-4C32-A800-0FA64F80DEC4}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47A-45B9-8FE5-697E04DD646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{54EFFF1D-F749-44C7-8797-6A20A0C27EA4}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47A-45B9-8FE5-697E04DD64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51.7</c:v>
                </c:pt>
                <c:pt idx="24">
                  <c:v>53</c:v>
                </c:pt>
                <c:pt idx="32">
                  <c:v>54.6</c:v>
                </c:pt>
              </c:numCache>
            </c:numRef>
          </c:xVal>
          <c:yVal>
            <c:numRef>
              <c:f>公会計指標分析・財政指標組合せ分析表!$BP$51:$DC$51</c:f>
              <c:numCache>
                <c:formatCode>#,##0.0;"▲ "#,##0.0</c:formatCode>
                <c:ptCount val="40"/>
                <c:pt idx="16">
                  <c:v>28.5</c:v>
                </c:pt>
                <c:pt idx="24">
                  <c:v>47.7</c:v>
                </c:pt>
                <c:pt idx="32">
                  <c:v>35.700000000000003</c:v>
                </c:pt>
              </c:numCache>
            </c:numRef>
          </c:yVal>
          <c:smooth val="0"/>
          <c:extLst>
            <c:ext xmlns:c16="http://schemas.microsoft.com/office/drawing/2014/chart" uri="{C3380CC4-5D6E-409C-BE32-E72D297353CC}">
              <c16:uniqueId val="{00000009-147A-45B9-8FE5-697E04DD64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{8E9BD759-B8AE-4853-8894-7283E1D1B484}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47A-45B9-8FE5-697E04DD64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{0EB3730B-26CE-4B07-9531-89B99F1A4CD2}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7A-45B9-8FE5-697E04DD64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{453E5EC1-B896-449F-A248-5CE4CD83A876}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7A-45B9-8FE5-697E04DD64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{B669BCB1-A878-44A7-9B83-48C8340D3482}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7A-45B9-8FE5-697E04DD64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{D619F636-2C64-4AE4-9175-D493BB7270A1}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7A-45B9-8FE5-697E04DD646C}"/>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{667EB047-280A-4649-9207-944DD77CFD9B}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47A-45B9-8FE5-697E04DD646C}"/>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{D4B41542-E94E-40F9-86D4-CA5CC5FC949E}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47A-45B9-8FE5-697E04DD646C}"/>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{93C1ED3D-67D9-4834-A285-96FD8CB59B22}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47A-45B9-8FE5-697E04DD646C}"/>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{76A10FEF-00E2-4428-AE17-DEDC68628F27}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47A-45B9-8FE5-697E04DD64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56.1</c:v>
                </c:pt>
                <c:pt idx="32">
                  <c:v>58.8</c:v>
                </c:pt>
              </c:numCache>
            </c:numRef>
          </c:xVal>
          <c:yVal>
            <c:numRef>
              <c:f>公会計指標分析・財政指標組合せ分析表!$BP$55:$DC$55</c:f>
              <c:numCache>
                <c:formatCode>#,##0.0;"▲ "#,##0.0</c:formatCode>
                <c:ptCount val="40"/>
                <c:pt idx="16">
                  <c:v>37.200000000000003</c:v>
                </c:pt>
                <c:pt idx="24">
                  <c:v>24</c:v>
                </c:pt>
                <c:pt idx="32">
                  <c:v>19.8</c:v>
                </c:pt>
              </c:numCache>
            </c:numRef>
          </c:yVal>
          <c:smooth val="0"/>
          <c:extLst>
            <c:ext xmlns:c16="http://schemas.microsoft.com/office/drawing/2014/chart" uri="{C3380CC4-5D6E-409C-BE32-E72D297353CC}">
              <c16:uniqueId val="{00000013-147A-45B9-8FE5-697E04DD646C}"/>
            </c:ext>
          </c:extLst>
        </c:ser>
        <c:dLbls>
          <c:showLegendKey val="0"/>
          <c:showVal val="1"/>
          <c:showCatName val="0"/>
          <c:showSerName val="0"/>
          <c:showPercent val="0"/>
          <c:showBubbleSize val="0"/>
        </c:dLbls>
        <c:axId val="388371152"/>
        <c:axId val="388371544"/>
      </c:scatterChart>
      <c:valAx>
        <c:axId val="388371152"/>
        <c:scaling>
          <c:orientation val="minMax"/>
          <c:max val="59.4"/>
          <c:min val="51.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8371544"/>
        <c:crosses val="autoZero"/>
        <c:crossBetween val="midCat"/>
      </c:valAx>
      <c:valAx>
        <c:axId val="388371544"/>
        <c:scaling>
          <c:orientation val="minMax"/>
          <c:max val="5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83711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{F7CB3D3F-B767-402E-86FB-4ADFE680E74D}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2DD-45B9-BD42-E1700C3C13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{B35999E1-D2ED-4850-A31F-36D40212A8BC}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DD-45B9-BD42-E1700C3C13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{C03826F7-DD10-44B0-B93C-B67484E6C26E}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DD-45B9-BD42-E1700C3C13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{4915ECF7-F6B1-4415-93F0-19DB0DC92D9A}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DD-45B9-BD42-E1700C3C13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{3E522BB4-64E2-4B58-BBD3-3218F4DA3BAD}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DD-45B9-BD42-E1700C3C13D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{2095944B-6A27-4D68-9ED0-962B4A9019FE}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2DD-45B9-BD42-E1700C3C13D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{B2D30E28-9BA8-4204-9400-62C00559D067}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2DD-45B9-BD42-E1700C3C13D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{277B0B49-AC19-45FB-8514-6E39F9391244}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2DD-45B9-BD42-E1700C3C13D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{B149AF06-917F-4DB4-932D-0E619CF9805E}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2DD-45B9-BD42-E1700C3C13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7.3</c:v>
                </c:pt>
                <c:pt idx="16">
                  <c:v>6.8</c:v>
                </c:pt>
                <c:pt idx="24">
                  <c:v>6.3</c:v>
                </c:pt>
                <c:pt idx="32">
                  <c:v>5.9</c:v>
                </c:pt>
              </c:numCache>
            </c:numRef>
          </c:xVal>
          <c:yVal>
            <c:numRef>
              <c:f>公会計指標分析・財政指標組合せ分析表!$BP$73:$DC$73</c:f>
              <c:numCache>
                <c:formatCode>#,##0.0;"▲ "#,##0.0</c:formatCode>
                <c:ptCount val="40"/>
                <c:pt idx="0">
                  <c:v>45.5</c:v>
                </c:pt>
                <c:pt idx="8">
                  <c:v>35</c:v>
                </c:pt>
                <c:pt idx="16">
                  <c:v>28.5</c:v>
                </c:pt>
                <c:pt idx="24">
                  <c:v>47.7</c:v>
                </c:pt>
                <c:pt idx="32">
                  <c:v>35.700000000000003</c:v>
                </c:pt>
              </c:numCache>
            </c:numRef>
          </c:yVal>
          <c:smooth val="0"/>
          <c:extLst>
            <c:ext xmlns:c16="http://schemas.microsoft.com/office/drawing/2014/chart" uri="{C3380CC4-5D6E-409C-BE32-E72D297353CC}">
              <c16:uniqueId val="{00000009-62DD-45B9-BD42-E1700C3C13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{5A8016A0-7A02-47A0-BBB5-2BB00E1500C2}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2DD-45B9-BD42-E1700C3C13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{233883DE-B9B7-46BC-B286-44B59A9F2B9A}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DD-45B9-BD42-E1700C3C13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{3C0CFAE6-4537-456F-A0C2-ACA8A2145C20}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DD-45B9-BD42-E1700C3C13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{14094D43-D707-4141-B0BD-5AB1B1F3E91C}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DD-45B9-BD42-E1700C3C13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{F968ACC0-74F0-4A6F-A919-E47CE0CA3917}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DD-45B9-BD42-E1700C3C13D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{95CC64AC-56C4-4236-AE70-A593193BDBCF}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2DD-45B9-BD42-E1700C3C13D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{B36B6278-0634-4F48-BEB6-57425F5CE26E}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2DD-45B9-BD42-E1700C3C13D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{699EE2F8-C2C1-44F1-A9F4-04017162C6DC}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2DD-45B9-BD42-E1700C3C13D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{E603B466-0E53-4F88-9FC5-E68CC8088A61}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2DD-45B9-BD42-E1700C3C13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12.4</c:v>
                </c:pt>
                <c:pt idx="8">
                  <c:v>11.2</c:v>
                </c:pt>
                <c:pt idx="16">
                  <c:v>10.1</c:v>
                </c:pt>
                <c:pt idx="24">
                  <c:v>9.1</c:v>
                </c:pt>
                <c:pt idx="32">
                  <c:v>8.9</c:v>
                </c:pt>
              </c:numCache>
            </c:numRef>
          </c:xVal>
          <c:yVal>
            <c:numRef>
              <c:f>公会計指標分析・財政指標組合せ分析表!$BP$77:$DC$77</c:f>
              <c:numCache>
                <c:formatCode>#,##0.0;"▲ "#,##0.0</c:formatCode>
                <c:ptCount val="40"/>
                <c:pt idx="0">
                  <c:v>58.8</c:v>
                </c:pt>
                <c:pt idx="8">
                  <c:v>49.7</c:v>
                </c:pt>
                <c:pt idx="16">
                  <c:v>37.200000000000003</c:v>
                </c:pt>
                <c:pt idx="24">
                  <c:v>24</c:v>
                </c:pt>
                <c:pt idx="32">
                  <c:v>19.8</c:v>
                </c:pt>
              </c:numCache>
            </c:numRef>
          </c:yVal>
          <c:smooth val="0"/>
          <c:extLst>
            <c:ext xmlns:c16="http://schemas.microsoft.com/office/drawing/2014/chart" uri="{C3380CC4-5D6E-409C-BE32-E72D297353CC}">
              <c16:uniqueId val="{00000013-62DD-45B9-BD42-E1700C3C13DA}"/>
            </c:ext>
          </c:extLst>
        </c:ser>
        <c:dLbls>
          <c:showLegendKey val="0"/>
          <c:showVal val="1"/>
          <c:showCatName val="0"/>
          <c:showSerName val="0"/>
          <c:showPercent val="0"/>
          <c:showBubbleSize val="0"/>
        </c:dLbls>
        <c:axId val="388372328"/>
        <c:axId val="388372720"/>
      </c:scatterChart>
      <c:valAx>
        <c:axId val="388372328"/>
        <c:scaling>
          <c:orientation val="minMax"/>
          <c:max val="13"/>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8372720"/>
        <c:crosses val="autoZero"/>
        <c:crossBetween val="midCat"/>
      </c:valAx>
      <c:valAx>
        <c:axId val="388372720"/>
        <c:scaling>
          <c:orientation val="minMax"/>
          <c:max val="66"/>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83723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合併以来、地方債の借入を抑制してきたことから、平成２０年度以降、元利償還金は減少してきている。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平成２７年度決算において実質公債費比率の分子が上昇したのは、本町が構成団体となっている上益城消防組合の起債償還分（</a:t>
          </a:r>
          <a:r>
            <a:rPr kumimoji="1" lang="en-US" altLang="ja-JP" sz="1400">
              <a:latin typeface="ＭＳ ゴシック" pitchFamily="49" charset="-128"/>
              <a:ea typeface="ＭＳ ゴシック" pitchFamily="49" charset="-128"/>
            </a:rPr>
            <a:t>38,926</a:t>
          </a:r>
          <a:r>
            <a:rPr kumimoji="1" lang="ja-JP" altLang="en-US" sz="1400">
              <a:latin typeface="ＭＳ ゴシック" pitchFamily="49" charset="-128"/>
              <a:ea typeface="ＭＳ ゴシック" pitchFamily="49" charset="-128"/>
            </a:rPr>
            <a:t>千円）が影響している。これは同組合が庁舎を建設した際のものである。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平成２９年度決算においては、平成２８年熊本地震並びに豪雨災害により多額の地方債借入を要することとなったため、将来その償還金が大きく増加すると見込まれる。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町債の借入を抑制してきたことにより、その残高は減少してきたものの、平成２８年熊本地震及び豪雨災害により、災害復旧事業に係る起債借入を行ったことで、平成２８年度決算では借入額が元利償還金額を上回った。合併以降初めて起債残高が増加したものの、平成２９年度決算においては、従来同様に借入額が元利償還金額を下回ったことから、平成２７年度並みに戻っ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一方で、災害対応に係る財源確保のため平成２８年度に財政調整基金を約９億円取り崩したことにより、平成２９年度決算時点での基金残高は</a:t>
          </a:r>
          <a:r>
            <a:rPr kumimoji="1" lang="en-US" altLang="ja-JP" sz="1200">
              <a:latin typeface="ＭＳ ゴシック" pitchFamily="49" charset="-128"/>
              <a:ea typeface="ＭＳ ゴシック" pitchFamily="49" charset="-128"/>
            </a:rPr>
            <a:t>577,651</a:t>
          </a:r>
          <a:r>
            <a:rPr kumimoji="1" lang="ja-JP" altLang="en-US" sz="1200">
              <a:latin typeface="ＭＳ ゴシック" pitchFamily="49" charset="-128"/>
              <a:ea typeface="ＭＳ ゴシック" pitchFamily="49" charset="-128"/>
            </a:rPr>
            <a:t>千円となっている。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退職手当負担金は、職員数の減少により今後も下降する見込みである。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災害により将来負担となる地方債残高の増加、基金残高の減少、さらには普通交付税の合併算定替の縮減により、引き続き厳しい財政運営となる。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財政調整基金については、平成２８年度に９億円の取崩しを行ったことを受けて平成２９年度残高は５７８</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円となっている。減債基金については新たな積み増し取崩しは行っていない。その他特定目的基金については、新たに平成２８年熊本地震復興基金を創設し１８２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gn="ctr"/>
          <a:r>
            <a:rPr kumimoji="1" lang="ja-JP" altLang="en-US" sz="4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財政調整基金については残高水準の目安を設定し財政状況を勘案しながら積み増しを行う。その他特定目的基金については基金の使途に応じて積み増し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取崩しを行いながら各種施策を実施していく。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町の公共施設の整備に要する経費の財源に活用</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・平成２８年熊本地震復興基金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平成２８年熊本地震による災害からの早期の復興を図るために必要な経費の財源に活用</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山都町ふるさと応援寄附条例に基づき実施する事業に必要な経費の財源に活用</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地域の実情に応じ、かつ、創意工夫を生かした町内の求職者を雇い入れて行う雇用機会の創出を促進するために実施</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　　　　　　　　　　する事業に必要な経費の財源に活用</a:t>
          </a:r>
          <a:endParaRPr lang="en-US"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学校教育施設の整備に要する経費の財源に活用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平成２９年度においては、新たに平成２８年熊本地震復興基金を創設し積立て（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千円）を行い、学校教育施設整備基金（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千円）、ふるさと応援基金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51,684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について積み増しを行っている。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の老朽化対策が急務であることから、学校教育施設整備基金においては、毎年度必要に応じて取崩し改修・修繕を行っていく。その他の基金においては、財政状況を勘案しながら必要に応じて積み増し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８年熊本地震及び豪雨災害などの各種災害復旧事業や財政支援の対象外となる町関与の観光施設の復旧事業等に係る財政需要に対して、平成２８年度に約９億円を取り崩して対応したことにより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２９年度は当初予算が骨格予算であったことから、６月補正において政策的経費（農林振興事業、道路関連事業、災害復旧事業等）を計上した際にその財源として２億円取り崩し、２．５億円積み戻したことから５千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））の１５％（約１０億円）を基金残高水準の目安として確保したいと考えていることから、財政状況に勘案しながら積み増して緊急的な財政不足に備えていく。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平成２９年度末の地方債残高は約８８億円、元利償還額は約１１億円となっており、この元利償還金の返済分として３億円保有している状況。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している総合体育館建設事業においても起債を行う予定であることから、借入状況を精査しながら繰上償還も検討していく。新たな積み増しは検討していないが、起債の借入状況を勘案しながら必要に応じて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有形固定資産減価償却率は類似団体・県平均を下回っているものの、施設毎に見ると、学校、公民館、公営住宅、保健センター等は類似団体よりも減価償却率が大きく上回っている状況も見受けられる。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今後も施設の改修・修繕等を定期的に実施し施設の延命化を図るとともに、不要な資産については解体を行うなど適切な施設管理に努めていく。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131687</xdr:rowOff>
    </xdr:from>
    <xdr:to>
      <xdr:col>23</xdr:col>
      <xdr:colOff>85090</xdr:colOff>
      <xdr:row>34</xdr:row>
      <xdr:rowOff>58813</xdr:rowOff>
    </xdr:to>
    <xdr:cxnSp macro="">
      <xdr:nvCxnSpPr>
        <xdr:cNvPr id="66" name="直線コネクタ 65"/>
        <xdr:cNvCxnSpPr/>
      </xdr:nvCxnSpPr>
      <xdr:spPr>
        <a:xfrm flipV="1">
          <a:off x="4760595" y="5189462"/>
          <a:ext cx="1270" cy="147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62640</xdr:rowOff>
    </xdr:from>
    <xdr:ext cx="405111" cy="259045"/>
    <xdr:sp macro="" textlink="">
      <xdr:nvSpPr>
        <xdr:cNvPr id="67" name="有形固定資産減価償却率最小値テキスト"/>
        <xdr:cNvSpPr txBox="1"/>
      </xdr:nvSpPr>
      <xdr:spPr>
        <a:xfrm>
          <a:off x="4813300" y="666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58813</xdr:rowOff>
    </xdr:from>
    <xdr:to>
      <xdr:col>23</xdr:col>
      <xdr:colOff>174625</xdr:colOff>
      <xdr:row>34</xdr:row>
      <xdr:rowOff>58813</xdr:rowOff>
    </xdr:to>
    <xdr:cxnSp macro="">
      <xdr:nvCxnSpPr>
        <xdr:cNvPr id="68" name="直線コネクタ 67"/>
        <xdr:cNvCxnSpPr/>
      </xdr:nvCxnSpPr>
      <xdr:spPr>
        <a:xfrm>
          <a:off x="4673600" y="6659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78364</xdr:rowOff>
    </xdr:from>
    <xdr:ext cx="405111" cy="259045"/>
    <xdr:sp macro="" textlink="">
      <xdr:nvSpPr>
        <xdr:cNvPr id="69" name="有形固定資産減価償却率最大値テキスト"/>
        <xdr:cNvSpPr txBox="1"/>
      </xdr:nvSpPr>
      <xdr:spPr>
        <a:xfrm>
          <a:off x="4813300" y="4964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131687</xdr:rowOff>
    </xdr:from>
    <xdr:to>
      <xdr:col>23</xdr:col>
      <xdr:colOff>174625</xdr:colOff>
      <xdr:row>25</xdr:row>
      <xdr:rowOff>131687</xdr:rowOff>
    </xdr:to>
    <xdr:cxnSp macro="">
      <xdr:nvCxnSpPr>
        <xdr:cNvPr id="70" name="直線コネクタ 69"/>
        <xdr:cNvCxnSpPr/>
      </xdr:nvCxnSpPr>
      <xdr:spPr>
        <a:xfrm>
          <a:off x="4673600" y="518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93180</xdr:rowOff>
    </xdr:from>
    <xdr:ext cx="405111" cy="259045"/>
    <xdr:sp macro="" textlink="">
      <xdr:nvSpPr>
        <xdr:cNvPr id="71" name="有形固定資産減価償却率平均値テキスト"/>
        <xdr:cNvSpPr txBox="1"/>
      </xdr:nvSpPr>
      <xdr:spPr>
        <a:xfrm>
          <a:off x="4813300" y="5493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70303</xdr:rowOff>
    </xdr:from>
    <xdr:to>
      <xdr:col>23</xdr:col>
      <xdr:colOff>136525</xdr:colOff>
      <xdr:row>29</xdr:row>
      <xdr:rowOff>453</xdr:rowOff>
    </xdr:to>
    <xdr:sp macro="" textlink="">
      <xdr:nvSpPr>
        <xdr:cNvPr id="72" name="フローチャート: 判断 71"/>
        <xdr:cNvSpPr/>
      </xdr:nvSpPr>
      <xdr:spPr>
        <a:xfrm>
          <a:off x="4711700" y="564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4989</xdr:rowOff>
    </xdr:from>
    <xdr:to>
      <xdr:col>19</xdr:col>
      <xdr:colOff>187325</xdr:colOff>
      <xdr:row>30</xdr:row>
      <xdr:rowOff>106589</xdr:rowOff>
    </xdr:to>
    <xdr:sp macro="" textlink="">
      <xdr:nvSpPr>
        <xdr:cNvPr id="73" name="フローチャート: 判断 72"/>
        <xdr:cNvSpPr/>
      </xdr:nvSpPr>
      <xdr:spPr>
        <a:xfrm>
          <a:off x="4000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35832</xdr:rowOff>
    </xdr:from>
    <xdr:to>
      <xdr:col>15</xdr:col>
      <xdr:colOff>187325</xdr:colOff>
      <xdr:row>30</xdr:row>
      <xdr:rowOff>137432</xdr:rowOff>
    </xdr:to>
    <xdr:sp macro="" textlink="">
      <xdr:nvSpPr>
        <xdr:cNvPr id="74" name="フローチャート: 判断 73"/>
        <xdr:cNvSpPr/>
      </xdr:nvSpPr>
      <xdr:spPr>
        <a:xfrm>
          <a:off x="3238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159203</xdr:rowOff>
    </xdr:from>
    <xdr:to>
      <xdr:col>23</xdr:col>
      <xdr:colOff>136525</xdr:colOff>
      <xdr:row>31</xdr:row>
      <xdr:rowOff>89353</xdr:rowOff>
    </xdr:to>
    <xdr:sp macro="" textlink="">
      <xdr:nvSpPr>
        <xdr:cNvPr id="80" name="楕円 79"/>
        <xdr:cNvSpPr/>
      </xdr:nvSpPr>
      <xdr:spPr>
        <a:xfrm>
          <a:off x="47117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137630</xdr:rowOff>
    </xdr:from>
    <xdr:ext cx="405111" cy="259045"/>
    <xdr:sp macro="" textlink="">
      <xdr:nvSpPr>
        <xdr:cNvPr id="81" name="有形固定資産減価償却率該当値テキスト"/>
        <xdr:cNvSpPr txBox="1"/>
      </xdr:nvSpPr>
      <xdr:spPr>
        <a:xfrm>
          <a:off x="4813300" y="605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152249</xdr:rowOff>
    </xdr:from>
    <xdr:to>
      <xdr:col>19</xdr:col>
      <xdr:colOff>187325</xdr:colOff>
      <xdr:row>32</xdr:row>
      <xdr:rowOff>82399</xdr:rowOff>
    </xdr:to>
    <xdr:sp macro="" textlink="">
      <xdr:nvSpPr>
        <xdr:cNvPr id="82" name="楕円 81"/>
        <xdr:cNvSpPr/>
      </xdr:nvSpPr>
      <xdr:spPr>
        <a:xfrm>
          <a:off x="4000500" y="62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38553</xdr:rowOff>
    </xdr:from>
    <xdr:to>
      <xdr:col>23</xdr:col>
      <xdr:colOff>85725</xdr:colOff>
      <xdr:row>32</xdr:row>
      <xdr:rowOff>31599</xdr:rowOff>
    </xdr:to>
    <xdr:cxnSp macro="">
      <xdr:nvCxnSpPr>
        <xdr:cNvPr id="83" name="直線コネクタ 82"/>
        <xdr:cNvCxnSpPr/>
      </xdr:nvCxnSpPr>
      <xdr:spPr>
        <a:xfrm flipV="1">
          <a:off x="4051300" y="6125028"/>
          <a:ext cx="711200" cy="16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114451</xdr:rowOff>
    </xdr:from>
    <xdr:to>
      <xdr:col>15</xdr:col>
      <xdr:colOff>187325</xdr:colOff>
      <xdr:row>33</xdr:row>
      <xdr:rowOff>44601</xdr:rowOff>
    </xdr:to>
    <xdr:sp macro="" textlink="">
      <xdr:nvSpPr>
        <xdr:cNvPr id="84" name="楕円 83"/>
        <xdr:cNvSpPr/>
      </xdr:nvSpPr>
      <xdr:spPr>
        <a:xfrm>
          <a:off x="3238500" y="63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31599</xdr:rowOff>
    </xdr:from>
    <xdr:to>
      <xdr:col>19</xdr:col>
      <xdr:colOff>136525</xdr:colOff>
      <xdr:row>32</xdr:row>
      <xdr:rowOff>165251</xdr:rowOff>
    </xdr:to>
    <xdr:cxnSp macro="">
      <xdr:nvCxnSpPr>
        <xdr:cNvPr id="85" name="直線コネクタ 84"/>
        <xdr:cNvCxnSpPr/>
      </xdr:nvCxnSpPr>
      <xdr:spPr>
        <a:xfrm flipV="1">
          <a:off x="3289300" y="6289524"/>
          <a:ext cx="762000" cy="1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123116</xdr:rowOff>
    </xdr:from>
    <xdr:ext cx="405111" cy="259045"/>
    <xdr:sp macro="" textlink="">
      <xdr:nvSpPr>
        <xdr:cNvPr id="86" name="n_1aveValue有形固定資産減価償却率"/>
        <xdr:cNvSpPr txBox="1"/>
      </xdr:nvSpPr>
      <xdr:spPr>
        <a:xfrm>
          <a:off x="38360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153959</xdr:rowOff>
    </xdr:from>
    <xdr:ext cx="405111" cy="259045"/>
    <xdr:sp macro="" textlink="">
      <xdr:nvSpPr>
        <xdr:cNvPr id="87" name="n_2aveValue有形固定資産減価償却率"/>
        <xdr:cNvSpPr txBox="1"/>
      </xdr:nvSpPr>
      <xdr:spPr>
        <a:xfrm>
          <a:off x="3086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73526</xdr:rowOff>
    </xdr:from>
    <xdr:ext cx="405111" cy="259045"/>
    <xdr:sp macro="" textlink="">
      <xdr:nvSpPr>
        <xdr:cNvPr id="88" name="n_1mainValue有形固定資産減価償却率"/>
        <xdr:cNvSpPr txBox="1"/>
      </xdr:nvSpPr>
      <xdr:spPr>
        <a:xfrm>
          <a:off x="3836044" y="633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35728</xdr:rowOff>
    </xdr:from>
    <xdr:ext cx="405111" cy="259045"/>
    <xdr:sp macro="" textlink="">
      <xdr:nvSpPr>
        <xdr:cNvPr id="89" name="n_2mainValue有形固定資産減価償却率"/>
        <xdr:cNvSpPr txBox="1"/>
      </xdr:nvSpPr>
      <xdr:spPr>
        <a:xfrm>
          <a:off x="3086744" y="64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債務償還可能年数については類似団体・県平均よりも下回っている状況にあり、財政的に持続可能性が高い傾向にあると思われる。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43392</xdr:rowOff>
    </xdr:to>
    <xdr:cxnSp macro="">
      <xdr:nvCxnSpPr>
        <xdr:cNvPr id="118" name="直線コネクタ 117"/>
        <xdr:cNvCxnSpPr/>
      </xdr:nvCxnSpPr>
      <xdr:spPr>
        <a:xfrm flipV="1">
          <a:off x="14793595" y="5300839"/>
          <a:ext cx="1269" cy="1343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47219</xdr:rowOff>
    </xdr:from>
    <xdr:ext cx="340478" cy="259045"/>
    <xdr:sp macro="" textlink="">
      <xdr:nvSpPr>
        <xdr:cNvPr id="119" name="債務償還可能年数最小値テキスト"/>
        <xdr:cNvSpPr txBox="1"/>
      </xdr:nvSpPr>
      <xdr:spPr>
        <a:xfrm>
          <a:off x="14846300" y="6648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43392</xdr:rowOff>
    </xdr:from>
    <xdr:to>
      <xdr:col>76</xdr:col>
      <xdr:colOff>111125</xdr:colOff>
      <xdr:row>34</xdr:row>
      <xdr:rowOff>43392</xdr:rowOff>
    </xdr:to>
    <xdr:cxnSp macro="">
      <xdr:nvCxnSpPr>
        <xdr:cNvPr id="120" name="直線コネクタ 119"/>
        <xdr:cNvCxnSpPr/>
      </xdr:nvCxnSpPr>
      <xdr:spPr>
        <a:xfrm>
          <a:off x="14706600" y="664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1"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2" name="直線コネクタ 121"/>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2063</xdr:rowOff>
    </xdr:from>
    <xdr:ext cx="340478" cy="259045"/>
    <xdr:sp macro="" textlink="">
      <xdr:nvSpPr>
        <xdr:cNvPr id="123" name="債務償還可能年数平均値テキスト"/>
        <xdr:cNvSpPr txBox="1"/>
      </xdr:nvSpPr>
      <xdr:spPr>
        <a:xfrm>
          <a:off x="14846300" y="5917088"/>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24" name="フローチャート: 判断 123"/>
        <xdr:cNvSpPr/>
      </xdr:nvSpPr>
      <xdr:spPr>
        <a:xfrm>
          <a:off x="14744700" y="606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27164</xdr:rowOff>
    </xdr:from>
    <xdr:to>
      <xdr:col>76</xdr:col>
      <xdr:colOff>73025</xdr:colOff>
      <xdr:row>31</xdr:row>
      <xdr:rowOff>128764</xdr:rowOff>
    </xdr:to>
    <xdr:sp macro="" textlink="">
      <xdr:nvSpPr>
        <xdr:cNvPr id="130" name="楕円 129"/>
        <xdr:cNvSpPr/>
      </xdr:nvSpPr>
      <xdr:spPr>
        <a:xfrm>
          <a:off x="14744700" y="611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5591</xdr:rowOff>
    </xdr:from>
    <xdr:ext cx="340478" cy="259045"/>
    <xdr:sp macro="" textlink="">
      <xdr:nvSpPr>
        <xdr:cNvPr id="131" name="債務償還可能年数該当値テキスト"/>
        <xdr:cNvSpPr txBox="1"/>
      </xdr:nvSpPr>
      <xdr:spPr>
        <a:xfrm>
          <a:off x="14846300" y="60920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41</xdr:row>
      <xdr:rowOff>38100</xdr:rowOff>
    </xdr:to>
    <xdr:cxnSp macro="">
      <xdr:nvCxnSpPr>
        <xdr:cNvPr id="56" name="直線コネクタ 55"/>
        <xdr:cNvCxnSpPr/>
      </xdr:nvCxnSpPr>
      <xdr:spPr>
        <a:xfrm flipV="1">
          <a:off x="4634865" y="593217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41927</xdr:rowOff>
    </xdr:from>
    <xdr:ext cx="405111" cy="259045"/>
    <xdr:sp macro="" textlink="">
      <xdr:nvSpPr>
        <xdr:cNvPr id="57" name="【道路】&#10;有形固定資産減価償却率最小値テキスト"/>
        <xdr:cNvSpPr txBox="1"/>
      </xdr:nvSpPr>
      <xdr:spPr>
        <a:xfrm>
          <a:off x="4673600" y="707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38100</xdr:rowOff>
    </xdr:from>
    <xdr:to>
      <xdr:col>24</xdr:col>
      <xdr:colOff>152400</xdr:colOff>
      <xdr:row>41</xdr:row>
      <xdr:rowOff>38100</xdr:rowOff>
    </xdr:to>
    <xdr:cxnSp macro="">
      <xdr:nvCxnSpPr>
        <xdr:cNvPr id="58" name="直線コネクタ 57"/>
        <xdr:cNvCxnSpPr/>
      </xdr:nvCxnSpPr>
      <xdr:spPr>
        <a:xfrm>
          <a:off x="4546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59"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0" name="直線コネクタ 59"/>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128287</xdr:rowOff>
    </xdr:from>
    <xdr:ext cx="405111" cy="259045"/>
    <xdr:sp macro="" textlink="">
      <xdr:nvSpPr>
        <xdr:cNvPr id="61" name="【道路】&#10;有形固定資産減価償却率平均値テキスト"/>
        <xdr:cNvSpPr txBox="1"/>
      </xdr:nvSpPr>
      <xdr:spPr>
        <a:xfrm>
          <a:off x="4673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62" name="フローチャート: 判断 61"/>
        <xdr:cNvSpPr/>
      </xdr:nvSpPr>
      <xdr:spPr>
        <a:xfrm>
          <a:off x="4584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3" name="フローチャート: 判断 62"/>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xdr:rowOff>
    </xdr:from>
    <xdr:to>
      <xdr:col>15</xdr:col>
      <xdr:colOff>101600</xdr:colOff>
      <xdr:row>36</xdr:row>
      <xdr:rowOff>111760</xdr:rowOff>
    </xdr:to>
    <xdr:sp macro="" textlink="">
      <xdr:nvSpPr>
        <xdr:cNvPr id="64" name="フローチャート: 判断 63"/>
        <xdr:cNvSpPr/>
      </xdr:nvSpPr>
      <xdr:spPr>
        <a:xfrm>
          <a:off x="2857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0" name="楕円 69"/>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106697</xdr:rowOff>
    </xdr:from>
    <xdr:ext cx="405111" cy="259045"/>
    <xdr:sp macro="" textlink="">
      <xdr:nvSpPr>
        <xdr:cNvPr id="71" name="【道路】&#10;有形固定資産減価償却率該当値テキスト"/>
        <xdr:cNvSpPr txBox="1"/>
      </xdr:nvSpPr>
      <xdr:spPr>
        <a:xfrm>
          <a:off x="46736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2" name="楕円 71"/>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72390</xdr:rowOff>
    </xdr:to>
    <xdr:cxnSp macro="">
      <xdr:nvCxnSpPr>
        <xdr:cNvPr id="73" name="直線コネクタ 72"/>
        <xdr:cNvCxnSpPr/>
      </xdr:nvCxnSpPr>
      <xdr:spPr>
        <a:xfrm flipV="1">
          <a:off x="3797300" y="65227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4" name="楕円 73"/>
        <xdr:cNvSpPr/>
      </xdr:nvSpPr>
      <xdr:spPr>
        <a:xfrm>
          <a:off x="2857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72390</xdr:rowOff>
    </xdr:from>
    <xdr:to>
      <xdr:col>19</xdr:col>
      <xdr:colOff>177800</xdr:colOff>
      <xdr:row>38</xdr:row>
      <xdr:rowOff>118110</xdr:rowOff>
    </xdr:to>
    <xdr:cxnSp macro="">
      <xdr:nvCxnSpPr>
        <xdr:cNvPr id="75" name="直線コネクタ 74"/>
        <xdr:cNvCxnSpPr/>
      </xdr:nvCxnSpPr>
      <xdr:spPr>
        <a:xfrm flipV="1">
          <a:off x="2908300" y="6587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29227</xdr:rowOff>
    </xdr:from>
    <xdr:ext cx="405111" cy="259045"/>
    <xdr:sp macro="" textlink="">
      <xdr:nvSpPr>
        <xdr:cNvPr id="76" name="n_1aveValue【道路】&#10;有形固定資産減価償却率"/>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128287</xdr:rowOff>
    </xdr:from>
    <xdr:ext cx="405111" cy="259045"/>
    <xdr:sp macro="" textlink="">
      <xdr:nvSpPr>
        <xdr:cNvPr id="77" name="n_2aveValue【道路】&#10;有形固定資産減価償却率"/>
        <xdr:cNvSpPr txBox="1"/>
      </xdr:nvSpPr>
      <xdr:spPr>
        <a:xfrm>
          <a:off x="2705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114317</xdr:rowOff>
    </xdr:from>
    <xdr:ext cx="405111" cy="259045"/>
    <xdr:sp macro="" textlink="">
      <xdr:nvSpPr>
        <xdr:cNvPr id="78" name="n_1mainValue【道路】&#10;有形固定資産減価償却率"/>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160037</xdr:rowOff>
    </xdr:from>
    <xdr:ext cx="405111" cy="259045"/>
    <xdr:sp macro="" textlink="">
      <xdr:nvSpPr>
        <xdr:cNvPr id="79" name="n_2mainValue【道路】&#10;有形固定資産減価償却率"/>
        <xdr:cNvSpPr txBox="1"/>
      </xdr:nvSpPr>
      <xdr:spPr>
        <a:xfrm>
          <a:off x="2705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0" name="テキスト ボックス 89"/>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133350</xdr:rowOff>
    </xdr:from>
    <xdr:to>
      <xdr:col>59</xdr:col>
      <xdr:colOff>50800</xdr:colOff>
      <xdr:row>42</xdr:row>
      <xdr:rowOff>133350</xdr:rowOff>
    </xdr:to>
    <xdr:cxnSp macro="">
      <xdr:nvCxnSpPr>
        <xdr:cNvPr id="91" name="直線コネクタ 90"/>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162577</xdr:rowOff>
    </xdr:from>
    <xdr:ext cx="531299" cy="259045"/>
    <xdr:sp macro="" textlink="">
      <xdr:nvSpPr>
        <xdr:cNvPr id="92" name="テキスト ボックス 91"/>
        <xdr:cNvSpPr txBox="1"/>
      </xdr:nvSpPr>
      <xdr:spPr>
        <a:xfrm>
          <a:off x="6072701" y="719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4" name="テキスト ボックス 93"/>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5" name="直線コネクタ 94"/>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6" name="テキスト ボックス 95"/>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9" name="直線コネクタ 98"/>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00" name="テキスト ボックス 99"/>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1" name="直線コネクタ 100"/>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2" name="テキスト ボックス 101"/>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03" name="直線コネクタ 102"/>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4" name="テキスト ボックス 103"/>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87401</xdr:rowOff>
    </xdr:from>
    <xdr:to>
      <xdr:col>54</xdr:col>
      <xdr:colOff>189865</xdr:colOff>
      <xdr:row>41</xdr:row>
      <xdr:rowOff>113633</xdr:rowOff>
    </xdr:to>
    <xdr:cxnSp macro="">
      <xdr:nvCxnSpPr>
        <xdr:cNvPr id="108" name="直線コネクタ 107"/>
        <xdr:cNvCxnSpPr/>
      </xdr:nvCxnSpPr>
      <xdr:spPr>
        <a:xfrm flipV="1">
          <a:off x="10476865" y="5745251"/>
          <a:ext cx="0" cy="1397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117460</xdr:rowOff>
    </xdr:from>
    <xdr:ext cx="534377" cy="259045"/>
    <xdr:sp macro="" textlink="">
      <xdr:nvSpPr>
        <xdr:cNvPr id="109" name="【道路】&#10;一人当たり延長最小値テキスト"/>
        <xdr:cNvSpPr txBox="1"/>
      </xdr:nvSpPr>
      <xdr:spPr>
        <a:xfrm>
          <a:off x="10515600" y="71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113633</xdr:rowOff>
    </xdr:from>
    <xdr:to>
      <xdr:col>55</xdr:col>
      <xdr:colOff>88900</xdr:colOff>
      <xdr:row>41</xdr:row>
      <xdr:rowOff>113633</xdr:rowOff>
    </xdr:to>
    <xdr:cxnSp macro="">
      <xdr:nvCxnSpPr>
        <xdr:cNvPr id="110" name="直線コネクタ 109"/>
        <xdr:cNvCxnSpPr/>
      </xdr:nvCxnSpPr>
      <xdr:spPr>
        <a:xfrm>
          <a:off x="10388600" y="7143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34078</xdr:rowOff>
    </xdr:from>
    <xdr:ext cx="534377" cy="259045"/>
    <xdr:sp macro="" textlink="">
      <xdr:nvSpPr>
        <xdr:cNvPr id="111" name="【道路】&#10;一人当たり延長最大値テキスト"/>
        <xdr:cNvSpPr txBox="1"/>
      </xdr:nvSpPr>
      <xdr:spPr>
        <a:xfrm>
          <a:off x="10515600" y="552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87401</xdr:rowOff>
    </xdr:from>
    <xdr:to>
      <xdr:col>55</xdr:col>
      <xdr:colOff>88900</xdr:colOff>
      <xdr:row>33</xdr:row>
      <xdr:rowOff>87401</xdr:rowOff>
    </xdr:to>
    <xdr:cxnSp macro="">
      <xdr:nvCxnSpPr>
        <xdr:cNvPr id="112" name="直線コネクタ 111"/>
        <xdr:cNvCxnSpPr/>
      </xdr:nvCxnSpPr>
      <xdr:spPr>
        <a:xfrm>
          <a:off x="10388600" y="574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115270</xdr:rowOff>
    </xdr:from>
    <xdr:ext cx="534377" cy="259045"/>
    <xdr:sp macro="" textlink="">
      <xdr:nvSpPr>
        <xdr:cNvPr id="113" name="【道路】&#10;一人当たり延長平均値テキスト"/>
        <xdr:cNvSpPr txBox="1"/>
      </xdr:nvSpPr>
      <xdr:spPr>
        <a:xfrm>
          <a:off x="10515600" y="6630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136843</xdr:rowOff>
    </xdr:from>
    <xdr:to>
      <xdr:col>55</xdr:col>
      <xdr:colOff>50800</xdr:colOff>
      <xdr:row>39</xdr:row>
      <xdr:rowOff>66993</xdr:rowOff>
    </xdr:to>
    <xdr:sp macro="" textlink="">
      <xdr:nvSpPr>
        <xdr:cNvPr id="114" name="フローチャート: 判断 113"/>
        <xdr:cNvSpPr/>
      </xdr:nvSpPr>
      <xdr:spPr>
        <a:xfrm>
          <a:off x="10426700" y="665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57232</xdr:rowOff>
    </xdr:from>
    <xdr:to>
      <xdr:col>50</xdr:col>
      <xdr:colOff>165100</xdr:colOff>
      <xdr:row>39</xdr:row>
      <xdr:rowOff>158832</xdr:rowOff>
    </xdr:to>
    <xdr:sp macro="" textlink="">
      <xdr:nvSpPr>
        <xdr:cNvPr id="115" name="フローチャート: 判断 114"/>
        <xdr:cNvSpPr/>
      </xdr:nvSpPr>
      <xdr:spPr>
        <a:xfrm>
          <a:off x="9588500" y="67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155730</xdr:rowOff>
    </xdr:from>
    <xdr:to>
      <xdr:col>46</xdr:col>
      <xdr:colOff>38100</xdr:colOff>
      <xdr:row>38</xdr:row>
      <xdr:rowOff>85880</xdr:rowOff>
    </xdr:to>
    <xdr:sp macro="" textlink="">
      <xdr:nvSpPr>
        <xdr:cNvPr id="116" name="フローチャート: 判断 115"/>
        <xdr:cNvSpPr/>
      </xdr:nvSpPr>
      <xdr:spPr>
        <a:xfrm>
          <a:off x="8699500" y="64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69863</xdr:rowOff>
    </xdr:from>
    <xdr:to>
      <xdr:col>55</xdr:col>
      <xdr:colOff>50800</xdr:colOff>
      <xdr:row>35</xdr:row>
      <xdr:rowOff>13</xdr:rowOff>
    </xdr:to>
    <xdr:sp macro="" textlink="">
      <xdr:nvSpPr>
        <xdr:cNvPr id="122" name="楕円 121"/>
        <xdr:cNvSpPr/>
      </xdr:nvSpPr>
      <xdr:spPr>
        <a:xfrm>
          <a:off x="10426700" y="58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92740</xdr:rowOff>
    </xdr:from>
    <xdr:ext cx="534377" cy="259045"/>
    <xdr:sp macro="" textlink="">
      <xdr:nvSpPr>
        <xdr:cNvPr id="123" name="【道路】&#10;一人当たり延長該当値テキスト"/>
        <xdr:cNvSpPr txBox="1"/>
      </xdr:nvSpPr>
      <xdr:spPr>
        <a:xfrm>
          <a:off x="10515600" y="575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119955</xdr:rowOff>
    </xdr:from>
    <xdr:to>
      <xdr:col>50</xdr:col>
      <xdr:colOff>165100</xdr:colOff>
      <xdr:row>35</xdr:row>
      <xdr:rowOff>50105</xdr:rowOff>
    </xdr:to>
    <xdr:sp macro="" textlink="">
      <xdr:nvSpPr>
        <xdr:cNvPr id="124" name="楕円 123"/>
        <xdr:cNvSpPr/>
      </xdr:nvSpPr>
      <xdr:spPr>
        <a:xfrm>
          <a:off x="9588500" y="594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120663</xdr:rowOff>
    </xdr:from>
    <xdr:to>
      <xdr:col>55</xdr:col>
      <xdr:colOff>0</xdr:colOff>
      <xdr:row>34</xdr:row>
      <xdr:rowOff>170755</xdr:rowOff>
    </xdr:to>
    <xdr:cxnSp macro="">
      <xdr:nvCxnSpPr>
        <xdr:cNvPr id="125" name="直線コネクタ 124"/>
        <xdr:cNvCxnSpPr/>
      </xdr:nvCxnSpPr>
      <xdr:spPr>
        <a:xfrm flipV="1">
          <a:off x="9639300" y="5949963"/>
          <a:ext cx="8382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19142</xdr:rowOff>
    </xdr:from>
    <xdr:to>
      <xdr:col>46</xdr:col>
      <xdr:colOff>38100</xdr:colOff>
      <xdr:row>36</xdr:row>
      <xdr:rowOff>120742</xdr:rowOff>
    </xdr:to>
    <xdr:sp macro="" textlink="">
      <xdr:nvSpPr>
        <xdr:cNvPr id="126" name="楕円 125"/>
        <xdr:cNvSpPr/>
      </xdr:nvSpPr>
      <xdr:spPr>
        <a:xfrm>
          <a:off x="8699500" y="619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170755</xdr:rowOff>
    </xdr:from>
    <xdr:to>
      <xdr:col>50</xdr:col>
      <xdr:colOff>114300</xdr:colOff>
      <xdr:row>36</xdr:row>
      <xdr:rowOff>69942</xdr:rowOff>
    </xdr:to>
    <xdr:cxnSp macro="">
      <xdr:nvCxnSpPr>
        <xdr:cNvPr id="127" name="直線コネクタ 126"/>
        <xdr:cNvCxnSpPr/>
      </xdr:nvCxnSpPr>
      <xdr:spPr>
        <a:xfrm flipV="1">
          <a:off x="8750300" y="6000055"/>
          <a:ext cx="889000" cy="2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149959</xdr:rowOff>
    </xdr:from>
    <xdr:ext cx="534377" cy="259045"/>
    <xdr:sp macro="" textlink="">
      <xdr:nvSpPr>
        <xdr:cNvPr id="128" name="n_1aveValue【道路】&#10;一人当たり延長"/>
        <xdr:cNvSpPr txBox="1"/>
      </xdr:nvSpPr>
      <xdr:spPr>
        <a:xfrm>
          <a:off x="9359411" y="68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77008</xdr:rowOff>
    </xdr:from>
    <xdr:ext cx="534377" cy="259045"/>
    <xdr:sp macro="" textlink="">
      <xdr:nvSpPr>
        <xdr:cNvPr id="129" name="n_2aveValue【道路】&#10;一人当たり延長"/>
        <xdr:cNvSpPr txBox="1"/>
      </xdr:nvSpPr>
      <xdr:spPr>
        <a:xfrm>
          <a:off x="8483111" y="659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66632</xdr:rowOff>
    </xdr:from>
    <xdr:ext cx="534377" cy="259045"/>
    <xdr:sp macro="" textlink="">
      <xdr:nvSpPr>
        <xdr:cNvPr id="130" name="n_1mainValue【道路】&#10;一人当たり延長"/>
        <xdr:cNvSpPr txBox="1"/>
      </xdr:nvSpPr>
      <xdr:spPr>
        <a:xfrm>
          <a:off x="9359411" y="572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137269</xdr:rowOff>
    </xdr:from>
    <xdr:ext cx="534377" cy="259045"/>
    <xdr:sp macro="" textlink="">
      <xdr:nvSpPr>
        <xdr:cNvPr id="131" name="n_2mainValue【道路】&#10;一人当たり延長"/>
        <xdr:cNvSpPr txBox="1"/>
      </xdr:nvSpPr>
      <xdr:spPr>
        <a:xfrm>
          <a:off x="8483111" y="596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43" name="直線コネクタ 142"/>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4" name="テキスト ボックス 143"/>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47" name="直線コネクタ 14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48" name="テキスト ボックス 14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0" name="テキスト ボックス 14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63</xdr:row>
      <xdr:rowOff>91440</xdr:rowOff>
    </xdr:to>
    <xdr:cxnSp macro="">
      <xdr:nvCxnSpPr>
        <xdr:cNvPr id="152" name="直線コネクタ 151"/>
        <xdr:cNvCxnSpPr/>
      </xdr:nvCxnSpPr>
      <xdr:spPr>
        <a:xfrm flipV="1">
          <a:off x="4634865" y="965835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53"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54" name="直線コネクタ 153"/>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55"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6" name="直線コネクタ 155"/>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57" name="【橋りょう・トンネル】&#10;有形固定資産減価償却率平均値テキスト"/>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8" name="フローチャート: 判断 157"/>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59" name="フローチャート: 判断 158"/>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60" name="フローチャート: 判断 159"/>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137795</xdr:rowOff>
    </xdr:from>
    <xdr:to>
      <xdr:col>24</xdr:col>
      <xdr:colOff>114300</xdr:colOff>
      <xdr:row>61</xdr:row>
      <xdr:rowOff>67945</xdr:rowOff>
    </xdr:to>
    <xdr:sp macro="" textlink="">
      <xdr:nvSpPr>
        <xdr:cNvPr id="166" name="楕円 165"/>
        <xdr:cNvSpPr/>
      </xdr:nvSpPr>
      <xdr:spPr>
        <a:xfrm>
          <a:off x="45847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116222</xdr:rowOff>
    </xdr:from>
    <xdr:ext cx="405111" cy="259045"/>
    <xdr:sp macro="" textlink="">
      <xdr:nvSpPr>
        <xdr:cNvPr id="167" name="【橋りょう・トンネル】&#10;有形固定資産減価償却率該当値テキスト"/>
        <xdr:cNvSpPr txBox="1"/>
      </xdr:nvSpPr>
      <xdr:spPr>
        <a:xfrm>
          <a:off x="4673600"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68" name="楕円 167"/>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17145</xdr:rowOff>
    </xdr:from>
    <xdr:to>
      <xdr:col>24</xdr:col>
      <xdr:colOff>63500</xdr:colOff>
      <xdr:row>61</xdr:row>
      <xdr:rowOff>108585</xdr:rowOff>
    </xdr:to>
    <xdr:cxnSp macro="">
      <xdr:nvCxnSpPr>
        <xdr:cNvPr id="169" name="直線コネクタ 168"/>
        <xdr:cNvCxnSpPr/>
      </xdr:nvCxnSpPr>
      <xdr:spPr>
        <a:xfrm flipV="1">
          <a:off x="3797300" y="1047559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149225</xdr:rowOff>
    </xdr:from>
    <xdr:to>
      <xdr:col>15</xdr:col>
      <xdr:colOff>101600</xdr:colOff>
      <xdr:row>62</xdr:row>
      <xdr:rowOff>79375</xdr:rowOff>
    </xdr:to>
    <xdr:sp macro="" textlink="">
      <xdr:nvSpPr>
        <xdr:cNvPr id="170" name="楕円 169"/>
        <xdr:cNvSpPr/>
      </xdr:nvSpPr>
      <xdr:spPr>
        <a:xfrm>
          <a:off x="2857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62</xdr:row>
      <xdr:rowOff>28575</xdr:rowOff>
    </xdr:to>
    <xdr:cxnSp macro="">
      <xdr:nvCxnSpPr>
        <xdr:cNvPr id="171" name="直線コネクタ 170"/>
        <xdr:cNvCxnSpPr/>
      </xdr:nvCxnSpPr>
      <xdr:spPr>
        <a:xfrm flipV="1">
          <a:off x="2908300" y="105670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72" name="n_1ave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73" name="n_2ave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174" name="n_1mainValue【橋りょう・トンネル】&#10;有形固定資産減価償却率"/>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70502</xdr:rowOff>
    </xdr:from>
    <xdr:ext cx="405111" cy="259045"/>
    <xdr:sp macro="" textlink="">
      <xdr:nvSpPr>
        <xdr:cNvPr id="175" name="n_2mainValue【橋りょう・トンネル】&#10;有形固定資産減価償却率"/>
        <xdr:cNvSpPr txBox="1"/>
      </xdr:nvSpPr>
      <xdr:spPr>
        <a:xfrm>
          <a:off x="2705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9" name="テキスト ボックス 18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1" name="テキスト ボックス 19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3" name="テキスト ボックス 19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5" name="テキスト ボックス 19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147153</xdr:rowOff>
    </xdr:from>
    <xdr:to>
      <xdr:col>54</xdr:col>
      <xdr:colOff>189865</xdr:colOff>
      <xdr:row>64</xdr:row>
      <xdr:rowOff>57877</xdr:rowOff>
    </xdr:to>
    <xdr:cxnSp macro="">
      <xdr:nvCxnSpPr>
        <xdr:cNvPr id="201" name="直線コネクタ 200"/>
        <xdr:cNvCxnSpPr/>
      </xdr:nvCxnSpPr>
      <xdr:spPr>
        <a:xfrm flipV="1">
          <a:off x="10476865" y="9576903"/>
          <a:ext cx="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61704</xdr:rowOff>
    </xdr:from>
    <xdr:ext cx="534377" cy="259045"/>
    <xdr:sp macro="" textlink="">
      <xdr:nvSpPr>
        <xdr:cNvPr id="202" name="【橋りょう・トンネル】&#10;一人当たり有形固定資産（償却資産）額最小値テキスト"/>
        <xdr:cNvSpPr txBox="1"/>
      </xdr:nvSpPr>
      <xdr:spPr>
        <a:xfrm>
          <a:off x="10515600" y="1103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57877</xdr:rowOff>
    </xdr:from>
    <xdr:to>
      <xdr:col>55</xdr:col>
      <xdr:colOff>88900</xdr:colOff>
      <xdr:row>64</xdr:row>
      <xdr:rowOff>57877</xdr:rowOff>
    </xdr:to>
    <xdr:cxnSp macro="">
      <xdr:nvCxnSpPr>
        <xdr:cNvPr id="203" name="直線コネクタ 202"/>
        <xdr:cNvCxnSpPr/>
      </xdr:nvCxnSpPr>
      <xdr:spPr>
        <a:xfrm>
          <a:off x="10388600" y="1103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93830</xdr:rowOff>
    </xdr:from>
    <xdr:ext cx="690189" cy="259045"/>
    <xdr:sp macro="" textlink="">
      <xdr:nvSpPr>
        <xdr:cNvPr id="204" name="【橋りょう・トンネル】&#10;一人当たり有形固定資産（償却資産）額最大値テキスト"/>
        <xdr:cNvSpPr txBox="1"/>
      </xdr:nvSpPr>
      <xdr:spPr>
        <a:xfrm>
          <a:off x="10515600" y="93521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147153</xdr:rowOff>
    </xdr:from>
    <xdr:to>
      <xdr:col>55</xdr:col>
      <xdr:colOff>88900</xdr:colOff>
      <xdr:row>55</xdr:row>
      <xdr:rowOff>147153</xdr:rowOff>
    </xdr:to>
    <xdr:cxnSp macro="">
      <xdr:nvCxnSpPr>
        <xdr:cNvPr id="205" name="直線コネクタ 204"/>
        <xdr:cNvCxnSpPr/>
      </xdr:nvCxnSpPr>
      <xdr:spPr>
        <a:xfrm>
          <a:off x="10388600" y="957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28181</xdr:rowOff>
    </xdr:from>
    <xdr:ext cx="599010" cy="259045"/>
    <xdr:sp macro="" textlink="">
      <xdr:nvSpPr>
        <xdr:cNvPr id="206" name="【橋りょう・トンネル】&#10;一人当たり有形固定資産（償却資産）額平均値テキスト"/>
        <xdr:cNvSpPr txBox="1"/>
      </xdr:nvSpPr>
      <xdr:spPr>
        <a:xfrm>
          <a:off x="10515600" y="10486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49754</xdr:rowOff>
    </xdr:from>
    <xdr:to>
      <xdr:col>55</xdr:col>
      <xdr:colOff>50800</xdr:colOff>
      <xdr:row>61</xdr:row>
      <xdr:rowOff>151354</xdr:rowOff>
    </xdr:to>
    <xdr:sp macro="" textlink="">
      <xdr:nvSpPr>
        <xdr:cNvPr id="207" name="フローチャート: 判断 206"/>
        <xdr:cNvSpPr/>
      </xdr:nvSpPr>
      <xdr:spPr>
        <a:xfrm>
          <a:off x="10426700" y="1050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xdr:rowOff>
    </xdr:from>
    <xdr:to>
      <xdr:col>50</xdr:col>
      <xdr:colOff>165100</xdr:colOff>
      <xdr:row>62</xdr:row>
      <xdr:rowOff>101900</xdr:rowOff>
    </xdr:to>
    <xdr:sp macro="" textlink="">
      <xdr:nvSpPr>
        <xdr:cNvPr id="208" name="フローチャート: 判断 207"/>
        <xdr:cNvSpPr/>
      </xdr:nvSpPr>
      <xdr:spPr>
        <a:xfrm>
          <a:off x="9588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142680</xdr:rowOff>
    </xdr:from>
    <xdr:to>
      <xdr:col>46</xdr:col>
      <xdr:colOff>38100</xdr:colOff>
      <xdr:row>62</xdr:row>
      <xdr:rowOff>72830</xdr:rowOff>
    </xdr:to>
    <xdr:sp macro="" textlink="">
      <xdr:nvSpPr>
        <xdr:cNvPr id="209" name="フローチャート: 判断 208"/>
        <xdr:cNvSpPr/>
      </xdr:nvSpPr>
      <xdr:spPr>
        <a:xfrm>
          <a:off x="8699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31980</xdr:rowOff>
    </xdr:from>
    <xdr:to>
      <xdr:col>55</xdr:col>
      <xdr:colOff>50800</xdr:colOff>
      <xdr:row>60</xdr:row>
      <xdr:rowOff>133580</xdr:rowOff>
    </xdr:to>
    <xdr:sp macro="" textlink="">
      <xdr:nvSpPr>
        <xdr:cNvPr id="215" name="楕円 214"/>
        <xdr:cNvSpPr/>
      </xdr:nvSpPr>
      <xdr:spPr>
        <a:xfrm>
          <a:off x="10426700" y="103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54857</xdr:rowOff>
    </xdr:from>
    <xdr:ext cx="599010" cy="259045"/>
    <xdr:sp macro="" textlink="">
      <xdr:nvSpPr>
        <xdr:cNvPr id="216" name="【橋りょう・トンネル】&#10;一人当たり有形固定資産（償却資産）額該当値テキスト"/>
        <xdr:cNvSpPr txBox="1"/>
      </xdr:nvSpPr>
      <xdr:spPr>
        <a:xfrm>
          <a:off x="10515600" y="1017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50776</xdr:rowOff>
    </xdr:from>
    <xdr:to>
      <xdr:col>50</xdr:col>
      <xdr:colOff>165100</xdr:colOff>
      <xdr:row>60</xdr:row>
      <xdr:rowOff>152376</xdr:rowOff>
    </xdr:to>
    <xdr:sp macro="" textlink="">
      <xdr:nvSpPr>
        <xdr:cNvPr id="217" name="楕円 216"/>
        <xdr:cNvSpPr/>
      </xdr:nvSpPr>
      <xdr:spPr>
        <a:xfrm>
          <a:off x="9588500" y="1033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82780</xdr:rowOff>
    </xdr:from>
    <xdr:to>
      <xdr:col>55</xdr:col>
      <xdr:colOff>0</xdr:colOff>
      <xdr:row>60</xdr:row>
      <xdr:rowOff>101576</xdr:rowOff>
    </xdr:to>
    <xdr:cxnSp macro="">
      <xdr:nvCxnSpPr>
        <xdr:cNvPr id="218" name="直線コネクタ 217"/>
        <xdr:cNvCxnSpPr/>
      </xdr:nvCxnSpPr>
      <xdr:spPr>
        <a:xfrm flipV="1">
          <a:off x="9639300" y="10369780"/>
          <a:ext cx="8382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66741</xdr:rowOff>
    </xdr:from>
    <xdr:to>
      <xdr:col>46</xdr:col>
      <xdr:colOff>38100</xdr:colOff>
      <xdr:row>60</xdr:row>
      <xdr:rowOff>168341</xdr:rowOff>
    </xdr:to>
    <xdr:sp macro="" textlink="">
      <xdr:nvSpPr>
        <xdr:cNvPr id="219" name="楕円 218"/>
        <xdr:cNvSpPr/>
      </xdr:nvSpPr>
      <xdr:spPr>
        <a:xfrm>
          <a:off x="8699500" y="103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101576</xdr:rowOff>
    </xdr:from>
    <xdr:to>
      <xdr:col>50</xdr:col>
      <xdr:colOff>114300</xdr:colOff>
      <xdr:row>60</xdr:row>
      <xdr:rowOff>117541</xdr:rowOff>
    </xdr:to>
    <xdr:cxnSp macro="">
      <xdr:nvCxnSpPr>
        <xdr:cNvPr id="220" name="直線コネクタ 219"/>
        <xdr:cNvCxnSpPr/>
      </xdr:nvCxnSpPr>
      <xdr:spPr>
        <a:xfrm flipV="1">
          <a:off x="8750300" y="1038857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93027</xdr:rowOff>
    </xdr:from>
    <xdr:ext cx="599010" cy="259045"/>
    <xdr:sp macro="" textlink="">
      <xdr:nvSpPr>
        <xdr:cNvPr id="221" name="n_1aveValue【橋りょう・トンネル】&#10;一人当たり有形固定資産（償却資産）額"/>
        <xdr:cNvSpPr txBox="1"/>
      </xdr:nvSpPr>
      <xdr:spPr>
        <a:xfrm>
          <a:off x="93270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63957</xdr:rowOff>
    </xdr:from>
    <xdr:ext cx="599010" cy="259045"/>
    <xdr:sp macro="" textlink="">
      <xdr:nvSpPr>
        <xdr:cNvPr id="222" name="n_2aveValue【橋りょう・トンネル】&#10;一人当たり有形固定資産（償却資産）額"/>
        <xdr:cNvSpPr txBox="1"/>
      </xdr:nvSpPr>
      <xdr:spPr>
        <a:xfrm>
          <a:off x="8450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168903</xdr:rowOff>
    </xdr:from>
    <xdr:ext cx="599010" cy="259045"/>
    <xdr:sp macro="" textlink="">
      <xdr:nvSpPr>
        <xdr:cNvPr id="223" name="n_1mainValue【橋りょう・トンネル】&#10;一人当たり有形固定資産（償却資産）額"/>
        <xdr:cNvSpPr txBox="1"/>
      </xdr:nvSpPr>
      <xdr:spPr>
        <a:xfrm>
          <a:off x="9327095" y="1011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13418</xdr:rowOff>
    </xdr:from>
    <xdr:ext cx="599010" cy="259045"/>
    <xdr:sp macro="" textlink="">
      <xdr:nvSpPr>
        <xdr:cNvPr id="224" name="n_2mainValue【橋りょう・トンネル】&#10;一人当たり有形固定資産（償却資産）額"/>
        <xdr:cNvSpPr txBox="1"/>
      </xdr:nvSpPr>
      <xdr:spPr>
        <a:xfrm>
          <a:off x="8450795" y="1012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6" name="直線コネクタ 23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7" name="テキスト ボックス 23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8" name="直線コネクタ 23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9" name="テキスト ボックス 23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0" name="直線コネクタ 23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1" name="テキスト ボックス 24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2" name="直線コネクタ 24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3" name="テキスト ボックス 24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85</xdr:row>
      <xdr:rowOff>65532</xdr:rowOff>
    </xdr:to>
    <xdr:cxnSp macro="">
      <xdr:nvCxnSpPr>
        <xdr:cNvPr id="247" name="直線コネクタ 246"/>
        <xdr:cNvCxnSpPr/>
      </xdr:nvCxnSpPr>
      <xdr:spPr>
        <a:xfrm flipV="1">
          <a:off x="4634865" y="1341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69359</xdr:rowOff>
    </xdr:from>
    <xdr:ext cx="405111" cy="259045"/>
    <xdr:sp macro="" textlink="">
      <xdr:nvSpPr>
        <xdr:cNvPr id="248" name="【公営住宅】&#10;有形固定資産減価償却率最小値テキスト"/>
        <xdr:cNvSpPr txBox="1"/>
      </xdr:nvSpPr>
      <xdr:spPr>
        <a:xfrm>
          <a:off x="4673600" y="1464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65532</xdr:rowOff>
    </xdr:from>
    <xdr:to>
      <xdr:col>24</xdr:col>
      <xdr:colOff>152400</xdr:colOff>
      <xdr:row>85</xdr:row>
      <xdr:rowOff>65532</xdr:rowOff>
    </xdr:to>
    <xdr:cxnSp macro="">
      <xdr:nvCxnSpPr>
        <xdr:cNvPr id="249" name="直線コネクタ 248"/>
        <xdr:cNvCxnSpPr/>
      </xdr:nvCxnSpPr>
      <xdr:spPr>
        <a:xfrm>
          <a:off x="4546600" y="1463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0"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1" name="直線コネクタ 250"/>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89171</xdr:rowOff>
    </xdr:from>
    <xdr:ext cx="405111" cy="259045"/>
    <xdr:sp macro="" textlink="">
      <xdr:nvSpPr>
        <xdr:cNvPr id="252" name="【公営住宅】&#10;有形固定資産減価償却率平均値テキスト"/>
        <xdr:cNvSpPr txBox="1"/>
      </xdr:nvSpPr>
      <xdr:spPr>
        <a:xfrm>
          <a:off x="4673600" y="14148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110744</xdr:rowOff>
    </xdr:from>
    <xdr:to>
      <xdr:col>24</xdr:col>
      <xdr:colOff>114300</xdr:colOff>
      <xdr:row>83</xdr:row>
      <xdr:rowOff>40894</xdr:rowOff>
    </xdr:to>
    <xdr:sp macro="" textlink="">
      <xdr:nvSpPr>
        <xdr:cNvPr id="253" name="フローチャート: 判断 252"/>
        <xdr:cNvSpPr/>
      </xdr:nvSpPr>
      <xdr:spPr>
        <a:xfrm>
          <a:off x="4584700" y="141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42163</xdr:rowOff>
    </xdr:from>
    <xdr:to>
      <xdr:col>20</xdr:col>
      <xdr:colOff>38100</xdr:colOff>
      <xdr:row>82</xdr:row>
      <xdr:rowOff>143763</xdr:rowOff>
    </xdr:to>
    <xdr:sp macro="" textlink="">
      <xdr:nvSpPr>
        <xdr:cNvPr id="254" name="フローチャート: 判断 253"/>
        <xdr:cNvSpPr/>
      </xdr:nvSpPr>
      <xdr:spPr>
        <a:xfrm>
          <a:off x="3746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55" name="フローチャート: 判断 254"/>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71882</xdr:rowOff>
    </xdr:from>
    <xdr:to>
      <xdr:col>24</xdr:col>
      <xdr:colOff>114300</xdr:colOff>
      <xdr:row>80</xdr:row>
      <xdr:rowOff>2032</xdr:rowOff>
    </xdr:to>
    <xdr:sp macro="" textlink="">
      <xdr:nvSpPr>
        <xdr:cNvPr id="261" name="楕円 260"/>
        <xdr:cNvSpPr/>
      </xdr:nvSpPr>
      <xdr:spPr>
        <a:xfrm>
          <a:off x="4584700" y="136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94759</xdr:rowOff>
    </xdr:from>
    <xdr:ext cx="405111" cy="259045"/>
    <xdr:sp macro="" textlink="">
      <xdr:nvSpPr>
        <xdr:cNvPr id="262" name="【公営住宅】&#10;有形固定資産減価償却率該当値テキスト"/>
        <xdr:cNvSpPr txBox="1"/>
      </xdr:nvSpPr>
      <xdr:spPr>
        <a:xfrm>
          <a:off x="4673600" y="1346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103887</xdr:rowOff>
    </xdr:from>
    <xdr:to>
      <xdr:col>20</xdr:col>
      <xdr:colOff>38100</xdr:colOff>
      <xdr:row>80</xdr:row>
      <xdr:rowOff>34037</xdr:rowOff>
    </xdr:to>
    <xdr:sp macro="" textlink="">
      <xdr:nvSpPr>
        <xdr:cNvPr id="263" name="楕円 262"/>
        <xdr:cNvSpPr/>
      </xdr:nvSpPr>
      <xdr:spPr>
        <a:xfrm>
          <a:off x="3746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122682</xdr:rowOff>
    </xdr:from>
    <xdr:to>
      <xdr:col>24</xdr:col>
      <xdr:colOff>63500</xdr:colOff>
      <xdr:row>79</xdr:row>
      <xdr:rowOff>154687</xdr:rowOff>
    </xdr:to>
    <xdr:cxnSp macro="">
      <xdr:nvCxnSpPr>
        <xdr:cNvPr id="264" name="直線コネクタ 263"/>
        <xdr:cNvCxnSpPr/>
      </xdr:nvCxnSpPr>
      <xdr:spPr>
        <a:xfrm flipV="1">
          <a:off x="3797300" y="13667232"/>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142748</xdr:rowOff>
    </xdr:from>
    <xdr:to>
      <xdr:col>15</xdr:col>
      <xdr:colOff>101600</xdr:colOff>
      <xdr:row>80</xdr:row>
      <xdr:rowOff>72898</xdr:rowOff>
    </xdr:to>
    <xdr:sp macro="" textlink="">
      <xdr:nvSpPr>
        <xdr:cNvPr id="265" name="楕円 264"/>
        <xdr:cNvSpPr/>
      </xdr:nvSpPr>
      <xdr:spPr>
        <a:xfrm>
          <a:off x="2857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154687</xdr:rowOff>
    </xdr:from>
    <xdr:to>
      <xdr:col>19</xdr:col>
      <xdr:colOff>177800</xdr:colOff>
      <xdr:row>80</xdr:row>
      <xdr:rowOff>22098</xdr:rowOff>
    </xdr:to>
    <xdr:cxnSp macro="">
      <xdr:nvCxnSpPr>
        <xdr:cNvPr id="266" name="直線コネクタ 265"/>
        <xdr:cNvCxnSpPr/>
      </xdr:nvCxnSpPr>
      <xdr:spPr>
        <a:xfrm flipV="1">
          <a:off x="2908300" y="13699237"/>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134890</xdr:rowOff>
    </xdr:from>
    <xdr:ext cx="405111" cy="259045"/>
    <xdr:sp macro="" textlink="">
      <xdr:nvSpPr>
        <xdr:cNvPr id="267" name="n_1aveValue【公営住宅】&#10;有形固定資産減価償却率"/>
        <xdr:cNvSpPr txBox="1"/>
      </xdr:nvSpPr>
      <xdr:spPr>
        <a:xfrm>
          <a:off x="3582044" y="1419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112031</xdr:rowOff>
    </xdr:from>
    <xdr:ext cx="405111" cy="259045"/>
    <xdr:sp macro="" textlink="">
      <xdr:nvSpPr>
        <xdr:cNvPr id="268" name="n_2aveValue【公営住宅】&#10;有形固定資産減価償却率"/>
        <xdr:cNvSpPr txBox="1"/>
      </xdr:nvSpPr>
      <xdr:spPr>
        <a:xfrm>
          <a:off x="27057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50564</xdr:rowOff>
    </xdr:from>
    <xdr:ext cx="405111" cy="259045"/>
    <xdr:sp macro="" textlink="">
      <xdr:nvSpPr>
        <xdr:cNvPr id="269" name="n_1mainValue【公営住宅】&#10;有形固定資産減価償却率"/>
        <xdr:cNvSpPr txBox="1"/>
      </xdr:nvSpPr>
      <xdr:spPr>
        <a:xfrm>
          <a:off x="35820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89425</xdr:rowOff>
    </xdr:from>
    <xdr:ext cx="405111" cy="259045"/>
    <xdr:sp macro="" textlink="">
      <xdr:nvSpPr>
        <xdr:cNvPr id="270" name="n_2mainValue【公営住宅】&#10;有形固定資産減価償却率"/>
        <xdr:cNvSpPr txBox="1"/>
      </xdr:nvSpPr>
      <xdr:spPr>
        <a:xfrm>
          <a:off x="2705744" y="1346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118872</xdr:rowOff>
    </xdr:from>
    <xdr:to>
      <xdr:col>54</xdr:col>
      <xdr:colOff>189865</xdr:colOff>
      <xdr:row>86</xdr:row>
      <xdr:rowOff>76963</xdr:rowOff>
    </xdr:to>
    <xdr:cxnSp macro="">
      <xdr:nvCxnSpPr>
        <xdr:cNvPr id="294" name="直線コネクタ 293"/>
        <xdr:cNvCxnSpPr/>
      </xdr:nvCxnSpPr>
      <xdr:spPr>
        <a:xfrm flipV="1">
          <a:off x="10476865" y="13320522"/>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5"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6" name="直線コネクタ 295"/>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65549</xdr:rowOff>
    </xdr:from>
    <xdr:ext cx="469744" cy="259045"/>
    <xdr:sp macro="" textlink="">
      <xdr:nvSpPr>
        <xdr:cNvPr id="297" name="【公営住宅】&#10;一人当たり面積最大値テキスト"/>
        <xdr:cNvSpPr txBox="1"/>
      </xdr:nvSpPr>
      <xdr:spPr>
        <a:xfrm>
          <a:off x="10515600" y="1309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118872</xdr:rowOff>
    </xdr:from>
    <xdr:to>
      <xdr:col>55</xdr:col>
      <xdr:colOff>88900</xdr:colOff>
      <xdr:row>77</xdr:row>
      <xdr:rowOff>118872</xdr:rowOff>
    </xdr:to>
    <xdr:cxnSp macro="">
      <xdr:nvCxnSpPr>
        <xdr:cNvPr id="298" name="直線コネクタ 297"/>
        <xdr:cNvCxnSpPr/>
      </xdr:nvCxnSpPr>
      <xdr:spPr>
        <a:xfrm>
          <a:off x="10388600" y="13320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138192</xdr:rowOff>
    </xdr:from>
    <xdr:ext cx="469744" cy="259045"/>
    <xdr:sp macro="" textlink="">
      <xdr:nvSpPr>
        <xdr:cNvPr id="299" name="【公営住宅】&#10;一人当たり面積平均値テキスト"/>
        <xdr:cNvSpPr txBox="1"/>
      </xdr:nvSpPr>
      <xdr:spPr>
        <a:xfrm>
          <a:off x="10515600" y="13511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115315</xdr:rowOff>
    </xdr:from>
    <xdr:to>
      <xdr:col>55</xdr:col>
      <xdr:colOff>50800</xdr:colOff>
      <xdr:row>80</xdr:row>
      <xdr:rowOff>45465</xdr:rowOff>
    </xdr:to>
    <xdr:sp macro="" textlink="">
      <xdr:nvSpPr>
        <xdr:cNvPr id="300" name="フローチャート: 判断 299"/>
        <xdr:cNvSpPr/>
      </xdr:nvSpPr>
      <xdr:spPr>
        <a:xfrm>
          <a:off x="104267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158750</xdr:rowOff>
    </xdr:from>
    <xdr:to>
      <xdr:col>50</xdr:col>
      <xdr:colOff>165100</xdr:colOff>
      <xdr:row>80</xdr:row>
      <xdr:rowOff>88900</xdr:rowOff>
    </xdr:to>
    <xdr:sp macro="" textlink="">
      <xdr:nvSpPr>
        <xdr:cNvPr id="301" name="フローチャート: 判断 300"/>
        <xdr:cNvSpPr/>
      </xdr:nvSpPr>
      <xdr:spPr>
        <a:xfrm>
          <a:off x="958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145035</xdr:rowOff>
    </xdr:from>
    <xdr:to>
      <xdr:col>46</xdr:col>
      <xdr:colOff>38100</xdr:colOff>
      <xdr:row>80</xdr:row>
      <xdr:rowOff>75185</xdr:rowOff>
    </xdr:to>
    <xdr:sp macro="" textlink="">
      <xdr:nvSpPr>
        <xdr:cNvPr id="302" name="フローチャート: 判断 301"/>
        <xdr:cNvSpPr/>
      </xdr:nvSpPr>
      <xdr:spPr>
        <a:xfrm>
          <a:off x="8699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56642</xdr:rowOff>
    </xdr:from>
    <xdr:to>
      <xdr:col>55</xdr:col>
      <xdr:colOff>50800</xdr:colOff>
      <xdr:row>80</xdr:row>
      <xdr:rowOff>158242</xdr:rowOff>
    </xdr:to>
    <xdr:sp macro="" textlink="">
      <xdr:nvSpPr>
        <xdr:cNvPr id="308" name="楕円 307"/>
        <xdr:cNvSpPr/>
      </xdr:nvSpPr>
      <xdr:spPr>
        <a:xfrm>
          <a:off x="10426700" y="1377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35069</xdr:rowOff>
    </xdr:from>
    <xdr:ext cx="469744" cy="259045"/>
    <xdr:sp macro="" textlink="">
      <xdr:nvSpPr>
        <xdr:cNvPr id="309" name="【公営住宅】&#10;一人当たり面積該当値テキスト"/>
        <xdr:cNvSpPr txBox="1"/>
      </xdr:nvSpPr>
      <xdr:spPr>
        <a:xfrm>
          <a:off x="10515600" y="1375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87122</xdr:rowOff>
    </xdr:from>
    <xdr:to>
      <xdr:col>50</xdr:col>
      <xdr:colOff>165100</xdr:colOff>
      <xdr:row>81</xdr:row>
      <xdr:rowOff>17272</xdr:rowOff>
    </xdr:to>
    <xdr:sp macro="" textlink="">
      <xdr:nvSpPr>
        <xdr:cNvPr id="310" name="楕円 309"/>
        <xdr:cNvSpPr/>
      </xdr:nvSpPr>
      <xdr:spPr>
        <a:xfrm>
          <a:off x="9588500" y="1380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107442</xdr:rowOff>
    </xdr:from>
    <xdr:to>
      <xdr:col>55</xdr:col>
      <xdr:colOff>0</xdr:colOff>
      <xdr:row>80</xdr:row>
      <xdr:rowOff>137922</xdr:rowOff>
    </xdr:to>
    <xdr:cxnSp macro="">
      <xdr:nvCxnSpPr>
        <xdr:cNvPr id="311" name="直線コネクタ 310"/>
        <xdr:cNvCxnSpPr/>
      </xdr:nvCxnSpPr>
      <xdr:spPr>
        <a:xfrm flipV="1">
          <a:off x="9639300" y="13823442"/>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107696</xdr:rowOff>
    </xdr:from>
    <xdr:to>
      <xdr:col>46</xdr:col>
      <xdr:colOff>38100</xdr:colOff>
      <xdr:row>81</xdr:row>
      <xdr:rowOff>37846</xdr:rowOff>
    </xdr:to>
    <xdr:sp macro="" textlink="">
      <xdr:nvSpPr>
        <xdr:cNvPr id="312" name="楕円 311"/>
        <xdr:cNvSpPr/>
      </xdr:nvSpPr>
      <xdr:spPr>
        <a:xfrm>
          <a:off x="8699500" y="138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137922</xdr:rowOff>
    </xdr:from>
    <xdr:to>
      <xdr:col>50</xdr:col>
      <xdr:colOff>114300</xdr:colOff>
      <xdr:row>80</xdr:row>
      <xdr:rowOff>158496</xdr:rowOff>
    </xdr:to>
    <xdr:cxnSp macro="">
      <xdr:nvCxnSpPr>
        <xdr:cNvPr id="313" name="直線コネクタ 312"/>
        <xdr:cNvCxnSpPr/>
      </xdr:nvCxnSpPr>
      <xdr:spPr>
        <a:xfrm flipV="1">
          <a:off x="8750300" y="1385392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78</xdr:row>
      <xdr:rowOff>105427</xdr:rowOff>
    </xdr:from>
    <xdr:ext cx="469744" cy="259045"/>
    <xdr:sp macro="" textlink="">
      <xdr:nvSpPr>
        <xdr:cNvPr id="314" name="n_1aveValue【公営住宅】&#10;一人当たり面積"/>
        <xdr:cNvSpPr txBox="1"/>
      </xdr:nvSpPr>
      <xdr:spPr>
        <a:xfrm>
          <a:off x="9391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91712</xdr:rowOff>
    </xdr:from>
    <xdr:ext cx="469744" cy="259045"/>
    <xdr:sp macro="" textlink="">
      <xdr:nvSpPr>
        <xdr:cNvPr id="315" name="n_2aveValue【公営住宅】&#10;一人当たり面積"/>
        <xdr:cNvSpPr txBox="1"/>
      </xdr:nvSpPr>
      <xdr:spPr>
        <a:xfrm>
          <a:off x="8515427" y="134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8399</xdr:rowOff>
    </xdr:from>
    <xdr:ext cx="469744" cy="259045"/>
    <xdr:sp macro="" textlink="">
      <xdr:nvSpPr>
        <xdr:cNvPr id="316" name="n_1mainValue【公営住宅】&#10;一人当たり面積"/>
        <xdr:cNvSpPr txBox="1"/>
      </xdr:nvSpPr>
      <xdr:spPr>
        <a:xfrm>
          <a:off x="9391727" y="1389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28973</xdr:rowOff>
    </xdr:from>
    <xdr:ext cx="469744" cy="259045"/>
    <xdr:sp macro="" textlink="">
      <xdr:nvSpPr>
        <xdr:cNvPr id="317" name="n_2mainValue【公営住宅】&#10;一人当たり面積"/>
        <xdr:cNvSpPr txBox="1"/>
      </xdr:nvSpPr>
      <xdr:spPr>
        <a:xfrm>
          <a:off x="8515427" y="1391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8" name="テキスト ボックス 33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9" name="直線コネクタ 33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0" name="テキスト ボックス 33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1" name="直線コネクタ 34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2" name="テキスト ボックス 34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3" name="直線コネクタ 34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4" name="テキスト ボックス 34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5" name="直線コネクタ 34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6" name="テキスト ボックス 34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7" name="直線コネクタ 34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8" name="テキスト ボックス 34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9" name="直線コネクタ 34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0" name="テキスト ボックス 34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91440</xdr:rowOff>
    </xdr:from>
    <xdr:to>
      <xdr:col>85</xdr:col>
      <xdr:colOff>126364</xdr:colOff>
      <xdr:row>42</xdr:row>
      <xdr:rowOff>131445</xdr:rowOff>
    </xdr:to>
    <xdr:cxnSp macro="">
      <xdr:nvCxnSpPr>
        <xdr:cNvPr id="354" name="直線コネクタ 353"/>
        <xdr:cNvCxnSpPr/>
      </xdr:nvCxnSpPr>
      <xdr:spPr>
        <a:xfrm flipV="1">
          <a:off x="16318864" y="574929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135272</xdr:rowOff>
    </xdr:from>
    <xdr:ext cx="405111" cy="259045"/>
    <xdr:sp macro="" textlink="">
      <xdr:nvSpPr>
        <xdr:cNvPr id="355" name="【認定こども園・幼稚園・保育所】&#10;有形固定資産減価償却率最小値テキスト"/>
        <xdr:cNvSpPr txBox="1"/>
      </xdr:nvSpPr>
      <xdr:spPr>
        <a:xfrm>
          <a:off x="16357600" y="733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131445</xdr:rowOff>
    </xdr:from>
    <xdr:to>
      <xdr:col>86</xdr:col>
      <xdr:colOff>25400</xdr:colOff>
      <xdr:row>42</xdr:row>
      <xdr:rowOff>131445</xdr:rowOff>
    </xdr:to>
    <xdr:cxnSp macro="">
      <xdr:nvCxnSpPr>
        <xdr:cNvPr id="356" name="直線コネクタ 355"/>
        <xdr:cNvCxnSpPr/>
      </xdr:nvCxnSpPr>
      <xdr:spPr>
        <a:xfrm>
          <a:off x="16230600" y="733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38117</xdr:rowOff>
    </xdr:from>
    <xdr:ext cx="405111" cy="259045"/>
    <xdr:sp macro="" textlink="">
      <xdr:nvSpPr>
        <xdr:cNvPr id="357" name="【認定こども園・幼稚園・保育所】&#10;有形固定資産減価償却率最大値テキスト"/>
        <xdr:cNvSpPr txBox="1"/>
      </xdr:nvSpPr>
      <xdr:spPr>
        <a:xfrm>
          <a:off x="16357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91440</xdr:rowOff>
    </xdr:from>
    <xdr:to>
      <xdr:col>86</xdr:col>
      <xdr:colOff>25400</xdr:colOff>
      <xdr:row>33</xdr:row>
      <xdr:rowOff>91440</xdr:rowOff>
    </xdr:to>
    <xdr:cxnSp macro="">
      <xdr:nvCxnSpPr>
        <xdr:cNvPr id="358" name="直線コネクタ 357"/>
        <xdr:cNvCxnSpPr/>
      </xdr:nvCxnSpPr>
      <xdr:spPr>
        <a:xfrm>
          <a:off x="16230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140987</xdr:rowOff>
    </xdr:from>
    <xdr:ext cx="405111" cy="259045"/>
    <xdr:sp macro="" textlink="">
      <xdr:nvSpPr>
        <xdr:cNvPr id="359" name="【認定こども園・幼稚園・保育所】&#10;有形固定資産減価償却率平均値テキスト"/>
        <xdr:cNvSpPr txBox="1"/>
      </xdr:nvSpPr>
      <xdr:spPr>
        <a:xfrm>
          <a:off x="16357600" y="6656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162560</xdr:rowOff>
    </xdr:from>
    <xdr:to>
      <xdr:col>85</xdr:col>
      <xdr:colOff>177800</xdr:colOff>
      <xdr:row>39</xdr:row>
      <xdr:rowOff>92710</xdr:rowOff>
    </xdr:to>
    <xdr:sp macro="" textlink="">
      <xdr:nvSpPr>
        <xdr:cNvPr id="360" name="フローチャート: 判断 359"/>
        <xdr:cNvSpPr/>
      </xdr:nvSpPr>
      <xdr:spPr>
        <a:xfrm>
          <a:off x="16268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61" name="フローチャート: 判断 360"/>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62" name="フローチャート: 判断 361"/>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3" name="テキスト ボックス 36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4" name="テキスト ボックス 36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5" name="テキスト ボックス 36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6" name="テキスト ボックス 36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7" name="テキスト ボックス 36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33020</xdr:rowOff>
    </xdr:from>
    <xdr:to>
      <xdr:col>85</xdr:col>
      <xdr:colOff>177800</xdr:colOff>
      <xdr:row>37</xdr:row>
      <xdr:rowOff>134620</xdr:rowOff>
    </xdr:to>
    <xdr:sp macro="" textlink="">
      <xdr:nvSpPr>
        <xdr:cNvPr id="368" name="楕円 367"/>
        <xdr:cNvSpPr/>
      </xdr:nvSpPr>
      <xdr:spPr>
        <a:xfrm>
          <a:off x="16268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55897</xdr:rowOff>
    </xdr:from>
    <xdr:ext cx="405111" cy="259045"/>
    <xdr:sp macro="" textlink="">
      <xdr:nvSpPr>
        <xdr:cNvPr id="369" name="【認定こども園・幼稚園・保育所】&#10;有形固定資産減価償却率該当値テキスト"/>
        <xdr:cNvSpPr txBox="1"/>
      </xdr:nvSpPr>
      <xdr:spPr>
        <a:xfrm>
          <a:off x="1635760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44450</xdr:rowOff>
    </xdr:from>
    <xdr:to>
      <xdr:col>81</xdr:col>
      <xdr:colOff>101600</xdr:colOff>
      <xdr:row>34</xdr:row>
      <xdr:rowOff>146050</xdr:rowOff>
    </xdr:to>
    <xdr:sp macro="" textlink="">
      <xdr:nvSpPr>
        <xdr:cNvPr id="370" name="楕円 369"/>
        <xdr:cNvSpPr/>
      </xdr:nvSpPr>
      <xdr:spPr>
        <a:xfrm>
          <a:off x="1543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95250</xdr:rowOff>
    </xdr:from>
    <xdr:to>
      <xdr:col>85</xdr:col>
      <xdr:colOff>127000</xdr:colOff>
      <xdr:row>37</xdr:row>
      <xdr:rowOff>83820</xdr:rowOff>
    </xdr:to>
    <xdr:cxnSp macro="">
      <xdr:nvCxnSpPr>
        <xdr:cNvPr id="371" name="直線コネクタ 370"/>
        <xdr:cNvCxnSpPr/>
      </xdr:nvCxnSpPr>
      <xdr:spPr>
        <a:xfrm>
          <a:off x="15481300" y="592455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76835</xdr:rowOff>
    </xdr:from>
    <xdr:to>
      <xdr:col>76</xdr:col>
      <xdr:colOff>165100</xdr:colOff>
      <xdr:row>35</xdr:row>
      <xdr:rowOff>6985</xdr:rowOff>
    </xdr:to>
    <xdr:sp macro="" textlink="">
      <xdr:nvSpPr>
        <xdr:cNvPr id="372" name="楕円 371"/>
        <xdr:cNvSpPr/>
      </xdr:nvSpPr>
      <xdr:spPr>
        <a:xfrm>
          <a:off x="14541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95250</xdr:rowOff>
    </xdr:from>
    <xdr:to>
      <xdr:col>81</xdr:col>
      <xdr:colOff>50800</xdr:colOff>
      <xdr:row>34</xdr:row>
      <xdr:rowOff>127635</xdr:rowOff>
    </xdr:to>
    <xdr:cxnSp macro="">
      <xdr:nvCxnSpPr>
        <xdr:cNvPr id="373" name="直線コネクタ 372"/>
        <xdr:cNvCxnSpPr/>
      </xdr:nvCxnSpPr>
      <xdr:spPr>
        <a:xfrm flipV="1">
          <a:off x="14592300" y="59245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374"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375" name="n_2aveValue【認定こども園・幼稚園・保育所】&#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162577</xdr:rowOff>
    </xdr:from>
    <xdr:ext cx="405111" cy="259045"/>
    <xdr:sp macro="" textlink="">
      <xdr:nvSpPr>
        <xdr:cNvPr id="376" name="n_1mainValue【認定こども園・幼稚園・保育所】&#10;有形固定資産減価償却率"/>
        <xdr:cNvSpPr txBox="1"/>
      </xdr:nvSpPr>
      <xdr:spPr>
        <a:xfrm>
          <a:off x="1526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23512</xdr:rowOff>
    </xdr:from>
    <xdr:ext cx="405111" cy="259045"/>
    <xdr:sp macro="" textlink="">
      <xdr:nvSpPr>
        <xdr:cNvPr id="377" name="n_2mainValue【認定こども園・幼稚園・保育所】&#10;有形固定資産減価償却率"/>
        <xdr:cNvSpPr txBox="1"/>
      </xdr:nvSpPr>
      <xdr:spPr>
        <a:xfrm>
          <a:off x="14389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8" name="直線コネクタ 38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9" name="テキスト ボックス 38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0" name="直線コネクタ 38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1" name="テキスト ボックス 39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2" name="直線コネクタ 39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3" name="テキスト ボックス 39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4" name="直線コネクタ 39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5" name="テキスト ボックス 39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6" name="直線コネクタ 39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7" name="テキスト ボックス 39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8" name="直線コネクタ 3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9" name="テキスト ボックス 39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40</xdr:row>
      <xdr:rowOff>114300</xdr:rowOff>
    </xdr:to>
    <xdr:cxnSp macro="">
      <xdr:nvCxnSpPr>
        <xdr:cNvPr id="401" name="直線コネクタ 400"/>
        <xdr:cNvCxnSpPr/>
      </xdr:nvCxnSpPr>
      <xdr:spPr>
        <a:xfrm flipV="1">
          <a:off x="22160864" y="56997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118127</xdr:rowOff>
    </xdr:from>
    <xdr:ext cx="469744" cy="259045"/>
    <xdr:sp macro="" textlink="">
      <xdr:nvSpPr>
        <xdr:cNvPr id="402" name="【認定こども園・幼稚園・保育所】&#10;一人当たり面積最小値テキスト"/>
        <xdr:cNvSpPr txBox="1"/>
      </xdr:nvSpPr>
      <xdr:spPr>
        <a:xfrm>
          <a:off x="2219960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114300</xdr:rowOff>
    </xdr:from>
    <xdr:to>
      <xdr:col>116</xdr:col>
      <xdr:colOff>152400</xdr:colOff>
      <xdr:row>40</xdr:row>
      <xdr:rowOff>114300</xdr:rowOff>
    </xdr:to>
    <xdr:cxnSp macro="">
      <xdr:nvCxnSpPr>
        <xdr:cNvPr id="403" name="直線コネクタ 402"/>
        <xdr:cNvCxnSpPr/>
      </xdr:nvCxnSpPr>
      <xdr:spPr>
        <a:xfrm>
          <a:off x="22072600"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04" name="【認定こども園・幼稚園・保育所】&#10;一人当たり面積最大値テキスト"/>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05" name="直線コネクタ 404"/>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83837</xdr:rowOff>
    </xdr:from>
    <xdr:ext cx="469744" cy="259045"/>
    <xdr:sp macro="" textlink="">
      <xdr:nvSpPr>
        <xdr:cNvPr id="406" name="【認定こども園・幼稚園・保育所】&#10;一人当たり面積平均値テキスト"/>
        <xdr:cNvSpPr txBox="1"/>
      </xdr:nvSpPr>
      <xdr:spPr>
        <a:xfrm>
          <a:off x="22199600" y="6256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105410</xdr:rowOff>
    </xdr:from>
    <xdr:to>
      <xdr:col>116</xdr:col>
      <xdr:colOff>114300</xdr:colOff>
      <xdr:row>37</xdr:row>
      <xdr:rowOff>35560</xdr:rowOff>
    </xdr:to>
    <xdr:sp macro="" textlink="">
      <xdr:nvSpPr>
        <xdr:cNvPr id="407" name="フローチャート: 判断 406"/>
        <xdr:cNvSpPr/>
      </xdr:nvSpPr>
      <xdr:spPr>
        <a:xfrm>
          <a:off x="22110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154940</xdr:rowOff>
    </xdr:from>
    <xdr:to>
      <xdr:col>112</xdr:col>
      <xdr:colOff>38100</xdr:colOff>
      <xdr:row>37</xdr:row>
      <xdr:rowOff>85090</xdr:rowOff>
    </xdr:to>
    <xdr:sp macro="" textlink="">
      <xdr:nvSpPr>
        <xdr:cNvPr id="408" name="フローチャート: 判断 407"/>
        <xdr:cNvSpPr/>
      </xdr:nvSpPr>
      <xdr:spPr>
        <a:xfrm>
          <a:off x="21272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36830</xdr:rowOff>
    </xdr:from>
    <xdr:to>
      <xdr:col>107</xdr:col>
      <xdr:colOff>101600</xdr:colOff>
      <xdr:row>37</xdr:row>
      <xdr:rowOff>138430</xdr:rowOff>
    </xdr:to>
    <xdr:sp macro="" textlink="">
      <xdr:nvSpPr>
        <xdr:cNvPr id="409" name="フローチャート: 判断 408"/>
        <xdr:cNvSpPr/>
      </xdr:nvSpPr>
      <xdr:spPr>
        <a:xfrm>
          <a:off x="2038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135890</xdr:rowOff>
    </xdr:from>
    <xdr:to>
      <xdr:col>116</xdr:col>
      <xdr:colOff>114300</xdr:colOff>
      <xdr:row>34</xdr:row>
      <xdr:rowOff>66040</xdr:rowOff>
    </xdr:to>
    <xdr:sp macro="" textlink="">
      <xdr:nvSpPr>
        <xdr:cNvPr id="415" name="楕円 414"/>
        <xdr:cNvSpPr/>
      </xdr:nvSpPr>
      <xdr:spPr>
        <a:xfrm>
          <a:off x="22110700" y="579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158767</xdr:rowOff>
    </xdr:from>
    <xdr:ext cx="469744" cy="259045"/>
    <xdr:sp macro="" textlink="">
      <xdr:nvSpPr>
        <xdr:cNvPr id="416" name="【認定こども園・幼稚園・保育所】&#10;一人当たり面積該当値テキスト"/>
        <xdr:cNvSpPr txBox="1"/>
      </xdr:nvSpPr>
      <xdr:spPr>
        <a:xfrm>
          <a:off x="22199600" y="56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13970</xdr:rowOff>
    </xdr:from>
    <xdr:to>
      <xdr:col>112</xdr:col>
      <xdr:colOff>38100</xdr:colOff>
      <xdr:row>35</xdr:row>
      <xdr:rowOff>115570</xdr:rowOff>
    </xdr:to>
    <xdr:sp macro="" textlink="">
      <xdr:nvSpPr>
        <xdr:cNvPr id="417" name="楕円 416"/>
        <xdr:cNvSpPr/>
      </xdr:nvSpPr>
      <xdr:spPr>
        <a:xfrm>
          <a:off x="21272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15240</xdr:rowOff>
    </xdr:from>
    <xdr:to>
      <xdr:col>116</xdr:col>
      <xdr:colOff>63500</xdr:colOff>
      <xdr:row>35</xdr:row>
      <xdr:rowOff>64770</xdr:rowOff>
    </xdr:to>
    <xdr:cxnSp macro="">
      <xdr:nvCxnSpPr>
        <xdr:cNvPr id="418" name="直線コネクタ 417"/>
        <xdr:cNvCxnSpPr/>
      </xdr:nvCxnSpPr>
      <xdr:spPr>
        <a:xfrm flipV="1">
          <a:off x="21323300" y="584454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36830</xdr:rowOff>
    </xdr:from>
    <xdr:to>
      <xdr:col>107</xdr:col>
      <xdr:colOff>101600</xdr:colOff>
      <xdr:row>35</xdr:row>
      <xdr:rowOff>138430</xdr:rowOff>
    </xdr:to>
    <xdr:sp macro="" textlink="">
      <xdr:nvSpPr>
        <xdr:cNvPr id="419" name="楕円 418"/>
        <xdr:cNvSpPr/>
      </xdr:nvSpPr>
      <xdr:spPr>
        <a:xfrm>
          <a:off x="20383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64770</xdr:rowOff>
    </xdr:from>
    <xdr:to>
      <xdr:col>111</xdr:col>
      <xdr:colOff>177800</xdr:colOff>
      <xdr:row>35</xdr:row>
      <xdr:rowOff>87630</xdr:rowOff>
    </xdr:to>
    <xdr:cxnSp macro="">
      <xdr:nvCxnSpPr>
        <xdr:cNvPr id="420" name="直線コネクタ 419"/>
        <xdr:cNvCxnSpPr/>
      </xdr:nvCxnSpPr>
      <xdr:spPr>
        <a:xfrm flipV="1">
          <a:off x="20434300" y="606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76217</xdr:rowOff>
    </xdr:from>
    <xdr:ext cx="469744" cy="259045"/>
    <xdr:sp macro="" textlink="">
      <xdr:nvSpPr>
        <xdr:cNvPr id="421" name="n_1aveValue【認定こども園・幼稚園・保育所】&#10;一人当たり面積"/>
        <xdr:cNvSpPr txBox="1"/>
      </xdr:nvSpPr>
      <xdr:spPr>
        <a:xfrm>
          <a:off x="21075727" y="64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129557</xdr:rowOff>
    </xdr:from>
    <xdr:ext cx="469744" cy="259045"/>
    <xdr:sp macro="" textlink="">
      <xdr:nvSpPr>
        <xdr:cNvPr id="422" name="n_2aveValue【認定こども園・幼稚園・保育所】&#10;一人当たり面積"/>
        <xdr:cNvSpPr txBox="1"/>
      </xdr:nvSpPr>
      <xdr:spPr>
        <a:xfrm>
          <a:off x="20199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132097</xdr:rowOff>
    </xdr:from>
    <xdr:ext cx="469744" cy="259045"/>
    <xdr:sp macro="" textlink="">
      <xdr:nvSpPr>
        <xdr:cNvPr id="423" name="n_1mainValue【認定こども園・幼稚園・保育所】&#10;一人当たり面積"/>
        <xdr:cNvSpPr txBox="1"/>
      </xdr:nvSpPr>
      <xdr:spPr>
        <a:xfrm>
          <a:off x="210757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154957</xdr:rowOff>
    </xdr:from>
    <xdr:ext cx="469744" cy="259045"/>
    <xdr:sp macro="" textlink="">
      <xdr:nvSpPr>
        <xdr:cNvPr id="424" name="n_2mainValue【認定こども園・幼稚園・保育所】&#10;一人当たり面積"/>
        <xdr:cNvSpPr txBox="1"/>
      </xdr:nvSpPr>
      <xdr:spPr>
        <a:xfrm>
          <a:off x="20199427" y="5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5" name="正方形/長方形 42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6" name="正方形/長方形 42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7" name="正方形/長方形 42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8" name="正方形/長方形 42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9" name="正方形/長方形 42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0" name="正方形/長方形 42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1" name="正方形/長方形 43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正方形/長方形 43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3" name="テキスト ボックス 43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4" name="直線コネクタ 43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5" name="テキスト ボックス 43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6" name="直線コネクタ 43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7" name="テキスト ボックス 43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8" name="直線コネクタ 43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9" name="テキスト ボックス 43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0" name="直線コネクタ 43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1" name="テキスト ボックス 44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2" name="直線コネクタ 44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3" name="テキスト ボックス 44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4" name="直線コネクタ 44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5" name="テキスト ボックス 44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6" name="直線コネクタ 44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7" name="テキスト ボックス 44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57150</xdr:rowOff>
    </xdr:from>
    <xdr:to>
      <xdr:col>85</xdr:col>
      <xdr:colOff>126364</xdr:colOff>
      <xdr:row>63</xdr:row>
      <xdr:rowOff>72390</xdr:rowOff>
    </xdr:to>
    <xdr:cxnSp macro="">
      <xdr:nvCxnSpPr>
        <xdr:cNvPr id="449" name="直線コネクタ 448"/>
        <xdr:cNvCxnSpPr/>
      </xdr:nvCxnSpPr>
      <xdr:spPr>
        <a:xfrm flipV="1">
          <a:off x="16318864" y="965835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76217</xdr:rowOff>
    </xdr:from>
    <xdr:ext cx="405111" cy="259045"/>
    <xdr:sp macro="" textlink="">
      <xdr:nvSpPr>
        <xdr:cNvPr id="450" name="【学校施設】&#10;有形固定資産減価償却率最小値テキスト"/>
        <xdr:cNvSpPr txBox="1"/>
      </xdr:nvSpPr>
      <xdr:spPr>
        <a:xfrm>
          <a:off x="163576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72390</xdr:rowOff>
    </xdr:from>
    <xdr:to>
      <xdr:col>86</xdr:col>
      <xdr:colOff>25400</xdr:colOff>
      <xdr:row>63</xdr:row>
      <xdr:rowOff>72390</xdr:rowOff>
    </xdr:to>
    <xdr:cxnSp macro="">
      <xdr:nvCxnSpPr>
        <xdr:cNvPr id="451" name="直線コネクタ 450"/>
        <xdr:cNvCxnSpPr/>
      </xdr:nvCxnSpPr>
      <xdr:spPr>
        <a:xfrm>
          <a:off x="16230600" y="1087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3827</xdr:rowOff>
    </xdr:from>
    <xdr:ext cx="405111" cy="259045"/>
    <xdr:sp macro="" textlink="">
      <xdr:nvSpPr>
        <xdr:cNvPr id="452" name="【学校施設】&#10;有形固定資産減価償却率最大値テキスト"/>
        <xdr:cNvSpPr txBox="1"/>
      </xdr:nvSpPr>
      <xdr:spPr>
        <a:xfrm>
          <a:off x="16357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57150</xdr:rowOff>
    </xdr:from>
    <xdr:to>
      <xdr:col>86</xdr:col>
      <xdr:colOff>25400</xdr:colOff>
      <xdr:row>56</xdr:row>
      <xdr:rowOff>57150</xdr:rowOff>
    </xdr:to>
    <xdr:cxnSp macro="">
      <xdr:nvCxnSpPr>
        <xdr:cNvPr id="453" name="直線コネクタ 452"/>
        <xdr:cNvCxnSpPr/>
      </xdr:nvCxnSpPr>
      <xdr:spPr>
        <a:xfrm>
          <a:off x="16230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454" name="【学校施設】&#10;有形固定資産減価償却率平均値テキスト"/>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455" name="フローチャート: 判断 454"/>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56" name="フローチャート: 判断 455"/>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21590</xdr:rowOff>
    </xdr:from>
    <xdr:to>
      <xdr:col>76</xdr:col>
      <xdr:colOff>165100</xdr:colOff>
      <xdr:row>59</xdr:row>
      <xdr:rowOff>123190</xdr:rowOff>
    </xdr:to>
    <xdr:sp macro="" textlink="">
      <xdr:nvSpPr>
        <xdr:cNvPr id="457" name="フローチャート: 判断 456"/>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8" name="テキスト ボックス 45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9" name="テキスト ボックス 45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0" name="テキスト ボックス 45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1" name="テキスト ボックス 46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2" name="テキスト ボックス 46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6350</xdr:rowOff>
    </xdr:from>
    <xdr:to>
      <xdr:col>85</xdr:col>
      <xdr:colOff>177800</xdr:colOff>
      <xdr:row>56</xdr:row>
      <xdr:rowOff>107950</xdr:rowOff>
    </xdr:to>
    <xdr:sp macro="" textlink="">
      <xdr:nvSpPr>
        <xdr:cNvPr id="463" name="楕円 462"/>
        <xdr:cNvSpPr/>
      </xdr:nvSpPr>
      <xdr:spPr>
        <a:xfrm>
          <a:off x="16268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130827</xdr:rowOff>
    </xdr:from>
    <xdr:ext cx="405111" cy="259045"/>
    <xdr:sp macro="" textlink="">
      <xdr:nvSpPr>
        <xdr:cNvPr id="464" name="【学校施設】&#10;有形固定資産減価償却率該当値テキスト"/>
        <xdr:cNvSpPr txBox="1"/>
      </xdr:nvSpPr>
      <xdr:spPr>
        <a:xfrm>
          <a:off x="16357600"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74930</xdr:rowOff>
    </xdr:from>
    <xdr:to>
      <xdr:col>81</xdr:col>
      <xdr:colOff>101600</xdr:colOff>
      <xdr:row>57</xdr:row>
      <xdr:rowOff>5080</xdr:rowOff>
    </xdr:to>
    <xdr:sp macro="" textlink="">
      <xdr:nvSpPr>
        <xdr:cNvPr id="465" name="楕円 464"/>
        <xdr:cNvSpPr/>
      </xdr:nvSpPr>
      <xdr:spPr>
        <a:xfrm>
          <a:off x="15430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57150</xdr:rowOff>
    </xdr:from>
    <xdr:to>
      <xdr:col>85</xdr:col>
      <xdr:colOff>127000</xdr:colOff>
      <xdr:row>56</xdr:row>
      <xdr:rowOff>125730</xdr:rowOff>
    </xdr:to>
    <xdr:cxnSp macro="">
      <xdr:nvCxnSpPr>
        <xdr:cNvPr id="466" name="直線コネクタ 465"/>
        <xdr:cNvCxnSpPr/>
      </xdr:nvCxnSpPr>
      <xdr:spPr>
        <a:xfrm flipV="1">
          <a:off x="15481300" y="96583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158750</xdr:rowOff>
    </xdr:from>
    <xdr:to>
      <xdr:col>76</xdr:col>
      <xdr:colOff>165100</xdr:colOff>
      <xdr:row>57</xdr:row>
      <xdr:rowOff>88900</xdr:rowOff>
    </xdr:to>
    <xdr:sp macro="" textlink="">
      <xdr:nvSpPr>
        <xdr:cNvPr id="467" name="楕円 466"/>
        <xdr:cNvSpPr/>
      </xdr:nvSpPr>
      <xdr:spPr>
        <a:xfrm>
          <a:off x="14541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125730</xdr:rowOff>
    </xdr:from>
    <xdr:to>
      <xdr:col>81</xdr:col>
      <xdr:colOff>50800</xdr:colOff>
      <xdr:row>57</xdr:row>
      <xdr:rowOff>38100</xdr:rowOff>
    </xdr:to>
    <xdr:cxnSp macro="">
      <xdr:nvCxnSpPr>
        <xdr:cNvPr id="468" name="直線コネクタ 467"/>
        <xdr:cNvCxnSpPr/>
      </xdr:nvCxnSpPr>
      <xdr:spPr>
        <a:xfrm flipV="1">
          <a:off x="14592300" y="97269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69"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114317</xdr:rowOff>
    </xdr:from>
    <xdr:ext cx="405111" cy="259045"/>
    <xdr:sp macro="" textlink="">
      <xdr:nvSpPr>
        <xdr:cNvPr id="470" name="n_2aveValue【学校施設】&#10;有形固定資産減価償却率"/>
        <xdr:cNvSpPr txBox="1"/>
      </xdr:nvSpPr>
      <xdr:spPr>
        <a:xfrm>
          <a:off x="14389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21607</xdr:rowOff>
    </xdr:from>
    <xdr:ext cx="405111" cy="259045"/>
    <xdr:sp macro="" textlink="">
      <xdr:nvSpPr>
        <xdr:cNvPr id="471" name="n_1mainValue【学校施設】&#10;有形固定資産減価償却率"/>
        <xdr:cNvSpPr txBox="1"/>
      </xdr:nvSpPr>
      <xdr:spPr>
        <a:xfrm>
          <a:off x="15266044" y="945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105427</xdr:rowOff>
    </xdr:from>
    <xdr:ext cx="405111" cy="259045"/>
    <xdr:sp macro="" textlink="">
      <xdr:nvSpPr>
        <xdr:cNvPr id="472" name="n_2mainValue【学校施設】&#10;有形固定資産減価償却率"/>
        <xdr:cNvSpPr txBox="1"/>
      </xdr:nvSpPr>
      <xdr:spPr>
        <a:xfrm>
          <a:off x="143897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3" name="テキスト ボックス 4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4" name="直線コネクタ 48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5" name="テキスト ボックス 48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6" name="直線コネクタ 48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7" name="テキスト ボックス 48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8" name="直線コネクタ 48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9" name="テキスト ボックス 48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0" name="直線コネクタ 48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1" name="テキスト ボックス 49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118872</xdr:rowOff>
    </xdr:from>
    <xdr:to>
      <xdr:col>116</xdr:col>
      <xdr:colOff>62864</xdr:colOff>
      <xdr:row>62</xdr:row>
      <xdr:rowOff>138075</xdr:rowOff>
    </xdr:to>
    <xdr:cxnSp macro="">
      <xdr:nvCxnSpPr>
        <xdr:cNvPr id="495" name="直線コネクタ 494"/>
        <xdr:cNvCxnSpPr/>
      </xdr:nvCxnSpPr>
      <xdr:spPr>
        <a:xfrm flipV="1">
          <a:off x="22160864" y="9720072"/>
          <a:ext cx="0" cy="104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141902</xdr:rowOff>
    </xdr:from>
    <xdr:ext cx="469744" cy="259045"/>
    <xdr:sp macro="" textlink="">
      <xdr:nvSpPr>
        <xdr:cNvPr id="496" name="【学校施設】&#10;一人当たり面積最小値テキスト"/>
        <xdr:cNvSpPr txBox="1"/>
      </xdr:nvSpPr>
      <xdr:spPr>
        <a:xfrm>
          <a:off x="22199600" y="107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138075</xdr:rowOff>
    </xdr:from>
    <xdr:to>
      <xdr:col>116</xdr:col>
      <xdr:colOff>152400</xdr:colOff>
      <xdr:row>62</xdr:row>
      <xdr:rowOff>138075</xdr:rowOff>
    </xdr:to>
    <xdr:cxnSp macro="">
      <xdr:nvCxnSpPr>
        <xdr:cNvPr id="497" name="直線コネクタ 496"/>
        <xdr:cNvCxnSpPr/>
      </xdr:nvCxnSpPr>
      <xdr:spPr>
        <a:xfrm>
          <a:off x="22072600" y="107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65549</xdr:rowOff>
    </xdr:from>
    <xdr:ext cx="469744" cy="259045"/>
    <xdr:sp macro="" textlink="">
      <xdr:nvSpPr>
        <xdr:cNvPr id="498" name="【学校施設】&#10;一人当たり面積最大値テキスト"/>
        <xdr:cNvSpPr txBox="1"/>
      </xdr:nvSpPr>
      <xdr:spPr>
        <a:xfrm>
          <a:off x="22199600" y="949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118872</xdr:rowOff>
    </xdr:from>
    <xdr:to>
      <xdr:col>116</xdr:col>
      <xdr:colOff>152400</xdr:colOff>
      <xdr:row>56</xdr:row>
      <xdr:rowOff>118872</xdr:rowOff>
    </xdr:to>
    <xdr:cxnSp macro="">
      <xdr:nvCxnSpPr>
        <xdr:cNvPr id="499" name="直線コネクタ 498"/>
        <xdr:cNvCxnSpPr/>
      </xdr:nvCxnSpPr>
      <xdr:spPr>
        <a:xfrm>
          <a:off x="22072600" y="972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73474</xdr:rowOff>
    </xdr:from>
    <xdr:ext cx="469744" cy="259045"/>
    <xdr:sp macro="" textlink="">
      <xdr:nvSpPr>
        <xdr:cNvPr id="500" name="【学校施設】&#10;一人当たり面積平均値テキスト"/>
        <xdr:cNvSpPr txBox="1"/>
      </xdr:nvSpPr>
      <xdr:spPr>
        <a:xfrm>
          <a:off x="22199600" y="1036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95047</xdr:rowOff>
    </xdr:from>
    <xdr:to>
      <xdr:col>116</xdr:col>
      <xdr:colOff>114300</xdr:colOff>
      <xdr:row>61</xdr:row>
      <xdr:rowOff>25197</xdr:rowOff>
    </xdr:to>
    <xdr:sp macro="" textlink="">
      <xdr:nvSpPr>
        <xdr:cNvPr id="501" name="フローチャート: 判断 500"/>
        <xdr:cNvSpPr/>
      </xdr:nvSpPr>
      <xdr:spPr>
        <a:xfrm>
          <a:off x="22110700" y="103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38354</xdr:rowOff>
    </xdr:from>
    <xdr:to>
      <xdr:col>112</xdr:col>
      <xdr:colOff>38100</xdr:colOff>
      <xdr:row>60</xdr:row>
      <xdr:rowOff>139954</xdr:rowOff>
    </xdr:to>
    <xdr:sp macro="" textlink="">
      <xdr:nvSpPr>
        <xdr:cNvPr id="502" name="フローチャート: 判断 501"/>
        <xdr:cNvSpPr/>
      </xdr:nvSpPr>
      <xdr:spPr>
        <a:xfrm>
          <a:off x="21272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68986</xdr:rowOff>
    </xdr:from>
    <xdr:to>
      <xdr:col>107</xdr:col>
      <xdr:colOff>101600</xdr:colOff>
      <xdr:row>60</xdr:row>
      <xdr:rowOff>170586</xdr:rowOff>
    </xdr:to>
    <xdr:sp macro="" textlink="">
      <xdr:nvSpPr>
        <xdr:cNvPr id="503" name="フローチャート: 判断 502"/>
        <xdr:cNvSpPr/>
      </xdr:nvSpPr>
      <xdr:spPr>
        <a:xfrm>
          <a:off x="20383500" y="103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16408</xdr:rowOff>
    </xdr:from>
    <xdr:to>
      <xdr:col>116</xdr:col>
      <xdr:colOff>114300</xdr:colOff>
      <xdr:row>59</xdr:row>
      <xdr:rowOff>118008</xdr:rowOff>
    </xdr:to>
    <xdr:sp macro="" textlink="">
      <xdr:nvSpPr>
        <xdr:cNvPr id="509" name="楕円 508"/>
        <xdr:cNvSpPr/>
      </xdr:nvSpPr>
      <xdr:spPr>
        <a:xfrm>
          <a:off x="22110700" y="101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39285</xdr:rowOff>
    </xdr:from>
    <xdr:ext cx="469744" cy="259045"/>
    <xdr:sp macro="" textlink="">
      <xdr:nvSpPr>
        <xdr:cNvPr id="510" name="【学校施設】&#10;一人当たり面積該当値テキスト"/>
        <xdr:cNvSpPr txBox="1"/>
      </xdr:nvSpPr>
      <xdr:spPr>
        <a:xfrm>
          <a:off x="22199600" y="998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48413</xdr:rowOff>
    </xdr:from>
    <xdr:to>
      <xdr:col>112</xdr:col>
      <xdr:colOff>38100</xdr:colOff>
      <xdr:row>59</xdr:row>
      <xdr:rowOff>150013</xdr:rowOff>
    </xdr:to>
    <xdr:sp macro="" textlink="">
      <xdr:nvSpPr>
        <xdr:cNvPr id="511" name="楕円 510"/>
        <xdr:cNvSpPr/>
      </xdr:nvSpPr>
      <xdr:spPr>
        <a:xfrm>
          <a:off x="21272500" y="101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67208</xdr:rowOff>
    </xdr:from>
    <xdr:to>
      <xdr:col>116</xdr:col>
      <xdr:colOff>63500</xdr:colOff>
      <xdr:row>59</xdr:row>
      <xdr:rowOff>99213</xdr:rowOff>
    </xdr:to>
    <xdr:cxnSp macro="">
      <xdr:nvCxnSpPr>
        <xdr:cNvPr id="512" name="直線コネクタ 511"/>
        <xdr:cNvCxnSpPr/>
      </xdr:nvCxnSpPr>
      <xdr:spPr>
        <a:xfrm flipV="1">
          <a:off x="21323300" y="10182758"/>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72644</xdr:rowOff>
    </xdr:from>
    <xdr:to>
      <xdr:col>107</xdr:col>
      <xdr:colOff>101600</xdr:colOff>
      <xdr:row>60</xdr:row>
      <xdr:rowOff>2794</xdr:rowOff>
    </xdr:to>
    <xdr:sp macro="" textlink="">
      <xdr:nvSpPr>
        <xdr:cNvPr id="513" name="楕円 512"/>
        <xdr:cNvSpPr/>
      </xdr:nvSpPr>
      <xdr:spPr>
        <a:xfrm>
          <a:off x="20383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99213</xdr:rowOff>
    </xdr:from>
    <xdr:to>
      <xdr:col>111</xdr:col>
      <xdr:colOff>177800</xdr:colOff>
      <xdr:row>59</xdr:row>
      <xdr:rowOff>123444</xdr:rowOff>
    </xdr:to>
    <xdr:cxnSp macro="">
      <xdr:nvCxnSpPr>
        <xdr:cNvPr id="514" name="直線コネクタ 513"/>
        <xdr:cNvCxnSpPr/>
      </xdr:nvCxnSpPr>
      <xdr:spPr>
        <a:xfrm flipV="1">
          <a:off x="20434300" y="10214763"/>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131081</xdr:rowOff>
    </xdr:from>
    <xdr:ext cx="469744" cy="259045"/>
    <xdr:sp macro="" textlink="">
      <xdr:nvSpPr>
        <xdr:cNvPr id="515" name="n_1aveValue【学校施設】&#10;一人当たり面積"/>
        <xdr:cNvSpPr txBox="1"/>
      </xdr:nvSpPr>
      <xdr:spPr>
        <a:xfrm>
          <a:off x="21075727" y="1041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161713</xdr:rowOff>
    </xdr:from>
    <xdr:ext cx="469744" cy="259045"/>
    <xdr:sp macro="" textlink="">
      <xdr:nvSpPr>
        <xdr:cNvPr id="516" name="n_2aveValue【学校施設】&#10;一人当たり面積"/>
        <xdr:cNvSpPr txBox="1"/>
      </xdr:nvSpPr>
      <xdr:spPr>
        <a:xfrm>
          <a:off x="20199427" y="104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166540</xdr:rowOff>
    </xdr:from>
    <xdr:ext cx="469744" cy="259045"/>
    <xdr:sp macro="" textlink="">
      <xdr:nvSpPr>
        <xdr:cNvPr id="517" name="n_1mainValue【学校施設】&#10;一人当たり面積"/>
        <xdr:cNvSpPr txBox="1"/>
      </xdr:nvSpPr>
      <xdr:spPr>
        <a:xfrm>
          <a:off x="21075727" y="99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19321</xdr:rowOff>
    </xdr:from>
    <xdr:ext cx="469744" cy="259045"/>
    <xdr:sp macro="" textlink="">
      <xdr:nvSpPr>
        <xdr:cNvPr id="518" name="n_2mainValue【学校施設】&#10;一人当たり面積"/>
        <xdr:cNvSpPr txBox="1"/>
      </xdr:nvSpPr>
      <xdr:spPr>
        <a:xfrm>
          <a:off x="201994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9" name="テキスト ボックス 528"/>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30" name="直線コネクタ 52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31" name="テキスト ボックス 53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32" name="直線コネクタ 53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33" name="テキスト ボックス 53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34" name="直線コネクタ 53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35" name="テキスト ボックス 53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36" name="直線コネクタ 53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37" name="テキスト ボックス 536"/>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9" name="テキスト ボックス 53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3811</xdr:rowOff>
    </xdr:to>
    <xdr:cxnSp macro="">
      <xdr:nvCxnSpPr>
        <xdr:cNvPr id="541" name="直線コネクタ 540"/>
        <xdr:cNvCxnSpPr/>
      </xdr:nvCxnSpPr>
      <xdr:spPr>
        <a:xfrm flipV="1">
          <a:off x="16318864" y="13411200"/>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542" name="【児童館】&#10;有形固定資産減価償却率最小値テキスト"/>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543" name="直線コネクタ 542"/>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44"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45" name="直線コネクタ 544"/>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153179</xdr:rowOff>
    </xdr:from>
    <xdr:ext cx="405111" cy="259045"/>
    <xdr:sp macro="" textlink="">
      <xdr:nvSpPr>
        <xdr:cNvPr id="546" name="【児童館】&#10;有形固定資産減価償却率平均値テキスト"/>
        <xdr:cNvSpPr txBox="1"/>
      </xdr:nvSpPr>
      <xdr:spPr>
        <a:xfrm>
          <a:off x="16357600" y="14040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3302</xdr:rowOff>
    </xdr:from>
    <xdr:to>
      <xdr:col>85</xdr:col>
      <xdr:colOff>177800</xdr:colOff>
      <xdr:row>82</xdr:row>
      <xdr:rowOff>104902</xdr:rowOff>
    </xdr:to>
    <xdr:sp macro="" textlink="">
      <xdr:nvSpPr>
        <xdr:cNvPr id="547" name="フローチャート: 判断 546"/>
        <xdr:cNvSpPr/>
      </xdr:nvSpPr>
      <xdr:spPr>
        <a:xfrm>
          <a:off x="162687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48" name="フローチャート: 判断 547"/>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58165</xdr:rowOff>
    </xdr:from>
    <xdr:to>
      <xdr:col>76</xdr:col>
      <xdr:colOff>165100</xdr:colOff>
      <xdr:row>81</xdr:row>
      <xdr:rowOff>159765</xdr:rowOff>
    </xdr:to>
    <xdr:sp macro="" textlink="">
      <xdr:nvSpPr>
        <xdr:cNvPr id="549" name="フローチャート: 判断 548"/>
        <xdr:cNvSpPr/>
      </xdr:nvSpPr>
      <xdr:spPr>
        <a:xfrm>
          <a:off x="14541500" y="139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69596</xdr:rowOff>
    </xdr:from>
    <xdr:to>
      <xdr:col>85</xdr:col>
      <xdr:colOff>177800</xdr:colOff>
      <xdr:row>80</xdr:row>
      <xdr:rowOff>171196</xdr:rowOff>
    </xdr:to>
    <xdr:sp macro="" textlink="">
      <xdr:nvSpPr>
        <xdr:cNvPr id="555" name="楕円 554"/>
        <xdr:cNvSpPr/>
      </xdr:nvSpPr>
      <xdr:spPr>
        <a:xfrm>
          <a:off x="16268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92473</xdr:rowOff>
    </xdr:from>
    <xdr:ext cx="405111" cy="259045"/>
    <xdr:sp macro="" textlink="">
      <xdr:nvSpPr>
        <xdr:cNvPr id="556" name="【児童館】&#10;有形固定資産減価償却率該当値テキスト"/>
        <xdr:cNvSpPr txBox="1"/>
      </xdr:nvSpPr>
      <xdr:spPr>
        <a:xfrm>
          <a:off x="16357600" y="136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119887</xdr:rowOff>
    </xdr:from>
    <xdr:to>
      <xdr:col>81</xdr:col>
      <xdr:colOff>101600</xdr:colOff>
      <xdr:row>81</xdr:row>
      <xdr:rowOff>50037</xdr:rowOff>
    </xdr:to>
    <xdr:sp macro="" textlink="">
      <xdr:nvSpPr>
        <xdr:cNvPr id="557" name="楕円 556"/>
        <xdr:cNvSpPr/>
      </xdr:nvSpPr>
      <xdr:spPr>
        <a:xfrm>
          <a:off x="15430500" y="1383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120396</xdr:rowOff>
    </xdr:from>
    <xdr:to>
      <xdr:col>85</xdr:col>
      <xdr:colOff>127000</xdr:colOff>
      <xdr:row>80</xdr:row>
      <xdr:rowOff>170687</xdr:rowOff>
    </xdr:to>
    <xdr:cxnSp macro="">
      <xdr:nvCxnSpPr>
        <xdr:cNvPr id="558" name="直線コネクタ 557"/>
        <xdr:cNvCxnSpPr/>
      </xdr:nvCxnSpPr>
      <xdr:spPr>
        <a:xfrm flipV="1">
          <a:off x="15481300" y="138363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559" name="楕円 558"/>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170687</xdr:rowOff>
    </xdr:from>
    <xdr:to>
      <xdr:col>81</xdr:col>
      <xdr:colOff>50800</xdr:colOff>
      <xdr:row>81</xdr:row>
      <xdr:rowOff>49530</xdr:rowOff>
    </xdr:to>
    <xdr:cxnSp macro="">
      <xdr:nvCxnSpPr>
        <xdr:cNvPr id="560" name="直線コネクタ 559"/>
        <xdr:cNvCxnSpPr/>
      </xdr:nvCxnSpPr>
      <xdr:spPr>
        <a:xfrm flipV="1">
          <a:off x="14592300" y="138866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61" name="n_1aveValue【児童館】&#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150892</xdr:rowOff>
    </xdr:from>
    <xdr:ext cx="405111" cy="259045"/>
    <xdr:sp macro="" textlink="">
      <xdr:nvSpPr>
        <xdr:cNvPr id="562" name="n_2aveValue【児童館】&#10;有形固定資産減価償却率"/>
        <xdr:cNvSpPr txBox="1"/>
      </xdr:nvSpPr>
      <xdr:spPr>
        <a:xfrm>
          <a:off x="14389744" y="1403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66564</xdr:rowOff>
    </xdr:from>
    <xdr:ext cx="405111" cy="259045"/>
    <xdr:sp macro="" textlink="">
      <xdr:nvSpPr>
        <xdr:cNvPr id="563" name="n_1mainValue【児童館】&#10;有形固定資産減価償却率"/>
        <xdr:cNvSpPr txBox="1"/>
      </xdr:nvSpPr>
      <xdr:spPr>
        <a:xfrm>
          <a:off x="15266044" y="1361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564" name="n_2mainValue【児童館】&#10;有形固定資産減価償却率"/>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xdr:rowOff>
    </xdr:from>
    <xdr:to>
      <xdr:col>116</xdr:col>
      <xdr:colOff>62864</xdr:colOff>
      <xdr:row>85</xdr:row>
      <xdr:rowOff>163830</xdr:rowOff>
    </xdr:to>
    <xdr:cxnSp macro="">
      <xdr:nvCxnSpPr>
        <xdr:cNvPr id="588" name="直線コネクタ 587"/>
        <xdr:cNvCxnSpPr/>
      </xdr:nvCxnSpPr>
      <xdr:spPr>
        <a:xfrm flipV="1">
          <a:off x="22160864" y="13380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589"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590" name="直線コネクタ 589"/>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125747</xdr:rowOff>
    </xdr:from>
    <xdr:ext cx="469744" cy="259045"/>
    <xdr:sp macro="" textlink="">
      <xdr:nvSpPr>
        <xdr:cNvPr id="591" name="【児童館】&#10;一人当たり面積最大値テキスト"/>
        <xdr:cNvSpPr txBox="1"/>
      </xdr:nvSpPr>
      <xdr:spPr>
        <a:xfrm>
          <a:off x="221996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xdr:rowOff>
    </xdr:from>
    <xdr:to>
      <xdr:col>116</xdr:col>
      <xdr:colOff>152400</xdr:colOff>
      <xdr:row>78</xdr:row>
      <xdr:rowOff>7620</xdr:rowOff>
    </xdr:to>
    <xdr:cxnSp macro="">
      <xdr:nvCxnSpPr>
        <xdr:cNvPr id="592" name="直線コネクタ 591"/>
        <xdr:cNvCxnSpPr/>
      </xdr:nvCxnSpPr>
      <xdr:spPr>
        <a:xfrm>
          <a:off x="22072600" y="1338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17797</xdr:rowOff>
    </xdr:from>
    <xdr:ext cx="469744" cy="259045"/>
    <xdr:sp macro="" textlink="">
      <xdr:nvSpPr>
        <xdr:cNvPr id="593" name="【児童館】&#10;一人当たり面積平均値テキスト"/>
        <xdr:cNvSpPr txBox="1"/>
      </xdr:nvSpPr>
      <xdr:spPr>
        <a:xfrm>
          <a:off x="22199600" y="14248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166370</xdr:rowOff>
    </xdr:from>
    <xdr:to>
      <xdr:col>116</xdr:col>
      <xdr:colOff>114300</xdr:colOff>
      <xdr:row>84</xdr:row>
      <xdr:rowOff>96520</xdr:rowOff>
    </xdr:to>
    <xdr:sp macro="" textlink="">
      <xdr:nvSpPr>
        <xdr:cNvPr id="594" name="フローチャート: 判断 593"/>
        <xdr:cNvSpPr/>
      </xdr:nvSpPr>
      <xdr:spPr>
        <a:xfrm>
          <a:off x="22110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595" name="フローチャート: 判断 594"/>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71120</xdr:rowOff>
    </xdr:from>
    <xdr:to>
      <xdr:col>107</xdr:col>
      <xdr:colOff>101600</xdr:colOff>
      <xdr:row>85</xdr:row>
      <xdr:rowOff>1270</xdr:rowOff>
    </xdr:to>
    <xdr:sp macro="" textlink="">
      <xdr:nvSpPr>
        <xdr:cNvPr id="596" name="フローチャート: 判断 595"/>
        <xdr:cNvSpPr/>
      </xdr:nvSpPr>
      <xdr:spPr>
        <a:xfrm>
          <a:off x="20383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7" name="テキスト ボックス 59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8" name="テキスト ボックス 59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9" name="テキスト ボックス 59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0" name="テキスト ボックス 59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1" name="テキスト ボックス 60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602" name="楕円 601"/>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603"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04" name="楕円 603"/>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86</xdr:row>
      <xdr:rowOff>0</xdr:rowOff>
    </xdr:to>
    <xdr:cxnSp macro="">
      <xdr:nvCxnSpPr>
        <xdr:cNvPr id="605" name="直線コネクタ 604"/>
        <xdr:cNvCxnSpPr/>
      </xdr:nvCxnSpPr>
      <xdr:spPr>
        <a:xfrm flipV="1">
          <a:off x="21323300" y="1473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06" name="楕円 605"/>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07" name="直線コネクタ 606"/>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143527</xdr:rowOff>
    </xdr:from>
    <xdr:ext cx="469744" cy="259045"/>
    <xdr:sp macro="" textlink="">
      <xdr:nvSpPr>
        <xdr:cNvPr id="608" name="n_1aveValue【児童館】&#10;一人当たり面積"/>
        <xdr:cNvSpPr txBox="1"/>
      </xdr:nvSpPr>
      <xdr:spPr>
        <a:xfrm>
          <a:off x="210757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17797</xdr:rowOff>
    </xdr:from>
    <xdr:ext cx="469744" cy="259045"/>
    <xdr:sp macro="" textlink="">
      <xdr:nvSpPr>
        <xdr:cNvPr id="609" name="n_2aveValue【児童館】&#10;一人当たり面積"/>
        <xdr:cNvSpPr txBox="1"/>
      </xdr:nvSpPr>
      <xdr:spPr>
        <a:xfrm>
          <a:off x="20199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10"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11"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22" name="テキスト ボックス 62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3" name="直線コネクタ 62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24" name="テキスト ボックス 62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5" name="直線コネクタ 62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6" name="テキスト ボックス 62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7" name="直線コネクタ 62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8" name="テキスト ボックス 62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9" name="直線コネクタ 62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30" name="テキスト ボックス 629"/>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2" name="テキスト ボックス 63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107</xdr:row>
      <xdr:rowOff>158496</xdr:rowOff>
    </xdr:to>
    <xdr:cxnSp macro="">
      <xdr:nvCxnSpPr>
        <xdr:cNvPr id="634" name="直線コネクタ 633"/>
        <xdr:cNvCxnSpPr/>
      </xdr:nvCxnSpPr>
      <xdr:spPr>
        <a:xfrm flipV="1">
          <a:off x="16318864" y="17358361"/>
          <a:ext cx="0" cy="114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635"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636" name="直線コネクタ 635"/>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37" name="【公民館】&#10;有形固定資産減価償却率最大値テキスト"/>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38" name="直線コネクタ 637"/>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131842</xdr:rowOff>
    </xdr:from>
    <xdr:ext cx="405111" cy="259045"/>
    <xdr:sp macro="" textlink="">
      <xdr:nvSpPr>
        <xdr:cNvPr id="639" name="【公民館】&#10;有形固定資産減価償却率平均値テキスト"/>
        <xdr:cNvSpPr txBox="1"/>
      </xdr:nvSpPr>
      <xdr:spPr>
        <a:xfrm>
          <a:off x="16357600" y="17962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153415</xdr:rowOff>
    </xdr:from>
    <xdr:to>
      <xdr:col>85</xdr:col>
      <xdr:colOff>177800</xdr:colOff>
      <xdr:row>105</xdr:row>
      <xdr:rowOff>83565</xdr:rowOff>
    </xdr:to>
    <xdr:sp macro="" textlink="">
      <xdr:nvSpPr>
        <xdr:cNvPr id="640" name="フローチャート: 判断 639"/>
        <xdr:cNvSpPr/>
      </xdr:nvSpPr>
      <xdr:spPr>
        <a:xfrm>
          <a:off x="16268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641" name="フローチャート: 判断 640"/>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91694</xdr:rowOff>
    </xdr:from>
    <xdr:to>
      <xdr:col>76</xdr:col>
      <xdr:colOff>165100</xdr:colOff>
      <xdr:row>105</xdr:row>
      <xdr:rowOff>21844</xdr:rowOff>
    </xdr:to>
    <xdr:sp macro="" textlink="">
      <xdr:nvSpPr>
        <xdr:cNvPr id="642" name="フローチャート: 判断 641"/>
        <xdr:cNvSpPr/>
      </xdr:nvSpPr>
      <xdr:spPr>
        <a:xfrm>
          <a:off x="14541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91694</xdr:rowOff>
    </xdr:from>
    <xdr:to>
      <xdr:col>85</xdr:col>
      <xdr:colOff>177800</xdr:colOff>
      <xdr:row>103</xdr:row>
      <xdr:rowOff>21844</xdr:rowOff>
    </xdr:to>
    <xdr:sp macro="" textlink="">
      <xdr:nvSpPr>
        <xdr:cNvPr id="648" name="楕円 647"/>
        <xdr:cNvSpPr/>
      </xdr:nvSpPr>
      <xdr:spPr>
        <a:xfrm>
          <a:off x="1626870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114571</xdr:rowOff>
    </xdr:from>
    <xdr:ext cx="405111" cy="259045"/>
    <xdr:sp macro="" textlink="">
      <xdr:nvSpPr>
        <xdr:cNvPr id="649" name="【公民館】&#10;有形固定資産減価償却率該当値テキスト"/>
        <xdr:cNvSpPr txBox="1"/>
      </xdr:nvSpPr>
      <xdr:spPr>
        <a:xfrm>
          <a:off x="16357600" y="174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132842</xdr:rowOff>
    </xdr:from>
    <xdr:to>
      <xdr:col>81</xdr:col>
      <xdr:colOff>101600</xdr:colOff>
      <xdr:row>103</xdr:row>
      <xdr:rowOff>62992</xdr:rowOff>
    </xdr:to>
    <xdr:sp macro="" textlink="">
      <xdr:nvSpPr>
        <xdr:cNvPr id="650" name="楕円 649"/>
        <xdr:cNvSpPr/>
      </xdr:nvSpPr>
      <xdr:spPr>
        <a:xfrm>
          <a:off x="154305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142494</xdr:rowOff>
    </xdr:from>
    <xdr:to>
      <xdr:col>85</xdr:col>
      <xdr:colOff>127000</xdr:colOff>
      <xdr:row>103</xdr:row>
      <xdr:rowOff>12192</xdr:rowOff>
    </xdr:to>
    <xdr:cxnSp macro="">
      <xdr:nvCxnSpPr>
        <xdr:cNvPr id="651" name="直線コネクタ 650"/>
        <xdr:cNvCxnSpPr/>
      </xdr:nvCxnSpPr>
      <xdr:spPr>
        <a:xfrm flipV="1">
          <a:off x="15481300" y="1763039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254</xdr:rowOff>
    </xdr:from>
    <xdr:to>
      <xdr:col>76</xdr:col>
      <xdr:colOff>165100</xdr:colOff>
      <xdr:row>103</xdr:row>
      <xdr:rowOff>101854</xdr:rowOff>
    </xdr:to>
    <xdr:sp macro="" textlink="">
      <xdr:nvSpPr>
        <xdr:cNvPr id="652" name="楕円 651"/>
        <xdr:cNvSpPr/>
      </xdr:nvSpPr>
      <xdr:spPr>
        <a:xfrm>
          <a:off x="14541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xdr:rowOff>
    </xdr:from>
    <xdr:to>
      <xdr:col>81</xdr:col>
      <xdr:colOff>50800</xdr:colOff>
      <xdr:row>103</xdr:row>
      <xdr:rowOff>51054</xdr:rowOff>
    </xdr:to>
    <xdr:cxnSp macro="">
      <xdr:nvCxnSpPr>
        <xdr:cNvPr id="653" name="直線コネクタ 652"/>
        <xdr:cNvCxnSpPr/>
      </xdr:nvCxnSpPr>
      <xdr:spPr>
        <a:xfrm flipV="1">
          <a:off x="14592300" y="1767154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654" name="n_1aveValue【公民館】&#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12971</xdr:rowOff>
    </xdr:from>
    <xdr:ext cx="405111" cy="259045"/>
    <xdr:sp macro="" textlink="">
      <xdr:nvSpPr>
        <xdr:cNvPr id="655" name="n_2aveValue【公民館】&#10;有形固定資産減価償却率"/>
        <xdr:cNvSpPr txBox="1"/>
      </xdr:nvSpPr>
      <xdr:spPr>
        <a:xfrm>
          <a:off x="14389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79519</xdr:rowOff>
    </xdr:from>
    <xdr:ext cx="405111" cy="259045"/>
    <xdr:sp macro="" textlink="">
      <xdr:nvSpPr>
        <xdr:cNvPr id="656" name="n_1mainValue【公民館】&#10;有形固定資産減価償却率"/>
        <xdr:cNvSpPr txBox="1"/>
      </xdr:nvSpPr>
      <xdr:spPr>
        <a:xfrm>
          <a:off x="15266044" y="1739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118381</xdr:rowOff>
    </xdr:from>
    <xdr:ext cx="405111" cy="259045"/>
    <xdr:sp macro="" textlink="">
      <xdr:nvSpPr>
        <xdr:cNvPr id="657" name="n_2mainValue【公民館】&#10;有形固定資産減価償却率"/>
        <xdr:cNvSpPr txBox="1"/>
      </xdr:nvSpPr>
      <xdr:spPr>
        <a:xfrm>
          <a:off x="143897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8" name="直線コネクタ 6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9" name="テキスト ボックス 6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0" name="直線コネクタ 6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1" name="テキスト ボックス 6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2" name="直線コネクタ 6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3" name="テキスト ボックス 6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4" name="直線コネクタ 6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5" name="テキスト ボックス 6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6" name="直線コネクタ 6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7" name="テキスト ボックス 6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8" name="直線コネクタ 6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9" name="テキスト ボックス 6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0" name="直線コネクタ 6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1" name="テキスト ボックス 6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146413</xdr:rowOff>
    </xdr:from>
    <xdr:to>
      <xdr:col>116</xdr:col>
      <xdr:colOff>62864</xdr:colOff>
      <xdr:row>108</xdr:row>
      <xdr:rowOff>95794</xdr:rowOff>
    </xdr:to>
    <xdr:cxnSp macro="">
      <xdr:nvCxnSpPr>
        <xdr:cNvPr id="683" name="直線コネクタ 682"/>
        <xdr:cNvCxnSpPr/>
      </xdr:nvCxnSpPr>
      <xdr:spPr>
        <a:xfrm flipV="1">
          <a:off x="22160864" y="17291413"/>
          <a:ext cx="0" cy="1320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84"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85" name="直線コネクタ 684"/>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93090</xdr:rowOff>
    </xdr:from>
    <xdr:ext cx="469744" cy="259045"/>
    <xdr:sp macro="" textlink="">
      <xdr:nvSpPr>
        <xdr:cNvPr id="686" name="【公民館】&#10;一人当たり面積最大値テキスト"/>
        <xdr:cNvSpPr txBox="1"/>
      </xdr:nvSpPr>
      <xdr:spPr>
        <a:xfrm>
          <a:off x="22199600" y="1706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146413</xdr:rowOff>
    </xdr:from>
    <xdr:to>
      <xdr:col>116</xdr:col>
      <xdr:colOff>152400</xdr:colOff>
      <xdr:row>100</xdr:row>
      <xdr:rowOff>146413</xdr:rowOff>
    </xdr:to>
    <xdr:cxnSp macro="">
      <xdr:nvCxnSpPr>
        <xdr:cNvPr id="687" name="直線コネクタ 686"/>
        <xdr:cNvCxnSpPr/>
      </xdr:nvCxnSpPr>
      <xdr:spPr>
        <a:xfrm>
          <a:off x="22072600" y="1729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75672</xdr:rowOff>
    </xdr:from>
    <xdr:ext cx="469744" cy="259045"/>
    <xdr:sp macro="" textlink="">
      <xdr:nvSpPr>
        <xdr:cNvPr id="688" name="【公民館】&#10;一人当たり面積平均値テキスト"/>
        <xdr:cNvSpPr txBox="1"/>
      </xdr:nvSpPr>
      <xdr:spPr>
        <a:xfrm>
          <a:off x="22199600" y="18077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97245</xdr:rowOff>
    </xdr:from>
    <xdr:to>
      <xdr:col>116</xdr:col>
      <xdr:colOff>114300</xdr:colOff>
      <xdr:row>106</xdr:row>
      <xdr:rowOff>27395</xdr:rowOff>
    </xdr:to>
    <xdr:sp macro="" textlink="">
      <xdr:nvSpPr>
        <xdr:cNvPr id="689" name="フローチャート: 判断 688"/>
        <xdr:cNvSpPr/>
      </xdr:nvSpPr>
      <xdr:spPr>
        <a:xfrm>
          <a:off x="22110700" y="180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30299</xdr:rowOff>
    </xdr:from>
    <xdr:to>
      <xdr:col>112</xdr:col>
      <xdr:colOff>38100</xdr:colOff>
      <xdr:row>106</xdr:row>
      <xdr:rowOff>131899</xdr:rowOff>
    </xdr:to>
    <xdr:sp macro="" textlink="">
      <xdr:nvSpPr>
        <xdr:cNvPr id="690" name="フローチャート: 判断 689"/>
        <xdr:cNvSpPr/>
      </xdr:nvSpPr>
      <xdr:spPr>
        <a:xfrm>
          <a:off x="21272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31931</xdr:rowOff>
    </xdr:from>
    <xdr:to>
      <xdr:col>107</xdr:col>
      <xdr:colOff>101600</xdr:colOff>
      <xdr:row>106</xdr:row>
      <xdr:rowOff>133531</xdr:rowOff>
    </xdr:to>
    <xdr:sp macro="" textlink="">
      <xdr:nvSpPr>
        <xdr:cNvPr id="691" name="フローチャート: 判断 690"/>
        <xdr:cNvSpPr/>
      </xdr:nvSpPr>
      <xdr:spPr>
        <a:xfrm>
          <a:off x="203835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44994</xdr:rowOff>
    </xdr:from>
    <xdr:to>
      <xdr:col>116</xdr:col>
      <xdr:colOff>114300</xdr:colOff>
      <xdr:row>105</xdr:row>
      <xdr:rowOff>146594</xdr:rowOff>
    </xdr:to>
    <xdr:sp macro="" textlink="">
      <xdr:nvSpPr>
        <xdr:cNvPr id="697" name="楕円 696"/>
        <xdr:cNvSpPr/>
      </xdr:nvSpPr>
      <xdr:spPr>
        <a:xfrm>
          <a:off x="22110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67871</xdr:rowOff>
    </xdr:from>
    <xdr:ext cx="469744" cy="259045"/>
    <xdr:sp macro="" textlink="">
      <xdr:nvSpPr>
        <xdr:cNvPr id="698" name="【公民館】&#10;一人当たり面積該当値テキスト"/>
        <xdr:cNvSpPr txBox="1"/>
      </xdr:nvSpPr>
      <xdr:spPr>
        <a:xfrm>
          <a:off x="22199600" y="1789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699" name="楕円 698"/>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95794</xdr:rowOff>
    </xdr:from>
    <xdr:to>
      <xdr:col>116</xdr:col>
      <xdr:colOff>63500</xdr:colOff>
      <xdr:row>105</xdr:row>
      <xdr:rowOff>110489</xdr:rowOff>
    </xdr:to>
    <xdr:cxnSp macro="">
      <xdr:nvCxnSpPr>
        <xdr:cNvPr id="700" name="直線コネクタ 699"/>
        <xdr:cNvCxnSpPr/>
      </xdr:nvCxnSpPr>
      <xdr:spPr>
        <a:xfrm flipV="1">
          <a:off x="21323300" y="18098044"/>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54792</xdr:rowOff>
    </xdr:from>
    <xdr:to>
      <xdr:col>107</xdr:col>
      <xdr:colOff>101600</xdr:colOff>
      <xdr:row>104</xdr:row>
      <xdr:rowOff>156392</xdr:rowOff>
    </xdr:to>
    <xdr:sp macro="" textlink="">
      <xdr:nvSpPr>
        <xdr:cNvPr id="701" name="楕円 700"/>
        <xdr:cNvSpPr/>
      </xdr:nvSpPr>
      <xdr:spPr>
        <a:xfrm>
          <a:off x="20383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105592</xdr:rowOff>
    </xdr:from>
    <xdr:to>
      <xdr:col>111</xdr:col>
      <xdr:colOff>177800</xdr:colOff>
      <xdr:row>105</xdr:row>
      <xdr:rowOff>110489</xdr:rowOff>
    </xdr:to>
    <xdr:cxnSp macro="">
      <xdr:nvCxnSpPr>
        <xdr:cNvPr id="702" name="直線コネクタ 701"/>
        <xdr:cNvCxnSpPr/>
      </xdr:nvCxnSpPr>
      <xdr:spPr>
        <a:xfrm>
          <a:off x="20434300" y="17936392"/>
          <a:ext cx="889000" cy="17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123026</xdr:rowOff>
    </xdr:from>
    <xdr:ext cx="469744" cy="259045"/>
    <xdr:sp macro="" textlink="">
      <xdr:nvSpPr>
        <xdr:cNvPr id="703" name="n_1aveValue【公民館】&#10;一人当たり面積"/>
        <xdr:cNvSpPr txBox="1"/>
      </xdr:nvSpPr>
      <xdr:spPr>
        <a:xfrm>
          <a:off x="210757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124658</xdr:rowOff>
    </xdr:from>
    <xdr:ext cx="469744" cy="259045"/>
    <xdr:sp macro="" textlink="">
      <xdr:nvSpPr>
        <xdr:cNvPr id="704" name="n_2aveValue【公民館】&#10;一人当たり面積"/>
        <xdr:cNvSpPr txBox="1"/>
      </xdr:nvSpPr>
      <xdr:spPr>
        <a:xfrm>
          <a:off x="201994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705" name="n_1main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1469</xdr:rowOff>
    </xdr:from>
    <xdr:ext cx="469744" cy="259045"/>
    <xdr:sp macro="" textlink="">
      <xdr:nvSpPr>
        <xdr:cNvPr id="706" name="n_2mainValue【公民館】&#10;一人当たり面積"/>
        <xdr:cNvSpPr txBox="1"/>
      </xdr:nvSpPr>
      <xdr:spPr>
        <a:xfrm>
          <a:off x="20199427" y="1766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7" name="正方形/長方形 70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8" name="正方形/長方形 70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9" name="テキスト ボックス 70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有形固定資産減価償却率については、「認定こども園・幼稚園・保育所」、「学校施設」、「公営住宅」、「児童館」、「公民館」は類似団体を上回っている状況にある。「認定子ども園・幼稚園・保育所」については、昨年度より２６．４ポイント減価償却率が減少しているが、これは、公立保育所の統廃合を行い新たに園舎を建設したことによるものである。しかしそれ以外の施設については老朽化が進んでいる状況である。一方、「道路」、「橋りょう・トンネル」は類似団体を下回っているものの、一人あたりの延長及び有形固定資産額は高い傾向にあることから、今後住民の負担が大きくなることが考えられる。引き続き、平成２８年度に策定した公共施設等総合管理計画を基本としながら、個別施設計画を策定している施設（道路、橋りょう・トンネル、公営住宅等）については、それに基づき適切な施設の維持管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135636</xdr:rowOff>
    </xdr:from>
    <xdr:to>
      <xdr:col>24</xdr:col>
      <xdr:colOff>62865</xdr:colOff>
      <xdr:row>42</xdr:row>
      <xdr:rowOff>23622</xdr:rowOff>
    </xdr:to>
    <xdr:cxnSp macro="">
      <xdr:nvCxnSpPr>
        <xdr:cNvPr id="54" name="直線コネクタ 53"/>
        <xdr:cNvCxnSpPr/>
      </xdr:nvCxnSpPr>
      <xdr:spPr>
        <a:xfrm flipV="1">
          <a:off x="4634865" y="5793486"/>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27449</xdr:rowOff>
    </xdr:from>
    <xdr:ext cx="405111" cy="259045"/>
    <xdr:sp macro="" textlink="">
      <xdr:nvSpPr>
        <xdr:cNvPr id="55" name="【図書館】&#10;有形固定資産減価償却率最小値テキスト"/>
        <xdr:cNvSpPr txBox="1"/>
      </xdr:nvSpPr>
      <xdr:spPr>
        <a:xfrm>
          <a:off x="4673600" y="722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23622</xdr:rowOff>
    </xdr:from>
    <xdr:to>
      <xdr:col>24</xdr:col>
      <xdr:colOff>152400</xdr:colOff>
      <xdr:row>42</xdr:row>
      <xdr:rowOff>23622</xdr:rowOff>
    </xdr:to>
    <xdr:cxnSp macro="">
      <xdr:nvCxnSpPr>
        <xdr:cNvPr id="56" name="直線コネクタ 55"/>
        <xdr:cNvCxnSpPr/>
      </xdr:nvCxnSpPr>
      <xdr:spPr>
        <a:xfrm>
          <a:off x="4546600" y="722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82313</xdr:rowOff>
    </xdr:from>
    <xdr:ext cx="405111" cy="259045"/>
    <xdr:sp macro="" textlink="">
      <xdr:nvSpPr>
        <xdr:cNvPr id="57" name="【図書館】&#10;有形固定資産減価償却率最大値テキスト"/>
        <xdr:cNvSpPr txBox="1"/>
      </xdr:nvSpPr>
      <xdr:spPr>
        <a:xfrm>
          <a:off x="4673600" y="5568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135636</xdr:rowOff>
    </xdr:from>
    <xdr:to>
      <xdr:col>24</xdr:col>
      <xdr:colOff>152400</xdr:colOff>
      <xdr:row>33</xdr:row>
      <xdr:rowOff>135636</xdr:rowOff>
    </xdr:to>
    <xdr:cxnSp macro="">
      <xdr:nvCxnSpPr>
        <xdr:cNvPr id="58" name="直線コネクタ 57"/>
        <xdr:cNvCxnSpPr/>
      </xdr:nvCxnSpPr>
      <xdr:spPr>
        <a:xfrm>
          <a:off x="4546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6113</xdr:rowOff>
    </xdr:from>
    <xdr:ext cx="405111" cy="259045"/>
    <xdr:sp macro="" textlink="">
      <xdr:nvSpPr>
        <xdr:cNvPr id="59" name="【図書館】&#10;有形固定資産減価償却率平均値テキスト"/>
        <xdr:cNvSpPr txBox="1"/>
      </xdr:nvSpPr>
      <xdr:spPr>
        <a:xfrm>
          <a:off x="4673600" y="6864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27686</xdr:rowOff>
    </xdr:from>
    <xdr:to>
      <xdr:col>24</xdr:col>
      <xdr:colOff>114300</xdr:colOff>
      <xdr:row>40</xdr:row>
      <xdr:rowOff>129286</xdr:rowOff>
    </xdr:to>
    <xdr:sp macro="" textlink="">
      <xdr:nvSpPr>
        <xdr:cNvPr id="60" name="フローチャート: 判断 59"/>
        <xdr:cNvSpPr/>
      </xdr:nvSpPr>
      <xdr:spPr>
        <a:xfrm>
          <a:off x="4584700" y="68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40</xdr:row>
      <xdr:rowOff>103124</xdr:rowOff>
    </xdr:from>
    <xdr:to>
      <xdr:col>20</xdr:col>
      <xdr:colOff>38100</xdr:colOff>
      <xdr:row>41</xdr:row>
      <xdr:rowOff>33274</xdr:rowOff>
    </xdr:to>
    <xdr:sp macro="" textlink="">
      <xdr:nvSpPr>
        <xdr:cNvPr id="61" name="フローチャート: 判断 60"/>
        <xdr:cNvSpPr/>
      </xdr:nvSpPr>
      <xdr:spPr>
        <a:xfrm>
          <a:off x="3746500" y="69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27686</xdr:rowOff>
    </xdr:from>
    <xdr:to>
      <xdr:col>15</xdr:col>
      <xdr:colOff>101600</xdr:colOff>
      <xdr:row>41</xdr:row>
      <xdr:rowOff>129286</xdr:rowOff>
    </xdr:to>
    <xdr:sp macro="" textlink="">
      <xdr:nvSpPr>
        <xdr:cNvPr id="62" name="フローチャート: 判断 61"/>
        <xdr:cNvSpPr/>
      </xdr:nvSpPr>
      <xdr:spPr>
        <a:xfrm>
          <a:off x="2857500" y="705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43688</xdr:rowOff>
    </xdr:from>
    <xdr:to>
      <xdr:col>24</xdr:col>
      <xdr:colOff>114300</xdr:colOff>
      <xdr:row>39</xdr:row>
      <xdr:rowOff>145288</xdr:rowOff>
    </xdr:to>
    <xdr:sp macro="" textlink="">
      <xdr:nvSpPr>
        <xdr:cNvPr id="68" name="楕円 67"/>
        <xdr:cNvSpPr/>
      </xdr:nvSpPr>
      <xdr:spPr>
        <a:xfrm>
          <a:off x="4584700" y="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66565</xdr:rowOff>
    </xdr:from>
    <xdr:ext cx="405111" cy="259045"/>
    <xdr:sp macro="" textlink="">
      <xdr:nvSpPr>
        <xdr:cNvPr id="69" name="【図書館】&#10;有形固定資産減価償却率該当値テキスト"/>
        <xdr:cNvSpPr txBox="1"/>
      </xdr:nvSpPr>
      <xdr:spPr>
        <a:xfrm>
          <a:off x="4673600" y="6581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0" name="楕円 69"/>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94488</xdr:rowOff>
    </xdr:from>
    <xdr:to>
      <xdr:col>24</xdr:col>
      <xdr:colOff>63500</xdr:colOff>
      <xdr:row>39</xdr:row>
      <xdr:rowOff>156210</xdr:rowOff>
    </xdr:to>
    <xdr:cxnSp macro="">
      <xdr:nvCxnSpPr>
        <xdr:cNvPr id="71" name="直線コネクタ 70"/>
        <xdr:cNvCxnSpPr/>
      </xdr:nvCxnSpPr>
      <xdr:spPr>
        <a:xfrm flipV="1">
          <a:off x="3797300" y="678103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167132</xdr:rowOff>
    </xdr:from>
    <xdr:to>
      <xdr:col>15</xdr:col>
      <xdr:colOff>101600</xdr:colOff>
      <xdr:row>40</xdr:row>
      <xdr:rowOff>97282</xdr:rowOff>
    </xdr:to>
    <xdr:sp macro="" textlink="">
      <xdr:nvSpPr>
        <xdr:cNvPr id="72" name="楕円 71"/>
        <xdr:cNvSpPr/>
      </xdr:nvSpPr>
      <xdr:spPr>
        <a:xfrm>
          <a:off x="2857500" y="685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46482</xdr:rowOff>
    </xdr:to>
    <xdr:cxnSp macro="">
      <xdr:nvCxnSpPr>
        <xdr:cNvPr id="73" name="直線コネクタ 72"/>
        <xdr:cNvCxnSpPr/>
      </xdr:nvCxnSpPr>
      <xdr:spPr>
        <a:xfrm flipV="1">
          <a:off x="2908300" y="684276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41</xdr:row>
      <xdr:rowOff>24401</xdr:rowOff>
    </xdr:from>
    <xdr:ext cx="405111" cy="259045"/>
    <xdr:sp macro="" textlink="">
      <xdr:nvSpPr>
        <xdr:cNvPr id="74" name="n_1aveValue【図書館】&#10;有形固定資産減価償却率"/>
        <xdr:cNvSpPr txBox="1"/>
      </xdr:nvSpPr>
      <xdr:spPr>
        <a:xfrm>
          <a:off x="3582044" y="705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120413</xdr:rowOff>
    </xdr:from>
    <xdr:ext cx="405111" cy="259045"/>
    <xdr:sp macro="" textlink="">
      <xdr:nvSpPr>
        <xdr:cNvPr id="75" name="n_2aveValue【図書館】&#10;有形固定資産減価償却率"/>
        <xdr:cNvSpPr txBox="1"/>
      </xdr:nvSpPr>
      <xdr:spPr>
        <a:xfrm>
          <a:off x="2705744" y="714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52087</xdr:rowOff>
    </xdr:from>
    <xdr:ext cx="405111" cy="259045"/>
    <xdr:sp macro="" textlink="">
      <xdr:nvSpPr>
        <xdr:cNvPr id="76" name="n_1mainValue【図書館】&#10;有形固定資産減価償却率"/>
        <xdr:cNvSpPr txBox="1"/>
      </xdr:nvSpPr>
      <xdr:spPr>
        <a:xfrm>
          <a:off x="3582044" y="656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113809</xdr:rowOff>
    </xdr:from>
    <xdr:ext cx="405111" cy="259045"/>
    <xdr:sp macro="" textlink="">
      <xdr:nvSpPr>
        <xdr:cNvPr id="77" name="n_2mainValue【図書館】&#10;有形固定資産減価償却率"/>
        <xdr:cNvSpPr txBox="1"/>
      </xdr:nvSpPr>
      <xdr:spPr>
        <a:xfrm>
          <a:off x="2705744" y="662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167640</xdr:rowOff>
    </xdr:from>
    <xdr:to>
      <xdr:col>54</xdr:col>
      <xdr:colOff>189865</xdr:colOff>
      <xdr:row>41</xdr:row>
      <xdr:rowOff>105918</xdr:rowOff>
    </xdr:to>
    <xdr:cxnSp macro="">
      <xdr:nvCxnSpPr>
        <xdr:cNvPr id="99" name="直線コネクタ 98"/>
        <xdr:cNvCxnSpPr/>
      </xdr:nvCxnSpPr>
      <xdr:spPr>
        <a:xfrm flipV="1">
          <a:off x="10476865" y="565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109745</xdr:rowOff>
    </xdr:from>
    <xdr:ext cx="469744" cy="259045"/>
    <xdr:sp macro="" textlink="">
      <xdr:nvSpPr>
        <xdr:cNvPr id="100" name="【図書館】&#10;一人当たり面積最小値テキスト"/>
        <xdr:cNvSpPr txBox="1"/>
      </xdr:nvSpPr>
      <xdr:spPr>
        <a:xfrm>
          <a:off x="10515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105918</xdr:rowOff>
    </xdr:from>
    <xdr:to>
      <xdr:col>55</xdr:col>
      <xdr:colOff>88900</xdr:colOff>
      <xdr:row>41</xdr:row>
      <xdr:rowOff>105918</xdr:rowOff>
    </xdr:to>
    <xdr:cxnSp macro="">
      <xdr:nvCxnSpPr>
        <xdr:cNvPr id="101" name="直線コネクタ 100"/>
        <xdr:cNvCxnSpPr/>
      </xdr:nvCxnSpPr>
      <xdr:spPr>
        <a:xfrm>
          <a:off x="10388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114317</xdr:rowOff>
    </xdr:from>
    <xdr:ext cx="469744" cy="259045"/>
    <xdr:sp macro="" textlink="">
      <xdr:nvSpPr>
        <xdr:cNvPr id="102" name="【図書館】&#10;一人当たり面積最大値テキスト"/>
        <xdr:cNvSpPr txBox="1"/>
      </xdr:nvSpPr>
      <xdr:spPr>
        <a:xfrm>
          <a:off x="10515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167640</xdr:rowOff>
    </xdr:from>
    <xdr:to>
      <xdr:col>55</xdr:col>
      <xdr:colOff>88900</xdr:colOff>
      <xdr:row>32</xdr:row>
      <xdr:rowOff>167640</xdr:rowOff>
    </xdr:to>
    <xdr:cxnSp macro="">
      <xdr:nvCxnSpPr>
        <xdr:cNvPr id="103" name="直線コネクタ 102"/>
        <xdr:cNvCxnSpPr/>
      </xdr:nvCxnSpPr>
      <xdr:spPr>
        <a:xfrm>
          <a:off x="10388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68851</xdr:rowOff>
    </xdr:from>
    <xdr:ext cx="469744" cy="259045"/>
    <xdr:sp macro="" textlink="">
      <xdr:nvSpPr>
        <xdr:cNvPr id="104" name="【図書館】&#10;一人当たり面積平均値テキスト"/>
        <xdr:cNvSpPr txBox="1"/>
      </xdr:nvSpPr>
      <xdr:spPr>
        <a:xfrm>
          <a:off x="10515600" y="6241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45974</xdr:rowOff>
    </xdr:from>
    <xdr:to>
      <xdr:col>55</xdr:col>
      <xdr:colOff>50800</xdr:colOff>
      <xdr:row>37</xdr:row>
      <xdr:rowOff>147574</xdr:rowOff>
    </xdr:to>
    <xdr:sp macro="" textlink="">
      <xdr:nvSpPr>
        <xdr:cNvPr id="105" name="フローチャート: 判断 104"/>
        <xdr:cNvSpPr/>
      </xdr:nvSpPr>
      <xdr:spPr>
        <a:xfrm>
          <a:off x="10426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36830</xdr:rowOff>
    </xdr:from>
    <xdr:to>
      <xdr:col>50</xdr:col>
      <xdr:colOff>165100</xdr:colOff>
      <xdr:row>37</xdr:row>
      <xdr:rowOff>138430</xdr:rowOff>
    </xdr:to>
    <xdr:sp macro="" textlink="">
      <xdr:nvSpPr>
        <xdr:cNvPr id="106" name="フローチャート: 判断 105"/>
        <xdr:cNvSpPr/>
      </xdr:nvSpPr>
      <xdr:spPr>
        <a:xfrm>
          <a:off x="958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155702</xdr:rowOff>
    </xdr:from>
    <xdr:to>
      <xdr:col>46</xdr:col>
      <xdr:colOff>38100</xdr:colOff>
      <xdr:row>38</xdr:row>
      <xdr:rowOff>85852</xdr:rowOff>
    </xdr:to>
    <xdr:sp macro="" textlink="">
      <xdr:nvSpPr>
        <xdr:cNvPr id="107" name="フローチャート: 判断 106"/>
        <xdr:cNvSpPr/>
      </xdr:nvSpPr>
      <xdr:spPr>
        <a:xfrm>
          <a:off x="8699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13" name="楕円 112"/>
        <xdr:cNvSpPr/>
      </xdr:nvSpPr>
      <xdr:spPr>
        <a:xfrm>
          <a:off x="10426700" y="65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63263</xdr:rowOff>
    </xdr:from>
    <xdr:ext cx="469744" cy="259045"/>
    <xdr:sp macro="" textlink="">
      <xdr:nvSpPr>
        <xdr:cNvPr id="114" name="【図書館】&#10;一人当たり面積該当値テキスト"/>
        <xdr:cNvSpPr txBox="1"/>
      </xdr:nvSpPr>
      <xdr:spPr>
        <a:xfrm>
          <a:off x="10515600" y="657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15" name="楕円 114"/>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38</xdr:row>
      <xdr:rowOff>144780</xdr:rowOff>
    </xdr:to>
    <xdr:cxnSp macro="">
      <xdr:nvCxnSpPr>
        <xdr:cNvPr id="116" name="直線コネクタ 115"/>
        <xdr:cNvCxnSpPr/>
      </xdr:nvCxnSpPr>
      <xdr:spPr>
        <a:xfrm flipV="1">
          <a:off x="9639300" y="6650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103124</xdr:rowOff>
    </xdr:from>
    <xdr:to>
      <xdr:col>46</xdr:col>
      <xdr:colOff>38100</xdr:colOff>
      <xdr:row>39</xdr:row>
      <xdr:rowOff>33274</xdr:rowOff>
    </xdr:to>
    <xdr:sp macro="" textlink="">
      <xdr:nvSpPr>
        <xdr:cNvPr id="117" name="楕円 116"/>
        <xdr:cNvSpPr/>
      </xdr:nvSpPr>
      <xdr:spPr>
        <a:xfrm>
          <a:off x="8699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153924</xdr:rowOff>
    </xdr:to>
    <xdr:cxnSp macro="">
      <xdr:nvCxnSpPr>
        <xdr:cNvPr id="118" name="直線コネクタ 117"/>
        <xdr:cNvCxnSpPr/>
      </xdr:nvCxnSpPr>
      <xdr:spPr>
        <a:xfrm flipV="1">
          <a:off x="8750300" y="665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154957</xdr:rowOff>
    </xdr:from>
    <xdr:ext cx="469744" cy="259045"/>
    <xdr:sp macro="" textlink="">
      <xdr:nvSpPr>
        <xdr:cNvPr id="119" name="n_1aveValue【図書館】&#10;一人当たり面積"/>
        <xdr:cNvSpPr txBox="1"/>
      </xdr:nvSpPr>
      <xdr:spPr>
        <a:xfrm>
          <a:off x="9391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102379</xdr:rowOff>
    </xdr:from>
    <xdr:ext cx="469744" cy="259045"/>
    <xdr:sp macro="" textlink="">
      <xdr:nvSpPr>
        <xdr:cNvPr id="120" name="n_2aveValue【図書館】&#10;一人当たり面積"/>
        <xdr:cNvSpPr txBox="1"/>
      </xdr:nvSpPr>
      <xdr:spPr>
        <a:xfrm>
          <a:off x="8515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21" name="n_1mainValue【図書館】&#10;一人当たり面積"/>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24401</xdr:rowOff>
    </xdr:from>
    <xdr:ext cx="469744" cy="259045"/>
    <xdr:sp macro="" textlink="">
      <xdr:nvSpPr>
        <xdr:cNvPr id="122" name="n_2mainValue【図書館】&#10;一人当たり面積"/>
        <xdr:cNvSpPr txBox="1"/>
      </xdr:nvSpPr>
      <xdr:spPr>
        <a:xfrm>
          <a:off x="8515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3" name="テキスト ボックス 13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5" name="テキスト ボックス 13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120831</xdr:rowOff>
    </xdr:to>
    <xdr:cxnSp macro="">
      <xdr:nvCxnSpPr>
        <xdr:cNvPr id="149" name="直線コネクタ 148"/>
        <xdr:cNvCxnSpPr/>
      </xdr:nvCxnSpPr>
      <xdr:spPr>
        <a:xfrm flipV="1">
          <a:off x="4634865" y="9470572"/>
          <a:ext cx="0"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50" name="【体育館・プール】&#10;有形固定資産減価償却率最小値テキスト"/>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51" name="直線コネクタ 150"/>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2"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3" name="直線コネクタ 152"/>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102343</xdr:rowOff>
    </xdr:from>
    <xdr:ext cx="405111" cy="259045"/>
    <xdr:sp macro="" textlink="">
      <xdr:nvSpPr>
        <xdr:cNvPr id="154" name="【体育館・プール】&#10;有形固定資産減価償却率平均値テキスト"/>
        <xdr:cNvSpPr txBox="1"/>
      </xdr:nvSpPr>
      <xdr:spPr>
        <a:xfrm>
          <a:off x="4673600" y="1056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123916</xdr:rowOff>
    </xdr:from>
    <xdr:to>
      <xdr:col>24</xdr:col>
      <xdr:colOff>114300</xdr:colOff>
      <xdr:row>62</xdr:row>
      <xdr:rowOff>54066</xdr:rowOff>
    </xdr:to>
    <xdr:sp macro="" textlink="">
      <xdr:nvSpPr>
        <xdr:cNvPr id="155" name="フローチャート: 判断 154"/>
        <xdr:cNvSpPr/>
      </xdr:nvSpPr>
      <xdr:spPr>
        <a:xfrm>
          <a:off x="45847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37374</xdr:rowOff>
    </xdr:from>
    <xdr:to>
      <xdr:col>20</xdr:col>
      <xdr:colOff>38100</xdr:colOff>
      <xdr:row>62</xdr:row>
      <xdr:rowOff>138974</xdr:rowOff>
    </xdr:to>
    <xdr:sp macro="" textlink="">
      <xdr:nvSpPr>
        <xdr:cNvPr id="156" name="フローチャート: 判断 155"/>
        <xdr:cNvSpPr/>
      </xdr:nvSpPr>
      <xdr:spPr>
        <a:xfrm>
          <a:off x="3746500" y="1066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32476</xdr:rowOff>
    </xdr:from>
    <xdr:to>
      <xdr:col>15</xdr:col>
      <xdr:colOff>101600</xdr:colOff>
      <xdr:row>63</xdr:row>
      <xdr:rowOff>134076</xdr:rowOff>
    </xdr:to>
    <xdr:sp macro="" textlink="">
      <xdr:nvSpPr>
        <xdr:cNvPr id="157" name="フローチャート: 判断 156"/>
        <xdr:cNvSpPr/>
      </xdr:nvSpPr>
      <xdr:spPr>
        <a:xfrm>
          <a:off x="2857500" y="108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161472</xdr:rowOff>
    </xdr:from>
    <xdr:to>
      <xdr:col>24</xdr:col>
      <xdr:colOff>114300</xdr:colOff>
      <xdr:row>55</xdr:row>
      <xdr:rowOff>91622</xdr:rowOff>
    </xdr:to>
    <xdr:sp macro="" textlink="">
      <xdr:nvSpPr>
        <xdr:cNvPr id="163" name="楕円 162"/>
        <xdr:cNvSpPr/>
      </xdr:nvSpPr>
      <xdr:spPr>
        <a:xfrm>
          <a:off x="45847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114499</xdr:rowOff>
    </xdr:from>
    <xdr:ext cx="469744" cy="259045"/>
    <xdr:sp macro="" textlink="">
      <xdr:nvSpPr>
        <xdr:cNvPr id="164" name="【体育館・プール】&#10;有形固定資産減価償却率該当値テキスト"/>
        <xdr:cNvSpPr txBox="1"/>
      </xdr:nvSpPr>
      <xdr:spPr>
        <a:xfrm>
          <a:off x="4673600" y="937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6350</xdr:rowOff>
    </xdr:from>
    <xdr:to>
      <xdr:col>20</xdr:col>
      <xdr:colOff>38100</xdr:colOff>
      <xdr:row>55</xdr:row>
      <xdr:rowOff>107950</xdr:rowOff>
    </xdr:to>
    <xdr:sp macro="" textlink="">
      <xdr:nvSpPr>
        <xdr:cNvPr id="165" name="楕円 164"/>
        <xdr:cNvSpPr/>
      </xdr:nvSpPr>
      <xdr:spPr>
        <a:xfrm>
          <a:off x="37465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40822</xdr:rowOff>
    </xdr:from>
    <xdr:to>
      <xdr:col>24</xdr:col>
      <xdr:colOff>63500</xdr:colOff>
      <xdr:row>55</xdr:row>
      <xdr:rowOff>57150</xdr:rowOff>
    </xdr:to>
    <xdr:cxnSp macro="">
      <xdr:nvCxnSpPr>
        <xdr:cNvPr id="166" name="直線コネクタ 165"/>
        <xdr:cNvCxnSpPr/>
      </xdr:nvCxnSpPr>
      <xdr:spPr>
        <a:xfrm flipV="1">
          <a:off x="3797300" y="94705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48804</xdr:rowOff>
    </xdr:from>
    <xdr:to>
      <xdr:col>15</xdr:col>
      <xdr:colOff>101600</xdr:colOff>
      <xdr:row>55</xdr:row>
      <xdr:rowOff>150404</xdr:rowOff>
    </xdr:to>
    <xdr:sp macro="" textlink="">
      <xdr:nvSpPr>
        <xdr:cNvPr id="167" name="楕円 166"/>
        <xdr:cNvSpPr/>
      </xdr:nvSpPr>
      <xdr:spPr>
        <a:xfrm>
          <a:off x="2857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57150</xdr:rowOff>
    </xdr:from>
    <xdr:to>
      <xdr:col>19</xdr:col>
      <xdr:colOff>177800</xdr:colOff>
      <xdr:row>55</xdr:row>
      <xdr:rowOff>99604</xdr:rowOff>
    </xdr:to>
    <xdr:cxnSp macro="">
      <xdr:nvCxnSpPr>
        <xdr:cNvPr id="168" name="直線コネクタ 167"/>
        <xdr:cNvCxnSpPr/>
      </xdr:nvCxnSpPr>
      <xdr:spPr>
        <a:xfrm flipV="1">
          <a:off x="2908300" y="9486900"/>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130101</xdr:rowOff>
    </xdr:from>
    <xdr:ext cx="405111" cy="259045"/>
    <xdr:sp macro="" textlink="">
      <xdr:nvSpPr>
        <xdr:cNvPr id="169" name="n_1aveValue【体育館・プール】&#10;有形固定資産減価償却率"/>
        <xdr:cNvSpPr txBox="1"/>
      </xdr:nvSpPr>
      <xdr:spPr>
        <a:xfrm>
          <a:off x="3582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125203</xdr:rowOff>
    </xdr:from>
    <xdr:ext cx="405111" cy="259045"/>
    <xdr:sp macro="" textlink="">
      <xdr:nvSpPr>
        <xdr:cNvPr id="170" name="n_2aveValue【体育館・プール】&#10;有形固定資産減価償却率"/>
        <xdr:cNvSpPr txBox="1"/>
      </xdr:nvSpPr>
      <xdr:spPr>
        <a:xfrm>
          <a:off x="27057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124477</xdr:rowOff>
    </xdr:from>
    <xdr:ext cx="405111" cy="259045"/>
    <xdr:sp macro="" textlink="">
      <xdr:nvSpPr>
        <xdr:cNvPr id="171" name="n_1mainValue【体育館・プール】&#10;有形固定資産減価償却率"/>
        <xdr:cNvSpPr txBox="1"/>
      </xdr:nvSpPr>
      <xdr:spPr>
        <a:xfrm>
          <a:off x="35820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166931</xdr:rowOff>
    </xdr:from>
    <xdr:ext cx="405111" cy="259045"/>
    <xdr:sp macro="" textlink="">
      <xdr:nvSpPr>
        <xdr:cNvPr id="172" name="n_2mainValue【体育館・プール】&#10;有形固定資産減価償却率"/>
        <xdr:cNvSpPr txBox="1"/>
      </xdr:nvSpPr>
      <xdr:spPr>
        <a:xfrm>
          <a:off x="27057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45720</xdr:rowOff>
    </xdr:from>
    <xdr:to>
      <xdr:col>54</xdr:col>
      <xdr:colOff>189865</xdr:colOff>
      <xdr:row>63</xdr:row>
      <xdr:rowOff>57150</xdr:rowOff>
    </xdr:to>
    <xdr:cxnSp macro="">
      <xdr:nvCxnSpPr>
        <xdr:cNvPr id="196" name="直線コネクタ 195"/>
        <xdr:cNvCxnSpPr/>
      </xdr:nvCxnSpPr>
      <xdr:spPr>
        <a:xfrm flipV="1">
          <a:off x="10476865" y="947547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7" name="【体育館・プール】&#10;一人当たり面積最小値テキスト"/>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8" name="直線コネクタ 197"/>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163847</xdr:rowOff>
    </xdr:from>
    <xdr:ext cx="469744" cy="259045"/>
    <xdr:sp macro="" textlink="">
      <xdr:nvSpPr>
        <xdr:cNvPr id="199" name="【体育館・プール】&#10;一人当たり面積最大値テキスト"/>
        <xdr:cNvSpPr txBox="1"/>
      </xdr:nvSpPr>
      <xdr:spPr>
        <a:xfrm>
          <a:off x="10515600" y="925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45720</xdr:rowOff>
    </xdr:from>
    <xdr:to>
      <xdr:col>55</xdr:col>
      <xdr:colOff>88900</xdr:colOff>
      <xdr:row>55</xdr:row>
      <xdr:rowOff>45720</xdr:rowOff>
    </xdr:to>
    <xdr:cxnSp macro="">
      <xdr:nvCxnSpPr>
        <xdr:cNvPr id="200" name="直線コネクタ 199"/>
        <xdr:cNvCxnSpPr/>
      </xdr:nvCxnSpPr>
      <xdr:spPr>
        <a:xfrm>
          <a:off x="10388600" y="947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152417</xdr:rowOff>
    </xdr:from>
    <xdr:ext cx="469744" cy="259045"/>
    <xdr:sp macro="" textlink="">
      <xdr:nvSpPr>
        <xdr:cNvPr id="201" name="【体育館・プール】&#10;一人当たり面積平均値テキスト"/>
        <xdr:cNvSpPr txBox="1"/>
      </xdr:nvSpPr>
      <xdr:spPr>
        <a:xfrm>
          <a:off x="10515600" y="10267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xdr:rowOff>
    </xdr:from>
    <xdr:to>
      <xdr:col>55</xdr:col>
      <xdr:colOff>50800</xdr:colOff>
      <xdr:row>60</xdr:row>
      <xdr:rowOff>104140</xdr:rowOff>
    </xdr:to>
    <xdr:sp macro="" textlink="">
      <xdr:nvSpPr>
        <xdr:cNvPr id="202" name="フローチャート: 判断 201"/>
        <xdr:cNvSpPr/>
      </xdr:nvSpPr>
      <xdr:spPr>
        <a:xfrm>
          <a:off x="10426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8255</xdr:rowOff>
    </xdr:from>
    <xdr:to>
      <xdr:col>50</xdr:col>
      <xdr:colOff>165100</xdr:colOff>
      <xdr:row>59</xdr:row>
      <xdr:rowOff>109855</xdr:rowOff>
    </xdr:to>
    <xdr:sp macro="" textlink="">
      <xdr:nvSpPr>
        <xdr:cNvPr id="203" name="フローチャート: 判断 202"/>
        <xdr:cNvSpPr/>
      </xdr:nvSpPr>
      <xdr:spPr>
        <a:xfrm>
          <a:off x="9588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29210</xdr:rowOff>
    </xdr:from>
    <xdr:to>
      <xdr:col>46</xdr:col>
      <xdr:colOff>38100</xdr:colOff>
      <xdr:row>59</xdr:row>
      <xdr:rowOff>130810</xdr:rowOff>
    </xdr:to>
    <xdr:sp macro="" textlink="">
      <xdr:nvSpPr>
        <xdr:cNvPr id="204" name="フローチャート: 判断 203"/>
        <xdr:cNvSpPr/>
      </xdr:nvSpPr>
      <xdr:spPr>
        <a:xfrm>
          <a:off x="869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88265</xdr:rowOff>
    </xdr:from>
    <xdr:to>
      <xdr:col>55</xdr:col>
      <xdr:colOff>50800</xdr:colOff>
      <xdr:row>58</xdr:row>
      <xdr:rowOff>18415</xdr:rowOff>
    </xdr:to>
    <xdr:sp macro="" textlink="">
      <xdr:nvSpPr>
        <xdr:cNvPr id="210" name="楕円 209"/>
        <xdr:cNvSpPr/>
      </xdr:nvSpPr>
      <xdr:spPr>
        <a:xfrm>
          <a:off x="104267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111142</xdr:rowOff>
    </xdr:from>
    <xdr:ext cx="469744" cy="259045"/>
    <xdr:sp macro="" textlink="">
      <xdr:nvSpPr>
        <xdr:cNvPr id="211" name="【体育館・プール】&#10;一人当たり面積該当値テキスト"/>
        <xdr:cNvSpPr txBox="1"/>
      </xdr:nvSpPr>
      <xdr:spPr>
        <a:xfrm>
          <a:off x="10515600" y="971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10160</xdr:rowOff>
    </xdr:from>
    <xdr:to>
      <xdr:col>50</xdr:col>
      <xdr:colOff>165100</xdr:colOff>
      <xdr:row>57</xdr:row>
      <xdr:rowOff>111760</xdr:rowOff>
    </xdr:to>
    <xdr:sp macro="" textlink="">
      <xdr:nvSpPr>
        <xdr:cNvPr id="212" name="楕円 211"/>
        <xdr:cNvSpPr/>
      </xdr:nvSpPr>
      <xdr:spPr>
        <a:xfrm>
          <a:off x="9588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60960</xdr:rowOff>
    </xdr:from>
    <xdr:to>
      <xdr:col>55</xdr:col>
      <xdr:colOff>0</xdr:colOff>
      <xdr:row>57</xdr:row>
      <xdr:rowOff>139065</xdr:rowOff>
    </xdr:to>
    <xdr:cxnSp macro="">
      <xdr:nvCxnSpPr>
        <xdr:cNvPr id="213" name="直線コネクタ 212"/>
        <xdr:cNvCxnSpPr/>
      </xdr:nvCxnSpPr>
      <xdr:spPr>
        <a:xfrm>
          <a:off x="9639300" y="983361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139700</xdr:rowOff>
    </xdr:from>
    <xdr:to>
      <xdr:col>46</xdr:col>
      <xdr:colOff>38100</xdr:colOff>
      <xdr:row>58</xdr:row>
      <xdr:rowOff>69850</xdr:rowOff>
    </xdr:to>
    <xdr:sp macro="" textlink="">
      <xdr:nvSpPr>
        <xdr:cNvPr id="214" name="楕円 213"/>
        <xdr:cNvSpPr/>
      </xdr:nvSpPr>
      <xdr:spPr>
        <a:xfrm>
          <a:off x="8699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60960</xdr:rowOff>
    </xdr:from>
    <xdr:to>
      <xdr:col>50</xdr:col>
      <xdr:colOff>114300</xdr:colOff>
      <xdr:row>58</xdr:row>
      <xdr:rowOff>19050</xdr:rowOff>
    </xdr:to>
    <xdr:cxnSp macro="">
      <xdr:nvCxnSpPr>
        <xdr:cNvPr id="215" name="直線コネクタ 214"/>
        <xdr:cNvCxnSpPr/>
      </xdr:nvCxnSpPr>
      <xdr:spPr>
        <a:xfrm flipV="1">
          <a:off x="8750300" y="98336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100982</xdr:rowOff>
    </xdr:from>
    <xdr:ext cx="469744" cy="259045"/>
    <xdr:sp macro="" textlink="">
      <xdr:nvSpPr>
        <xdr:cNvPr id="216" name="n_1aveValue【体育館・プール】&#10;一人当たり面積"/>
        <xdr:cNvSpPr txBox="1"/>
      </xdr:nvSpPr>
      <xdr:spPr>
        <a:xfrm>
          <a:off x="9391727" y="1021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121937</xdr:rowOff>
    </xdr:from>
    <xdr:ext cx="469744" cy="259045"/>
    <xdr:sp macro="" textlink="">
      <xdr:nvSpPr>
        <xdr:cNvPr id="217" name="n_2aveValue【体育館・プール】&#10;一人当たり面積"/>
        <xdr:cNvSpPr txBox="1"/>
      </xdr:nvSpPr>
      <xdr:spPr>
        <a:xfrm>
          <a:off x="8515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128287</xdr:rowOff>
    </xdr:from>
    <xdr:ext cx="469744" cy="259045"/>
    <xdr:sp macro="" textlink="">
      <xdr:nvSpPr>
        <xdr:cNvPr id="218" name="n_1mainValue【体育館・プール】&#10;一人当たり面積"/>
        <xdr:cNvSpPr txBox="1"/>
      </xdr:nvSpPr>
      <xdr:spPr>
        <a:xfrm>
          <a:off x="9391727" y="955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86377</xdr:rowOff>
    </xdr:from>
    <xdr:ext cx="469744" cy="259045"/>
    <xdr:sp macro="" textlink="">
      <xdr:nvSpPr>
        <xdr:cNvPr id="219" name="n_2mainValue【体育館・プール】&#10;一人当たり面積"/>
        <xdr:cNvSpPr txBox="1"/>
      </xdr:nvSpPr>
      <xdr:spPr>
        <a:xfrm>
          <a:off x="8515427" y="968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0" name="テキスト ボックス 22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1" name="直線コネクタ 23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2" name="テキスト ボックス 23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3" name="直線コネクタ 23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4" name="テキスト ボックス 23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5" name="直線コネクタ 23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6" name="テキスト ボックス 23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7" name="直線コネクタ 23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8" name="テキスト ボックス 23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12954</xdr:rowOff>
    </xdr:to>
    <xdr:cxnSp macro="">
      <xdr:nvCxnSpPr>
        <xdr:cNvPr id="242" name="直線コネクタ 241"/>
        <xdr:cNvCxnSpPr/>
      </xdr:nvCxnSpPr>
      <xdr:spPr>
        <a:xfrm flipV="1">
          <a:off x="4634865" y="13411200"/>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16781</xdr:rowOff>
    </xdr:from>
    <xdr:ext cx="405111" cy="259045"/>
    <xdr:sp macro="" textlink="">
      <xdr:nvSpPr>
        <xdr:cNvPr id="243" name="【福祉施設】&#10;有形固定資産減価償却率最小値テキスト"/>
        <xdr:cNvSpPr txBox="1"/>
      </xdr:nvSpPr>
      <xdr:spPr>
        <a:xfrm>
          <a:off x="4673600" y="14761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12954</xdr:rowOff>
    </xdr:from>
    <xdr:to>
      <xdr:col>24</xdr:col>
      <xdr:colOff>152400</xdr:colOff>
      <xdr:row>86</xdr:row>
      <xdr:rowOff>12954</xdr:rowOff>
    </xdr:to>
    <xdr:cxnSp macro="">
      <xdr:nvCxnSpPr>
        <xdr:cNvPr id="244" name="直線コネクタ 243"/>
        <xdr:cNvCxnSpPr/>
      </xdr:nvCxnSpPr>
      <xdr:spPr>
        <a:xfrm>
          <a:off x="4546600" y="1475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5"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6" name="直線コネクタ 24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54881</xdr:rowOff>
    </xdr:from>
    <xdr:ext cx="405111" cy="259045"/>
    <xdr:sp macro="" textlink="">
      <xdr:nvSpPr>
        <xdr:cNvPr id="247" name="【福祉施設】&#10;有形固定資産減価償却率平均値テキスト"/>
        <xdr:cNvSpPr txBox="1"/>
      </xdr:nvSpPr>
      <xdr:spPr>
        <a:xfrm>
          <a:off x="4673600" y="144566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76454</xdr:rowOff>
    </xdr:from>
    <xdr:to>
      <xdr:col>24</xdr:col>
      <xdr:colOff>114300</xdr:colOff>
      <xdr:row>85</xdr:row>
      <xdr:rowOff>6604</xdr:rowOff>
    </xdr:to>
    <xdr:sp macro="" textlink="">
      <xdr:nvSpPr>
        <xdr:cNvPr id="248" name="フローチャート: 判断 247"/>
        <xdr:cNvSpPr/>
      </xdr:nvSpPr>
      <xdr:spPr>
        <a:xfrm>
          <a:off x="4584700" y="1447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119887</xdr:rowOff>
    </xdr:from>
    <xdr:to>
      <xdr:col>20</xdr:col>
      <xdr:colOff>38100</xdr:colOff>
      <xdr:row>85</xdr:row>
      <xdr:rowOff>50037</xdr:rowOff>
    </xdr:to>
    <xdr:sp macro="" textlink="">
      <xdr:nvSpPr>
        <xdr:cNvPr id="249" name="フローチャート: 判断 248"/>
        <xdr:cNvSpPr/>
      </xdr:nvSpPr>
      <xdr:spPr>
        <a:xfrm>
          <a:off x="3746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92456</xdr:rowOff>
    </xdr:from>
    <xdr:to>
      <xdr:col>15</xdr:col>
      <xdr:colOff>101600</xdr:colOff>
      <xdr:row>85</xdr:row>
      <xdr:rowOff>22606</xdr:rowOff>
    </xdr:to>
    <xdr:sp macro="" textlink="">
      <xdr:nvSpPr>
        <xdr:cNvPr id="250" name="フローチャート: 判断 249"/>
        <xdr:cNvSpPr/>
      </xdr:nvSpPr>
      <xdr:spPr>
        <a:xfrm>
          <a:off x="2857500" y="1449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69596</xdr:rowOff>
    </xdr:from>
    <xdr:to>
      <xdr:col>24</xdr:col>
      <xdr:colOff>114300</xdr:colOff>
      <xdr:row>83</xdr:row>
      <xdr:rowOff>171196</xdr:rowOff>
    </xdr:to>
    <xdr:sp macro="" textlink="">
      <xdr:nvSpPr>
        <xdr:cNvPr id="256" name="楕円 255"/>
        <xdr:cNvSpPr/>
      </xdr:nvSpPr>
      <xdr:spPr>
        <a:xfrm>
          <a:off x="45847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92473</xdr:rowOff>
    </xdr:from>
    <xdr:ext cx="405111" cy="259045"/>
    <xdr:sp macro="" textlink="">
      <xdr:nvSpPr>
        <xdr:cNvPr id="257" name="【福祉施設】&#10;有形固定資産減価償却率該当値テキスト"/>
        <xdr:cNvSpPr txBox="1"/>
      </xdr:nvSpPr>
      <xdr:spPr>
        <a:xfrm>
          <a:off x="4673600" y="1415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117602</xdr:rowOff>
    </xdr:from>
    <xdr:to>
      <xdr:col>20</xdr:col>
      <xdr:colOff>38100</xdr:colOff>
      <xdr:row>84</xdr:row>
      <xdr:rowOff>47752</xdr:rowOff>
    </xdr:to>
    <xdr:sp macro="" textlink="">
      <xdr:nvSpPr>
        <xdr:cNvPr id="258" name="楕円 257"/>
        <xdr:cNvSpPr/>
      </xdr:nvSpPr>
      <xdr:spPr>
        <a:xfrm>
          <a:off x="3746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120396</xdr:rowOff>
    </xdr:from>
    <xdr:to>
      <xdr:col>24</xdr:col>
      <xdr:colOff>63500</xdr:colOff>
      <xdr:row>83</xdr:row>
      <xdr:rowOff>168402</xdr:rowOff>
    </xdr:to>
    <xdr:cxnSp macro="">
      <xdr:nvCxnSpPr>
        <xdr:cNvPr id="259" name="直線コネクタ 258"/>
        <xdr:cNvCxnSpPr/>
      </xdr:nvCxnSpPr>
      <xdr:spPr>
        <a:xfrm flipV="1">
          <a:off x="3797300" y="14350746"/>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260" name="楕円 259"/>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168402</xdr:rowOff>
    </xdr:from>
    <xdr:to>
      <xdr:col>19</xdr:col>
      <xdr:colOff>177800</xdr:colOff>
      <xdr:row>84</xdr:row>
      <xdr:rowOff>49530</xdr:rowOff>
    </xdr:to>
    <xdr:cxnSp macro="">
      <xdr:nvCxnSpPr>
        <xdr:cNvPr id="261" name="直線コネクタ 260"/>
        <xdr:cNvCxnSpPr/>
      </xdr:nvCxnSpPr>
      <xdr:spPr>
        <a:xfrm flipV="1">
          <a:off x="2908300" y="1439875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41164</xdr:rowOff>
    </xdr:from>
    <xdr:ext cx="405111" cy="259045"/>
    <xdr:sp macro="" textlink="">
      <xdr:nvSpPr>
        <xdr:cNvPr id="262" name="n_1aveValue【福祉施設】&#10;有形固定資産減価償却率"/>
        <xdr:cNvSpPr txBox="1"/>
      </xdr:nvSpPr>
      <xdr:spPr>
        <a:xfrm>
          <a:off x="3582044" y="1461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13733</xdr:rowOff>
    </xdr:from>
    <xdr:ext cx="405111" cy="259045"/>
    <xdr:sp macro="" textlink="">
      <xdr:nvSpPr>
        <xdr:cNvPr id="263" name="n_2aveValue【福祉施設】&#10;有形固定資産減価償却率"/>
        <xdr:cNvSpPr txBox="1"/>
      </xdr:nvSpPr>
      <xdr:spPr>
        <a:xfrm>
          <a:off x="2705744" y="14586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64279</xdr:rowOff>
    </xdr:from>
    <xdr:ext cx="405111" cy="259045"/>
    <xdr:sp macro="" textlink="">
      <xdr:nvSpPr>
        <xdr:cNvPr id="264" name="n_1mainValue【福祉施設】&#10;有形固定資産減価償却率"/>
        <xdr:cNvSpPr txBox="1"/>
      </xdr:nvSpPr>
      <xdr:spPr>
        <a:xfrm>
          <a:off x="3582044" y="1412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116857</xdr:rowOff>
    </xdr:from>
    <xdr:ext cx="405111" cy="259045"/>
    <xdr:sp macro="" textlink="">
      <xdr:nvSpPr>
        <xdr:cNvPr id="265" name="n_2mainValue【福祉施設】&#10;有形固定資産減価償却率"/>
        <xdr:cNvSpPr txBox="1"/>
      </xdr:nvSpPr>
      <xdr:spPr>
        <a:xfrm>
          <a:off x="2705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49530</xdr:rowOff>
    </xdr:from>
    <xdr:to>
      <xdr:col>54</xdr:col>
      <xdr:colOff>189865</xdr:colOff>
      <xdr:row>86</xdr:row>
      <xdr:rowOff>149134</xdr:rowOff>
    </xdr:to>
    <xdr:cxnSp macro="">
      <xdr:nvCxnSpPr>
        <xdr:cNvPr id="291" name="直線コネクタ 290"/>
        <xdr:cNvCxnSpPr/>
      </xdr:nvCxnSpPr>
      <xdr:spPr>
        <a:xfrm flipV="1">
          <a:off x="10476865" y="1342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292"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293" name="直線コネクタ 292"/>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167657</xdr:rowOff>
    </xdr:from>
    <xdr:ext cx="469744" cy="259045"/>
    <xdr:sp macro="" textlink="">
      <xdr:nvSpPr>
        <xdr:cNvPr id="294" name="【福祉施設】&#10;一人当たり面積最大値テキスト"/>
        <xdr:cNvSpPr txBox="1"/>
      </xdr:nvSpPr>
      <xdr:spPr>
        <a:xfrm>
          <a:off x="10515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49530</xdr:rowOff>
    </xdr:from>
    <xdr:to>
      <xdr:col>55</xdr:col>
      <xdr:colOff>88900</xdr:colOff>
      <xdr:row>78</xdr:row>
      <xdr:rowOff>49530</xdr:rowOff>
    </xdr:to>
    <xdr:cxnSp macro="">
      <xdr:nvCxnSpPr>
        <xdr:cNvPr id="295" name="直線コネクタ 294"/>
        <xdr:cNvCxnSpPr/>
      </xdr:nvCxnSpPr>
      <xdr:spPr>
        <a:xfrm>
          <a:off x="10388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88191</xdr:rowOff>
    </xdr:from>
    <xdr:ext cx="469744" cy="259045"/>
    <xdr:sp macro="" textlink="">
      <xdr:nvSpPr>
        <xdr:cNvPr id="296" name="【福祉施設】&#10;一人当たり面積平均値テキスト"/>
        <xdr:cNvSpPr txBox="1"/>
      </xdr:nvSpPr>
      <xdr:spPr>
        <a:xfrm>
          <a:off x="10515600" y="14661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109764</xdr:rowOff>
    </xdr:from>
    <xdr:to>
      <xdr:col>55</xdr:col>
      <xdr:colOff>50800</xdr:colOff>
      <xdr:row>86</xdr:row>
      <xdr:rowOff>39914</xdr:rowOff>
    </xdr:to>
    <xdr:sp macro="" textlink="">
      <xdr:nvSpPr>
        <xdr:cNvPr id="297" name="フローチャート: 判断 296"/>
        <xdr:cNvSpPr/>
      </xdr:nvSpPr>
      <xdr:spPr>
        <a:xfrm>
          <a:off x="10426700" y="1468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11793</xdr:rowOff>
    </xdr:from>
    <xdr:to>
      <xdr:col>50</xdr:col>
      <xdr:colOff>165100</xdr:colOff>
      <xdr:row>85</xdr:row>
      <xdr:rowOff>113393</xdr:rowOff>
    </xdr:to>
    <xdr:sp macro="" textlink="">
      <xdr:nvSpPr>
        <xdr:cNvPr id="298" name="フローチャート: 判断 297"/>
        <xdr:cNvSpPr/>
      </xdr:nvSpPr>
      <xdr:spPr>
        <a:xfrm>
          <a:off x="9588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108131</xdr:rowOff>
    </xdr:from>
    <xdr:to>
      <xdr:col>46</xdr:col>
      <xdr:colOff>38100</xdr:colOff>
      <xdr:row>85</xdr:row>
      <xdr:rowOff>38281</xdr:rowOff>
    </xdr:to>
    <xdr:sp macro="" textlink="">
      <xdr:nvSpPr>
        <xdr:cNvPr id="299" name="フローチャート: 判断 298"/>
        <xdr:cNvSpPr/>
      </xdr:nvSpPr>
      <xdr:spPr>
        <a:xfrm>
          <a:off x="8699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170180</xdr:rowOff>
    </xdr:from>
    <xdr:to>
      <xdr:col>55</xdr:col>
      <xdr:colOff>50800</xdr:colOff>
      <xdr:row>78</xdr:row>
      <xdr:rowOff>100330</xdr:rowOff>
    </xdr:to>
    <xdr:sp macro="" textlink="">
      <xdr:nvSpPr>
        <xdr:cNvPr id="305" name="楕円 304"/>
        <xdr:cNvSpPr/>
      </xdr:nvSpPr>
      <xdr:spPr>
        <a:xfrm>
          <a:off x="10426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123207</xdr:rowOff>
    </xdr:from>
    <xdr:ext cx="469744" cy="259045"/>
    <xdr:sp macro="" textlink="">
      <xdr:nvSpPr>
        <xdr:cNvPr id="306" name="【福祉施設】&#10;一人当たり面積該当値テキスト"/>
        <xdr:cNvSpPr txBox="1"/>
      </xdr:nvSpPr>
      <xdr:spPr>
        <a:xfrm>
          <a:off x="10515600" y="133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37919</xdr:rowOff>
    </xdr:from>
    <xdr:to>
      <xdr:col>50</xdr:col>
      <xdr:colOff>165100</xdr:colOff>
      <xdr:row>78</xdr:row>
      <xdr:rowOff>139519</xdr:rowOff>
    </xdr:to>
    <xdr:sp macro="" textlink="">
      <xdr:nvSpPr>
        <xdr:cNvPr id="307" name="楕円 306"/>
        <xdr:cNvSpPr/>
      </xdr:nvSpPr>
      <xdr:spPr>
        <a:xfrm>
          <a:off x="9588500" y="134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49530</xdr:rowOff>
    </xdr:from>
    <xdr:to>
      <xdr:col>55</xdr:col>
      <xdr:colOff>0</xdr:colOff>
      <xdr:row>78</xdr:row>
      <xdr:rowOff>88719</xdr:rowOff>
    </xdr:to>
    <xdr:cxnSp macro="">
      <xdr:nvCxnSpPr>
        <xdr:cNvPr id="308" name="直線コネクタ 307"/>
        <xdr:cNvCxnSpPr/>
      </xdr:nvCxnSpPr>
      <xdr:spPr>
        <a:xfrm flipV="1">
          <a:off x="9639300" y="134226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85271</xdr:rowOff>
    </xdr:from>
    <xdr:to>
      <xdr:col>46</xdr:col>
      <xdr:colOff>38100</xdr:colOff>
      <xdr:row>79</xdr:row>
      <xdr:rowOff>15421</xdr:rowOff>
    </xdr:to>
    <xdr:sp macro="" textlink="">
      <xdr:nvSpPr>
        <xdr:cNvPr id="309" name="楕円 308"/>
        <xdr:cNvSpPr/>
      </xdr:nvSpPr>
      <xdr:spPr>
        <a:xfrm>
          <a:off x="86995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88719</xdr:rowOff>
    </xdr:from>
    <xdr:to>
      <xdr:col>50</xdr:col>
      <xdr:colOff>114300</xdr:colOff>
      <xdr:row>78</xdr:row>
      <xdr:rowOff>136071</xdr:rowOff>
    </xdr:to>
    <xdr:cxnSp macro="">
      <xdr:nvCxnSpPr>
        <xdr:cNvPr id="310" name="直線コネクタ 309"/>
        <xdr:cNvCxnSpPr/>
      </xdr:nvCxnSpPr>
      <xdr:spPr>
        <a:xfrm flipV="1">
          <a:off x="8750300" y="1346181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104520</xdr:rowOff>
    </xdr:from>
    <xdr:ext cx="469744" cy="259045"/>
    <xdr:sp macro="" textlink="">
      <xdr:nvSpPr>
        <xdr:cNvPr id="311" name="n_1aveValue【福祉施設】&#10;一人当たり面積"/>
        <xdr:cNvSpPr txBox="1"/>
      </xdr:nvSpPr>
      <xdr:spPr>
        <a:xfrm>
          <a:off x="93917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29408</xdr:rowOff>
    </xdr:from>
    <xdr:ext cx="469744" cy="259045"/>
    <xdr:sp macro="" textlink="">
      <xdr:nvSpPr>
        <xdr:cNvPr id="312" name="n_2aveValue【福祉施設】&#10;一人当たり面積"/>
        <xdr:cNvSpPr txBox="1"/>
      </xdr:nvSpPr>
      <xdr:spPr>
        <a:xfrm>
          <a:off x="85154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156046</xdr:rowOff>
    </xdr:from>
    <xdr:ext cx="469744" cy="259045"/>
    <xdr:sp macro="" textlink="">
      <xdr:nvSpPr>
        <xdr:cNvPr id="313" name="n_1mainValue【福祉施設】&#10;一人当たり面積"/>
        <xdr:cNvSpPr txBox="1"/>
      </xdr:nvSpPr>
      <xdr:spPr>
        <a:xfrm>
          <a:off x="9391727" y="1318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31948</xdr:rowOff>
    </xdr:from>
    <xdr:ext cx="469744" cy="259045"/>
    <xdr:sp macro="" textlink="">
      <xdr:nvSpPr>
        <xdr:cNvPr id="314" name="n_2mainValue【福祉施設】&#10;一人当たり面積"/>
        <xdr:cNvSpPr txBox="1"/>
      </xdr:nvSpPr>
      <xdr:spPr>
        <a:xfrm>
          <a:off x="8515427" y="132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6" name="直線コネクタ 32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7" name="テキスト ボックス 326"/>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8" name="直線コネクタ 32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9" name="テキスト ボックス 32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0" name="直線コネクタ 32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1" name="テキスト ボックス 33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2" name="直線コネクタ 33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33" name="テキスト ボックス 33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4" name="直線コネクタ 33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5" name="テキスト ボックス 33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107</xdr:row>
      <xdr:rowOff>101346</xdr:rowOff>
    </xdr:to>
    <xdr:cxnSp macro="">
      <xdr:nvCxnSpPr>
        <xdr:cNvPr id="337" name="直線コネクタ 336"/>
        <xdr:cNvCxnSpPr/>
      </xdr:nvCxnSpPr>
      <xdr:spPr>
        <a:xfrm flipV="1">
          <a:off x="4634865" y="17209770"/>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105173</xdr:rowOff>
    </xdr:from>
    <xdr:ext cx="405111" cy="259045"/>
    <xdr:sp macro="" textlink="">
      <xdr:nvSpPr>
        <xdr:cNvPr id="338" name="【市民会館】&#10;有形固定資産減価償却率最小値テキスト"/>
        <xdr:cNvSpPr txBox="1"/>
      </xdr:nvSpPr>
      <xdr:spPr>
        <a:xfrm>
          <a:off x="4673600" y="1845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101346</xdr:rowOff>
    </xdr:from>
    <xdr:to>
      <xdr:col>24</xdr:col>
      <xdr:colOff>152400</xdr:colOff>
      <xdr:row>107</xdr:row>
      <xdr:rowOff>101346</xdr:rowOff>
    </xdr:to>
    <xdr:cxnSp macro="">
      <xdr:nvCxnSpPr>
        <xdr:cNvPr id="339" name="直線コネクタ 338"/>
        <xdr:cNvCxnSpPr/>
      </xdr:nvCxnSpPr>
      <xdr:spPr>
        <a:xfrm>
          <a:off x="4546600" y="1844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40" name="【市民会館】&#10;有形固定資産減価償却率最大値テキスト"/>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41" name="直線コネクタ 340"/>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3827</xdr:rowOff>
    </xdr:from>
    <xdr:ext cx="405111" cy="259045"/>
    <xdr:sp macro="" textlink="">
      <xdr:nvSpPr>
        <xdr:cNvPr id="342" name="【市民会館】&#10;有形固定資産減価償却率平均値テキスト"/>
        <xdr:cNvSpPr txBox="1"/>
      </xdr:nvSpPr>
      <xdr:spPr>
        <a:xfrm>
          <a:off x="4673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343" name="フローチャート: 判断 342"/>
        <xdr:cNvSpPr/>
      </xdr:nvSpPr>
      <xdr:spPr>
        <a:xfrm>
          <a:off x="4584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64263</xdr:rowOff>
    </xdr:from>
    <xdr:to>
      <xdr:col>20</xdr:col>
      <xdr:colOff>38100</xdr:colOff>
      <xdr:row>104</xdr:row>
      <xdr:rowOff>165863</xdr:rowOff>
    </xdr:to>
    <xdr:sp macro="" textlink="">
      <xdr:nvSpPr>
        <xdr:cNvPr id="344" name="フローチャート: 判断 343"/>
        <xdr:cNvSpPr/>
      </xdr:nvSpPr>
      <xdr:spPr>
        <a:xfrm>
          <a:off x="3746500" y="17895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20828</xdr:rowOff>
    </xdr:from>
    <xdr:to>
      <xdr:col>15</xdr:col>
      <xdr:colOff>101600</xdr:colOff>
      <xdr:row>104</xdr:row>
      <xdr:rowOff>122428</xdr:rowOff>
    </xdr:to>
    <xdr:sp macro="" textlink="">
      <xdr:nvSpPr>
        <xdr:cNvPr id="345" name="フローチャート: 判断 344"/>
        <xdr:cNvSpPr/>
      </xdr:nvSpPr>
      <xdr:spPr>
        <a:xfrm>
          <a:off x="2857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13970</xdr:rowOff>
    </xdr:from>
    <xdr:to>
      <xdr:col>24</xdr:col>
      <xdr:colOff>114300</xdr:colOff>
      <xdr:row>100</xdr:row>
      <xdr:rowOff>115570</xdr:rowOff>
    </xdr:to>
    <xdr:sp macro="" textlink="">
      <xdr:nvSpPr>
        <xdr:cNvPr id="351" name="楕円 350"/>
        <xdr:cNvSpPr/>
      </xdr:nvSpPr>
      <xdr:spPr>
        <a:xfrm>
          <a:off x="458470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138447</xdr:rowOff>
    </xdr:from>
    <xdr:ext cx="405111" cy="259045"/>
    <xdr:sp macro="" textlink="">
      <xdr:nvSpPr>
        <xdr:cNvPr id="352" name="【市民会館】&#10;有形固定資産減価償却率該当値テキスト"/>
        <xdr:cNvSpPr txBox="1"/>
      </xdr:nvSpPr>
      <xdr:spPr>
        <a:xfrm>
          <a:off x="4673600" y="1711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77978</xdr:rowOff>
    </xdr:from>
    <xdr:to>
      <xdr:col>20</xdr:col>
      <xdr:colOff>38100</xdr:colOff>
      <xdr:row>101</xdr:row>
      <xdr:rowOff>8128</xdr:rowOff>
    </xdr:to>
    <xdr:sp macro="" textlink="">
      <xdr:nvSpPr>
        <xdr:cNvPr id="353" name="楕円 352"/>
        <xdr:cNvSpPr/>
      </xdr:nvSpPr>
      <xdr:spPr>
        <a:xfrm>
          <a:off x="3746500" y="1722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64770</xdr:rowOff>
    </xdr:from>
    <xdr:to>
      <xdr:col>24</xdr:col>
      <xdr:colOff>63500</xdr:colOff>
      <xdr:row>100</xdr:row>
      <xdr:rowOff>128778</xdr:rowOff>
    </xdr:to>
    <xdr:cxnSp macro="">
      <xdr:nvCxnSpPr>
        <xdr:cNvPr id="354" name="直線コネクタ 353"/>
        <xdr:cNvCxnSpPr/>
      </xdr:nvCxnSpPr>
      <xdr:spPr>
        <a:xfrm flipV="1">
          <a:off x="3797300" y="1720977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169418</xdr:rowOff>
    </xdr:from>
    <xdr:to>
      <xdr:col>15</xdr:col>
      <xdr:colOff>101600</xdr:colOff>
      <xdr:row>101</xdr:row>
      <xdr:rowOff>99568</xdr:rowOff>
    </xdr:to>
    <xdr:sp macro="" textlink="">
      <xdr:nvSpPr>
        <xdr:cNvPr id="355" name="楕円 354"/>
        <xdr:cNvSpPr/>
      </xdr:nvSpPr>
      <xdr:spPr>
        <a:xfrm>
          <a:off x="2857500" y="173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128778</xdr:rowOff>
    </xdr:from>
    <xdr:to>
      <xdr:col>19</xdr:col>
      <xdr:colOff>177800</xdr:colOff>
      <xdr:row>101</xdr:row>
      <xdr:rowOff>48768</xdr:rowOff>
    </xdr:to>
    <xdr:cxnSp macro="">
      <xdr:nvCxnSpPr>
        <xdr:cNvPr id="356" name="直線コネクタ 355"/>
        <xdr:cNvCxnSpPr/>
      </xdr:nvCxnSpPr>
      <xdr:spPr>
        <a:xfrm flipV="1">
          <a:off x="2908300" y="1727377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156990</xdr:rowOff>
    </xdr:from>
    <xdr:ext cx="405111" cy="259045"/>
    <xdr:sp macro="" textlink="">
      <xdr:nvSpPr>
        <xdr:cNvPr id="357" name="n_1aveValue【市民会館】&#10;有形固定資産減価償却率"/>
        <xdr:cNvSpPr txBox="1"/>
      </xdr:nvSpPr>
      <xdr:spPr>
        <a:xfrm>
          <a:off x="3582044" y="1798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113555</xdr:rowOff>
    </xdr:from>
    <xdr:ext cx="405111" cy="259045"/>
    <xdr:sp macro="" textlink="">
      <xdr:nvSpPr>
        <xdr:cNvPr id="358" name="n_2aveValue【市民会館】&#10;有形固定資産減価償却率"/>
        <xdr:cNvSpPr txBox="1"/>
      </xdr:nvSpPr>
      <xdr:spPr>
        <a:xfrm>
          <a:off x="2705744" y="1794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24655</xdr:rowOff>
    </xdr:from>
    <xdr:ext cx="405111" cy="259045"/>
    <xdr:sp macro="" textlink="">
      <xdr:nvSpPr>
        <xdr:cNvPr id="359" name="n_1mainValue【市民会館】&#10;有形固定資産減価償却率"/>
        <xdr:cNvSpPr txBox="1"/>
      </xdr:nvSpPr>
      <xdr:spPr>
        <a:xfrm>
          <a:off x="3582044" y="1699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116095</xdr:rowOff>
    </xdr:from>
    <xdr:ext cx="405111" cy="259045"/>
    <xdr:sp macro="" textlink="">
      <xdr:nvSpPr>
        <xdr:cNvPr id="360" name="n_2mainValue【市民会館】&#10;有形固定資産減価償却率"/>
        <xdr:cNvSpPr txBox="1"/>
      </xdr:nvSpPr>
      <xdr:spPr>
        <a:xfrm>
          <a:off x="2705744" y="1708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9" name="テキスト ボックス 36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0" name="直線コネクタ 36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1" name="直線コネクタ 37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2" name="テキスト ボックス 37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3" name="直線コネクタ 37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4" name="テキスト ボックス 37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5" name="直線コネクタ 37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6" name="テキスト ボックス 37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7" name="直線コネクタ 37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8" name="テキスト ボックス 37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9" name="直線コネクタ 37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0" name="テキスト ボックス 37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125730</xdr:rowOff>
    </xdr:from>
    <xdr:to>
      <xdr:col>54</xdr:col>
      <xdr:colOff>189865</xdr:colOff>
      <xdr:row>108</xdr:row>
      <xdr:rowOff>76200</xdr:rowOff>
    </xdr:to>
    <xdr:cxnSp macro="">
      <xdr:nvCxnSpPr>
        <xdr:cNvPr id="384" name="直線コネクタ 383"/>
        <xdr:cNvCxnSpPr/>
      </xdr:nvCxnSpPr>
      <xdr:spPr>
        <a:xfrm flipV="1">
          <a:off x="10476865" y="170992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85"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86" name="直線コネクタ 385"/>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72407</xdr:rowOff>
    </xdr:from>
    <xdr:ext cx="469744" cy="259045"/>
    <xdr:sp macro="" textlink="">
      <xdr:nvSpPr>
        <xdr:cNvPr id="387" name="【市民会館】&#10;一人当たり面積最大値テキスト"/>
        <xdr:cNvSpPr txBox="1"/>
      </xdr:nvSpPr>
      <xdr:spPr>
        <a:xfrm>
          <a:off x="10515600" y="168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125730</xdr:rowOff>
    </xdr:from>
    <xdr:to>
      <xdr:col>55</xdr:col>
      <xdr:colOff>88900</xdr:colOff>
      <xdr:row>99</xdr:row>
      <xdr:rowOff>125730</xdr:rowOff>
    </xdr:to>
    <xdr:cxnSp macro="">
      <xdr:nvCxnSpPr>
        <xdr:cNvPr id="388" name="直線コネクタ 387"/>
        <xdr:cNvCxnSpPr/>
      </xdr:nvCxnSpPr>
      <xdr:spPr>
        <a:xfrm>
          <a:off x="10388600" y="1709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45738</xdr:rowOff>
    </xdr:from>
    <xdr:ext cx="469744" cy="259045"/>
    <xdr:sp macro="" textlink="">
      <xdr:nvSpPr>
        <xdr:cNvPr id="389" name="【市民会館】&#10;一人当たり面積平均値テキスト"/>
        <xdr:cNvSpPr txBox="1"/>
      </xdr:nvSpPr>
      <xdr:spPr>
        <a:xfrm>
          <a:off x="10515600" y="1787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67311</xdr:rowOff>
    </xdr:from>
    <xdr:to>
      <xdr:col>55</xdr:col>
      <xdr:colOff>50800</xdr:colOff>
      <xdr:row>104</xdr:row>
      <xdr:rowOff>168911</xdr:rowOff>
    </xdr:to>
    <xdr:sp macro="" textlink="">
      <xdr:nvSpPr>
        <xdr:cNvPr id="390" name="フローチャート: 判断 389"/>
        <xdr:cNvSpPr/>
      </xdr:nvSpPr>
      <xdr:spPr>
        <a:xfrm>
          <a:off x="104267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55880</xdr:rowOff>
    </xdr:from>
    <xdr:to>
      <xdr:col>50</xdr:col>
      <xdr:colOff>165100</xdr:colOff>
      <xdr:row>104</xdr:row>
      <xdr:rowOff>157480</xdr:rowOff>
    </xdr:to>
    <xdr:sp macro="" textlink="">
      <xdr:nvSpPr>
        <xdr:cNvPr id="391" name="フローチャート: 判断 390"/>
        <xdr:cNvSpPr/>
      </xdr:nvSpPr>
      <xdr:spPr>
        <a:xfrm>
          <a:off x="9588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392" name="フローチャート: 判断 391"/>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21589</xdr:rowOff>
    </xdr:from>
    <xdr:to>
      <xdr:col>55</xdr:col>
      <xdr:colOff>50800</xdr:colOff>
      <xdr:row>103</xdr:row>
      <xdr:rowOff>123189</xdr:rowOff>
    </xdr:to>
    <xdr:sp macro="" textlink="">
      <xdr:nvSpPr>
        <xdr:cNvPr id="398" name="楕円 397"/>
        <xdr:cNvSpPr/>
      </xdr:nvSpPr>
      <xdr:spPr>
        <a:xfrm>
          <a:off x="10426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44466</xdr:rowOff>
    </xdr:from>
    <xdr:ext cx="469744" cy="259045"/>
    <xdr:sp macro="" textlink="">
      <xdr:nvSpPr>
        <xdr:cNvPr id="399" name="【市民会館】&#10;一人当たり面積該当値テキスト"/>
        <xdr:cNvSpPr txBox="1"/>
      </xdr:nvSpPr>
      <xdr:spPr>
        <a:xfrm>
          <a:off x="10515600"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44450</xdr:rowOff>
    </xdr:from>
    <xdr:to>
      <xdr:col>50</xdr:col>
      <xdr:colOff>165100</xdr:colOff>
      <xdr:row>103</xdr:row>
      <xdr:rowOff>146050</xdr:rowOff>
    </xdr:to>
    <xdr:sp macro="" textlink="">
      <xdr:nvSpPr>
        <xdr:cNvPr id="400" name="楕円 399"/>
        <xdr:cNvSpPr/>
      </xdr:nvSpPr>
      <xdr:spPr>
        <a:xfrm>
          <a:off x="9588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72389</xdr:rowOff>
    </xdr:from>
    <xdr:to>
      <xdr:col>55</xdr:col>
      <xdr:colOff>0</xdr:colOff>
      <xdr:row>103</xdr:row>
      <xdr:rowOff>95250</xdr:rowOff>
    </xdr:to>
    <xdr:cxnSp macro="">
      <xdr:nvCxnSpPr>
        <xdr:cNvPr id="401" name="直線コネクタ 400"/>
        <xdr:cNvCxnSpPr/>
      </xdr:nvCxnSpPr>
      <xdr:spPr>
        <a:xfrm flipV="1">
          <a:off x="9639300" y="17731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116839</xdr:rowOff>
    </xdr:from>
    <xdr:to>
      <xdr:col>46</xdr:col>
      <xdr:colOff>38100</xdr:colOff>
      <xdr:row>104</xdr:row>
      <xdr:rowOff>46989</xdr:rowOff>
    </xdr:to>
    <xdr:sp macro="" textlink="">
      <xdr:nvSpPr>
        <xdr:cNvPr id="402" name="楕円 401"/>
        <xdr:cNvSpPr/>
      </xdr:nvSpPr>
      <xdr:spPr>
        <a:xfrm>
          <a:off x="8699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95250</xdr:rowOff>
    </xdr:from>
    <xdr:to>
      <xdr:col>50</xdr:col>
      <xdr:colOff>114300</xdr:colOff>
      <xdr:row>103</xdr:row>
      <xdr:rowOff>167639</xdr:rowOff>
    </xdr:to>
    <xdr:cxnSp macro="">
      <xdr:nvCxnSpPr>
        <xdr:cNvPr id="403" name="直線コネクタ 402"/>
        <xdr:cNvCxnSpPr/>
      </xdr:nvCxnSpPr>
      <xdr:spPr>
        <a:xfrm flipV="1">
          <a:off x="8750300" y="177546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148607</xdr:rowOff>
    </xdr:from>
    <xdr:ext cx="469744" cy="259045"/>
    <xdr:sp macro="" textlink="">
      <xdr:nvSpPr>
        <xdr:cNvPr id="404" name="n_1aveValue【市民会館】&#10;一人当たり面積"/>
        <xdr:cNvSpPr txBox="1"/>
      </xdr:nvSpPr>
      <xdr:spPr>
        <a:xfrm>
          <a:off x="93917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45738</xdr:rowOff>
    </xdr:from>
    <xdr:ext cx="469744" cy="259045"/>
    <xdr:sp macro="" textlink="">
      <xdr:nvSpPr>
        <xdr:cNvPr id="405" name="n_2aveValue【市民会館】&#10;一人当たり面積"/>
        <xdr:cNvSpPr txBox="1"/>
      </xdr:nvSpPr>
      <xdr:spPr>
        <a:xfrm>
          <a:off x="8515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162577</xdr:rowOff>
    </xdr:from>
    <xdr:ext cx="469744" cy="259045"/>
    <xdr:sp macro="" textlink="">
      <xdr:nvSpPr>
        <xdr:cNvPr id="406" name="n_1mainValue【市民会館】&#10;一人当たり面積"/>
        <xdr:cNvSpPr txBox="1"/>
      </xdr:nvSpPr>
      <xdr:spPr>
        <a:xfrm>
          <a:off x="9391727"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63516</xdr:rowOff>
    </xdr:from>
    <xdr:ext cx="469744" cy="259045"/>
    <xdr:sp macro="" textlink="">
      <xdr:nvSpPr>
        <xdr:cNvPr id="407" name="n_2mainValue【市民会館】&#10;一人当たり面積"/>
        <xdr:cNvSpPr txBox="1"/>
      </xdr:nvSpPr>
      <xdr:spPr>
        <a:xfrm>
          <a:off x="8515427" y="1755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6" name="テキスト ボックス 41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7" name="直線コネクタ 41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8" name="テキスト ボックス 41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19" name="直線コネクタ 41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20" name="テキスト ボックス 41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21" name="直線コネクタ 42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22" name="テキスト ボックス 42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23" name="直線コネクタ 42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24" name="テキスト ボックス 42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25" name="直線コネクタ 42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26" name="テキスト ボックス 42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38</xdr:row>
      <xdr:rowOff>23622</xdr:rowOff>
    </xdr:to>
    <xdr:cxnSp macro="">
      <xdr:nvCxnSpPr>
        <xdr:cNvPr id="430" name="直線コネクタ 429"/>
        <xdr:cNvCxnSpPr/>
      </xdr:nvCxnSpPr>
      <xdr:spPr>
        <a:xfrm flipV="1">
          <a:off x="16318864" y="5734050"/>
          <a:ext cx="0" cy="80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27449</xdr:rowOff>
    </xdr:from>
    <xdr:ext cx="405111" cy="259045"/>
    <xdr:sp macro="" textlink="">
      <xdr:nvSpPr>
        <xdr:cNvPr id="431" name="【一般廃棄物処理施設】&#10;有形固定資産減価償却率最小値テキスト"/>
        <xdr:cNvSpPr txBox="1"/>
      </xdr:nvSpPr>
      <xdr:spPr>
        <a:xfrm>
          <a:off x="16357600" y="654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23622</xdr:rowOff>
    </xdr:from>
    <xdr:to>
      <xdr:col>86</xdr:col>
      <xdr:colOff>25400</xdr:colOff>
      <xdr:row>38</xdr:row>
      <xdr:rowOff>23622</xdr:rowOff>
    </xdr:to>
    <xdr:cxnSp macro="">
      <xdr:nvCxnSpPr>
        <xdr:cNvPr id="432" name="直線コネクタ 431"/>
        <xdr:cNvCxnSpPr/>
      </xdr:nvCxnSpPr>
      <xdr:spPr>
        <a:xfrm>
          <a:off x="16230600" y="653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33" name="【一般廃棄物処理施設】&#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34" name="直線コネクタ 433"/>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122699</xdr:rowOff>
    </xdr:from>
    <xdr:ext cx="405111" cy="259045"/>
    <xdr:sp macro="" textlink="">
      <xdr:nvSpPr>
        <xdr:cNvPr id="435" name="【一般廃棄物処理施設】&#10;有形固定資産減価償却率平均値テキスト"/>
        <xdr:cNvSpPr txBox="1"/>
      </xdr:nvSpPr>
      <xdr:spPr>
        <a:xfrm>
          <a:off x="16357600" y="5951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144272</xdr:rowOff>
    </xdr:from>
    <xdr:to>
      <xdr:col>85</xdr:col>
      <xdr:colOff>177800</xdr:colOff>
      <xdr:row>35</xdr:row>
      <xdr:rowOff>74422</xdr:rowOff>
    </xdr:to>
    <xdr:sp macro="" textlink="">
      <xdr:nvSpPr>
        <xdr:cNvPr id="436" name="フローチャート: 判断 435"/>
        <xdr:cNvSpPr/>
      </xdr:nvSpPr>
      <xdr:spPr>
        <a:xfrm>
          <a:off x="16268700" y="59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41</xdr:row>
      <xdr:rowOff>73406</xdr:rowOff>
    </xdr:from>
    <xdr:to>
      <xdr:col>81</xdr:col>
      <xdr:colOff>101600</xdr:colOff>
      <xdr:row>42</xdr:row>
      <xdr:rowOff>3556</xdr:rowOff>
    </xdr:to>
    <xdr:sp macro="" textlink="">
      <xdr:nvSpPr>
        <xdr:cNvPr id="437" name="フローチャート: 判断 436"/>
        <xdr:cNvSpPr/>
      </xdr:nvSpPr>
      <xdr:spPr>
        <a:xfrm>
          <a:off x="15430500" y="710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43688</xdr:rowOff>
    </xdr:from>
    <xdr:to>
      <xdr:col>76</xdr:col>
      <xdr:colOff>165100</xdr:colOff>
      <xdr:row>37</xdr:row>
      <xdr:rowOff>145288</xdr:rowOff>
    </xdr:to>
    <xdr:sp macro="" textlink="">
      <xdr:nvSpPr>
        <xdr:cNvPr id="438" name="フローチャート: 判断 437"/>
        <xdr:cNvSpPr/>
      </xdr:nvSpPr>
      <xdr:spPr>
        <a:xfrm>
          <a:off x="145415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9" name="テキスト ボックス 43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0" name="テキスト ボックス 43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1" name="テキスト ボックス 44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2" name="テキスト ボックス 44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3" name="テキスト ボックス 44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137414</xdr:rowOff>
    </xdr:from>
    <xdr:to>
      <xdr:col>85</xdr:col>
      <xdr:colOff>177800</xdr:colOff>
      <xdr:row>35</xdr:row>
      <xdr:rowOff>67564</xdr:rowOff>
    </xdr:to>
    <xdr:sp macro="" textlink="">
      <xdr:nvSpPr>
        <xdr:cNvPr id="444" name="楕円 443"/>
        <xdr:cNvSpPr/>
      </xdr:nvSpPr>
      <xdr:spPr>
        <a:xfrm>
          <a:off x="16268700" y="59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160291</xdr:rowOff>
    </xdr:from>
    <xdr:ext cx="405111" cy="259045"/>
    <xdr:sp macro="" textlink="">
      <xdr:nvSpPr>
        <xdr:cNvPr id="445" name="【一般廃棄物処理施設】&#10;有形固定資産減価償却率該当値テキスト"/>
        <xdr:cNvSpPr txBox="1"/>
      </xdr:nvSpPr>
      <xdr:spPr>
        <a:xfrm>
          <a:off x="16357600" y="581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27686</xdr:rowOff>
    </xdr:from>
    <xdr:to>
      <xdr:col>81</xdr:col>
      <xdr:colOff>101600</xdr:colOff>
      <xdr:row>35</xdr:row>
      <xdr:rowOff>129286</xdr:rowOff>
    </xdr:to>
    <xdr:sp macro="" textlink="">
      <xdr:nvSpPr>
        <xdr:cNvPr id="446" name="楕円 445"/>
        <xdr:cNvSpPr/>
      </xdr:nvSpPr>
      <xdr:spPr>
        <a:xfrm>
          <a:off x="15430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xdr:rowOff>
    </xdr:from>
    <xdr:to>
      <xdr:col>85</xdr:col>
      <xdr:colOff>127000</xdr:colOff>
      <xdr:row>35</xdr:row>
      <xdr:rowOff>78486</xdr:rowOff>
    </xdr:to>
    <xdr:cxnSp macro="">
      <xdr:nvCxnSpPr>
        <xdr:cNvPr id="447" name="直線コネクタ 446"/>
        <xdr:cNvCxnSpPr/>
      </xdr:nvCxnSpPr>
      <xdr:spPr>
        <a:xfrm flipV="1">
          <a:off x="15481300" y="601751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89408</xdr:rowOff>
    </xdr:from>
    <xdr:to>
      <xdr:col>76</xdr:col>
      <xdr:colOff>165100</xdr:colOff>
      <xdr:row>36</xdr:row>
      <xdr:rowOff>19558</xdr:rowOff>
    </xdr:to>
    <xdr:sp macro="" textlink="">
      <xdr:nvSpPr>
        <xdr:cNvPr id="448" name="楕円 447"/>
        <xdr:cNvSpPr/>
      </xdr:nvSpPr>
      <xdr:spPr>
        <a:xfrm>
          <a:off x="14541500" y="609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78486</xdr:rowOff>
    </xdr:from>
    <xdr:to>
      <xdr:col>81</xdr:col>
      <xdr:colOff>50800</xdr:colOff>
      <xdr:row>35</xdr:row>
      <xdr:rowOff>140208</xdr:rowOff>
    </xdr:to>
    <xdr:cxnSp macro="">
      <xdr:nvCxnSpPr>
        <xdr:cNvPr id="449" name="直線コネクタ 448"/>
        <xdr:cNvCxnSpPr/>
      </xdr:nvCxnSpPr>
      <xdr:spPr>
        <a:xfrm flipV="1">
          <a:off x="14592300" y="607923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166133</xdr:rowOff>
    </xdr:from>
    <xdr:ext cx="405111" cy="259045"/>
    <xdr:sp macro="" textlink="">
      <xdr:nvSpPr>
        <xdr:cNvPr id="450" name="n_1aveValue【一般廃棄物処理施設】&#10;有形固定資産減価償却率"/>
        <xdr:cNvSpPr txBox="1"/>
      </xdr:nvSpPr>
      <xdr:spPr>
        <a:xfrm>
          <a:off x="15266044" y="719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136415</xdr:rowOff>
    </xdr:from>
    <xdr:ext cx="405111" cy="259045"/>
    <xdr:sp macro="" textlink="">
      <xdr:nvSpPr>
        <xdr:cNvPr id="451" name="n_2aveValue【一般廃棄物処理施設】&#10;有形固定資産減価償却率"/>
        <xdr:cNvSpPr txBox="1"/>
      </xdr:nvSpPr>
      <xdr:spPr>
        <a:xfrm>
          <a:off x="14389744"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145813</xdr:rowOff>
    </xdr:from>
    <xdr:ext cx="405111" cy="259045"/>
    <xdr:sp macro="" textlink="">
      <xdr:nvSpPr>
        <xdr:cNvPr id="452" name="n_1mainValue【一般廃棄物処理施設】&#10;有形固定資産減価償却率"/>
        <xdr:cNvSpPr txBox="1"/>
      </xdr:nvSpPr>
      <xdr:spPr>
        <a:xfrm>
          <a:off x="152660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36085</xdr:rowOff>
    </xdr:from>
    <xdr:ext cx="405111" cy="259045"/>
    <xdr:sp macro="" textlink="">
      <xdr:nvSpPr>
        <xdr:cNvPr id="453" name="n_2mainValue【一般廃棄物処理施設】&#10;有形固定資産減価償却率"/>
        <xdr:cNvSpPr txBox="1"/>
      </xdr:nvSpPr>
      <xdr:spPr>
        <a:xfrm>
          <a:off x="14389744" y="586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38191</xdr:rowOff>
    </xdr:from>
    <xdr:to>
      <xdr:col>116</xdr:col>
      <xdr:colOff>62864</xdr:colOff>
      <xdr:row>41</xdr:row>
      <xdr:rowOff>119767</xdr:rowOff>
    </xdr:to>
    <xdr:cxnSp macro="">
      <xdr:nvCxnSpPr>
        <xdr:cNvPr id="477" name="直線コネクタ 476"/>
        <xdr:cNvCxnSpPr/>
      </xdr:nvCxnSpPr>
      <xdr:spPr>
        <a:xfrm flipV="1">
          <a:off x="22160864" y="6553291"/>
          <a:ext cx="0" cy="59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123594</xdr:rowOff>
    </xdr:from>
    <xdr:ext cx="534377" cy="259045"/>
    <xdr:sp macro="" textlink="">
      <xdr:nvSpPr>
        <xdr:cNvPr id="478" name="【一般廃棄物処理施設】&#10;一人当たり有形固定資産（償却資産）額最小値テキスト"/>
        <xdr:cNvSpPr txBox="1"/>
      </xdr:nvSpPr>
      <xdr:spPr>
        <a:xfrm>
          <a:off x="22199600" y="71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119767</xdr:rowOff>
    </xdr:from>
    <xdr:to>
      <xdr:col>116</xdr:col>
      <xdr:colOff>152400</xdr:colOff>
      <xdr:row>41</xdr:row>
      <xdr:rowOff>119767</xdr:rowOff>
    </xdr:to>
    <xdr:cxnSp macro="">
      <xdr:nvCxnSpPr>
        <xdr:cNvPr id="479" name="直線コネクタ 478"/>
        <xdr:cNvCxnSpPr/>
      </xdr:nvCxnSpPr>
      <xdr:spPr>
        <a:xfrm>
          <a:off x="22072600" y="714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156318</xdr:rowOff>
    </xdr:from>
    <xdr:ext cx="599010" cy="259045"/>
    <xdr:sp macro="" textlink="">
      <xdr:nvSpPr>
        <xdr:cNvPr id="480" name="【一般廃棄物処理施設】&#10;一人当たり有形固定資産（償却資産）額最大値テキスト"/>
        <xdr:cNvSpPr txBox="1"/>
      </xdr:nvSpPr>
      <xdr:spPr>
        <a:xfrm>
          <a:off x="22199600" y="632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38191</xdr:rowOff>
    </xdr:from>
    <xdr:to>
      <xdr:col>116</xdr:col>
      <xdr:colOff>152400</xdr:colOff>
      <xdr:row>38</xdr:row>
      <xdr:rowOff>38191</xdr:rowOff>
    </xdr:to>
    <xdr:cxnSp macro="">
      <xdr:nvCxnSpPr>
        <xdr:cNvPr id="481" name="直線コネクタ 480"/>
        <xdr:cNvCxnSpPr/>
      </xdr:nvCxnSpPr>
      <xdr:spPr>
        <a:xfrm>
          <a:off x="22072600" y="655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141984</xdr:rowOff>
    </xdr:from>
    <xdr:ext cx="599010" cy="259045"/>
    <xdr:sp macro="" textlink="">
      <xdr:nvSpPr>
        <xdr:cNvPr id="482" name="【一般廃棄物処理施設】&#10;一人当たり有形固定資産（償却資産）額平均値テキスト"/>
        <xdr:cNvSpPr txBox="1"/>
      </xdr:nvSpPr>
      <xdr:spPr>
        <a:xfrm>
          <a:off x="22199600" y="66570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119107</xdr:rowOff>
    </xdr:from>
    <xdr:to>
      <xdr:col>116</xdr:col>
      <xdr:colOff>114300</xdr:colOff>
      <xdr:row>40</xdr:row>
      <xdr:rowOff>49257</xdr:rowOff>
    </xdr:to>
    <xdr:sp macro="" textlink="">
      <xdr:nvSpPr>
        <xdr:cNvPr id="483" name="フローチャート: 判断 482"/>
        <xdr:cNvSpPr/>
      </xdr:nvSpPr>
      <xdr:spPr>
        <a:xfrm>
          <a:off x="22110700" y="680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32</xdr:row>
      <xdr:rowOff>146836</xdr:rowOff>
    </xdr:from>
    <xdr:to>
      <xdr:col>112</xdr:col>
      <xdr:colOff>38100</xdr:colOff>
      <xdr:row>33</xdr:row>
      <xdr:rowOff>76986</xdr:rowOff>
    </xdr:to>
    <xdr:sp macro="" textlink="">
      <xdr:nvSpPr>
        <xdr:cNvPr id="484" name="フローチャート: 判断 483"/>
        <xdr:cNvSpPr/>
      </xdr:nvSpPr>
      <xdr:spPr>
        <a:xfrm>
          <a:off x="21272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71375</xdr:rowOff>
    </xdr:from>
    <xdr:to>
      <xdr:col>107</xdr:col>
      <xdr:colOff>101600</xdr:colOff>
      <xdr:row>40</xdr:row>
      <xdr:rowOff>1525</xdr:rowOff>
    </xdr:to>
    <xdr:sp macro="" textlink="">
      <xdr:nvSpPr>
        <xdr:cNvPr id="485" name="フローチャート: 判断 484"/>
        <xdr:cNvSpPr/>
      </xdr:nvSpPr>
      <xdr:spPr>
        <a:xfrm>
          <a:off x="20383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21209</xdr:rowOff>
    </xdr:from>
    <xdr:to>
      <xdr:col>116</xdr:col>
      <xdr:colOff>114300</xdr:colOff>
      <xdr:row>41</xdr:row>
      <xdr:rowOff>122809</xdr:rowOff>
    </xdr:to>
    <xdr:sp macro="" textlink="">
      <xdr:nvSpPr>
        <xdr:cNvPr id="491" name="楕円 490"/>
        <xdr:cNvSpPr/>
      </xdr:nvSpPr>
      <xdr:spPr>
        <a:xfrm>
          <a:off x="22110700" y="705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107586</xdr:rowOff>
    </xdr:from>
    <xdr:ext cx="534377" cy="259045"/>
    <xdr:sp macro="" textlink="">
      <xdr:nvSpPr>
        <xdr:cNvPr id="492" name="【一般廃棄物処理施設】&#10;一人当たり有形固定資産（償却資産）額該当値テキスト"/>
        <xdr:cNvSpPr txBox="1"/>
      </xdr:nvSpPr>
      <xdr:spPr>
        <a:xfrm>
          <a:off x="22199600" y="696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24733</xdr:rowOff>
    </xdr:from>
    <xdr:to>
      <xdr:col>112</xdr:col>
      <xdr:colOff>38100</xdr:colOff>
      <xdr:row>41</xdr:row>
      <xdr:rowOff>126333</xdr:rowOff>
    </xdr:to>
    <xdr:sp macro="" textlink="">
      <xdr:nvSpPr>
        <xdr:cNvPr id="493" name="楕円 492"/>
        <xdr:cNvSpPr/>
      </xdr:nvSpPr>
      <xdr:spPr>
        <a:xfrm>
          <a:off x="21272500" y="705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72009</xdr:rowOff>
    </xdr:from>
    <xdr:to>
      <xdr:col>116</xdr:col>
      <xdr:colOff>63500</xdr:colOff>
      <xdr:row>41</xdr:row>
      <xdr:rowOff>75533</xdr:rowOff>
    </xdr:to>
    <xdr:cxnSp macro="">
      <xdr:nvCxnSpPr>
        <xdr:cNvPr id="494" name="直線コネクタ 493"/>
        <xdr:cNvCxnSpPr/>
      </xdr:nvCxnSpPr>
      <xdr:spPr>
        <a:xfrm flipV="1">
          <a:off x="21323300" y="7101459"/>
          <a:ext cx="8382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27400</xdr:rowOff>
    </xdr:from>
    <xdr:to>
      <xdr:col>107</xdr:col>
      <xdr:colOff>101600</xdr:colOff>
      <xdr:row>41</xdr:row>
      <xdr:rowOff>129000</xdr:rowOff>
    </xdr:to>
    <xdr:sp macro="" textlink="">
      <xdr:nvSpPr>
        <xdr:cNvPr id="495" name="楕円 494"/>
        <xdr:cNvSpPr/>
      </xdr:nvSpPr>
      <xdr:spPr>
        <a:xfrm>
          <a:off x="20383500" y="70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75533</xdr:rowOff>
    </xdr:from>
    <xdr:to>
      <xdr:col>111</xdr:col>
      <xdr:colOff>177800</xdr:colOff>
      <xdr:row>41</xdr:row>
      <xdr:rowOff>78200</xdr:rowOff>
    </xdr:to>
    <xdr:cxnSp macro="">
      <xdr:nvCxnSpPr>
        <xdr:cNvPr id="496" name="直線コネクタ 495"/>
        <xdr:cNvCxnSpPr/>
      </xdr:nvCxnSpPr>
      <xdr:spPr>
        <a:xfrm flipV="1">
          <a:off x="20434300" y="710498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31</xdr:row>
      <xdr:rowOff>93513</xdr:rowOff>
    </xdr:from>
    <xdr:ext cx="599010" cy="259045"/>
    <xdr:sp macro="" textlink="">
      <xdr:nvSpPr>
        <xdr:cNvPr id="497" name="n_1aveValue【一般廃棄物処理施設】&#10;一人当たり有形固定資産（償却資産）額"/>
        <xdr:cNvSpPr txBox="1"/>
      </xdr:nvSpPr>
      <xdr:spPr>
        <a:xfrm>
          <a:off x="210110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18052</xdr:rowOff>
    </xdr:from>
    <xdr:ext cx="599010" cy="259045"/>
    <xdr:sp macro="" textlink="">
      <xdr:nvSpPr>
        <xdr:cNvPr id="498" name="n_2aveValue【一般廃棄物処理施設】&#10;一人当たり有形固定資産（償却資産）額"/>
        <xdr:cNvSpPr txBox="1"/>
      </xdr:nvSpPr>
      <xdr:spPr>
        <a:xfrm>
          <a:off x="20134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117460</xdr:rowOff>
    </xdr:from>
    <xdr:ext cx="534377" cy="259045"/>
    <xdr:sp macro="" textlink="">
      <xdr:nvSpPr>
        <xdr:cNvPr id="499" name="n_1mainValue【一般廃棄物処理施設】&#10;一人当たり有形固定資産（償却資産）額"/>
        <xdr:cNvSpPr txBox="1"/>
      </xdr:nvSpPr>
      <xdr:spPr>
        <a:xfrm>
          <a:off x="21043411" y="71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120127</xdr:rowOff>
    </xdr:from>
    <xdr:ext cx="534377" cy="259045"/>
    <xdr:sp macro="" textlink="">
      <xdr:nvSpPr>
        <xdr:cNvPr id="500" name="n_2mainValue【一般廃棄物処理施設】&#10;一人当たり有形固定資産（償却資産）額"/>
        <xdr:cNvSpPr txBox="1"/>
      </xdr:nvSpPr>
      <xdr:spPr>
        <a:xfrm>
          <a:off x="20167111" y="7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1" name="テキスト ボックス 51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2" name="直線コネクタ 51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3" name="テキスト ボックス 51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4" name="直線コネクタ 51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5" name="テキスト ボックス 51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6" name="直線コネクタ 51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7" name="テキスト ボックス 51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8" name="直線コネクタ 51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19" name="テキスト ボックス 518"/>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1" name="テキスト ボックス 52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xdr:rowOff>
    </xdr:from>
    <xdr:to>
      <xdr:col>85</xdr:col>
      <xdr:colOff>126364</xdr:colOff>
      <xdr:row>64</xdr:row>
      <xdr:rowOff>112014</xdr:rowOff>
    </xdr:to>
    <xdr:cxnSp macro="">
      <xdr:nvCxnSpPr>
        <xdr:cNvPr id="523" name="直線コネクタ 522"/>
        <xdr:cNvCxnSpPr/>
      </xdr:nvCxnSpPr>
      <xdr:spPr>
        <a:xfrm flipV="1">
          <a:off x="16318864" y="9605772"/>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115841</xdr:rowOff>
    </xdr:from>
    <xdr:ext cx="405111" cy="259045"/>
    <xdr:sp macro="" textlink="">
      <xdr:nvSpPr>
        <xdr:cNvPr id="524" name="【保健センター・保健所】&#10;有形固定資産減価償却率最小値テキスト"/>
        <xdr:cNvSpPr txBox="1"/>
      </xdr:nvSpPr>
      <xdr:spPr>
        <a:xfrm>
          <a:off x="16357600" y="1108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112014</xdr:rowOff>
    </xdr:from>
    <xdr:to>
      <xdr:col>86</xdr:col>
      <xdr:colOff>25400</xdr:colOff>
      <xdr:row>64</xdr:row>
      <xdr:rowOff>112014</xdr:rowOff>
    </xdr:to>
    <xdr:cxnSp macro="">
      <xdr:nvCxnSpPr>
        <xdr:cNvPr id="525" name="直線コネクタ 524"/>
        <xdr:cNvCxnSpPr/>
      </xdr:nvCxnSpPr>
      <xdr:spPr>
        <a:xfrm>
          <a:off x="16230600" y="110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122699</xdr:rowOff>
    </xdr:from>
    <xdr:ext cx="405111" cy="259045"/>
    <xdr:sp macro="" textlink="">
      <xdr:nvSpPr>
        <xdr:cNvPr id="526" name="【保健センター・保健所】&#10;有形固定資産減価償却率最大値テキスト"/>
        <xdr:cNvSpPr txBox="1"/>
      </xdr:nvSpPr>
      <xdr:spPr>
        <a:xfrm>
          <a:off x="16357600" y="938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xdr:rowOff>
    </xdr:from>
    <xdr:to>
      <xdr:col>86</xdr:col>
      <xdr:colOff>25400</xdr:colOff>
      <xdr:row>56</xdr:row>
      <xdr:rowOff>4572</xdr:rowOff>
    </xdr:to>
    <xdr:cxnSp macro="">
      <xdr:nvCxnSpPr>
        <xdr:cNvPr id="527" name="直線コネクタ 526"/>
        <xdr:cNvCxnSpPr/>
      </xdr:nvCxnSpPr>
      <xdr:spPr>
        <a:xfrm>
          <a:off x="16230600" y="960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94505</xdr:rowOff>
    </xdr:from>
    <xdr:ext cx="405111" cy="259045"/>
    <xdr:sp macro="" textlink="">
      <xdr:nvSpPr>
        <xdr:cNvPr id="528" name="【保健センター・保健所】&#10;有形固定資産減価償却率平均値テキスト"/>
        <xdr:cNvSpPr txBox="1"/>
      </xdr:nvSpPr>
      <xdr:spPr>
        <a:xfrm>
          <a:off x="16357600" y="10724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116078</xdr:rowOff>
    </xdr:from>
    <xdr:to>
      <xdr:col>85</xdr:col>
      <xdr:colOff>177800</xdr:colOff>
      <xdr:row>63</xdr:row>
      <xdr:rowOff>46228</xdr:rowOff>
    </xdr:to>
    <xdr:sp macro="" textlink="">
      <xdr:nvSpPr>
        <xdr:cNvPr id="529" name="フローチャート: 判断 528"/>
        <xdr:cNvSpPr/>
      </xdr:nvSpPr>
      <xdr:spPr>
        <a:xfrm>
          <a:off x="16268700" y="1074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62</xdr:row>
      <xdr:rowOff>17780</xdr:rowOff>
    </xdr:from>
    <xdr:to>
      <xdr:col>81</xdr:col>
      <xdr:colOff>101600</xdr:colOff>
      <xdr:row>62</xdr:row>
      <xdr:rowOff>119380</xdr:rowOff>
    </xdr:to>
    <xdr:sp macro="" textlink="">
      <xdr:nvSpPr>
        <xdr:cNvPr id="530" name="フローチャート: 判断 529"/>
        <xdr:cNvSpPr/>
      </xdr:nvSpPr>
      <xdr:spPr>
        <a:xfrm>
          <a:off x="15430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118364</xdr:rowOff>
    </xdr:from>
    <xdr:to>
      <xdr:col>76</xdr:col>
      <xdr:colOff>165100</xdr:colOff>
      <xdr:row>63</xdr:row>
      <xdr:rowOff>48514</xdr:rowOff>
    </xdr:to>
    <xdr:sp macro="" textlink="">
      <xdr:nvSpPr>
        <xdr:cNvPr id="531" name="フローチャート: 判断 530"/>
        <xdr:cNvSpPr/>
      </xdr:nvSpPr>
      <xdr:spPr>
        <a:xfrm>
          <a:off x="14541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125222</xdr:rowOff>
    </xdr:from>
    <xdr:to>
      <xdr:col>85</xdr:col>
      <xdr:colOff>177800</xdr:colOff>
      <xdr:row>56</xdr:row>
      <xdr:rowOff>55372</xdr:rowOff>
    </xdr:to>
    <xdr:sp macro="" textlink="">
      <xdr:nvSpPr>
        <xdr:cNvPr id="537" name="楕円 536"/>
        <xdr:cNvSpPr/>
      </xdr:nvSpPr>
      <xdr:spPr>
        <a:xfrm>
          <a:off x="162687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78249</xdr:rowOff>
    </xdr:from>
    <xdr:ext cx="405111" cy="259045"/>
    <xdr:sp macro="" textlink="">
      <xdr:nvSpPr>
        <xdr:cNvPr id="538" name="【保健センター・保健所】&#10;有形固定資産減価償却率該当値テキスト"/>
        <xdr:cNvSpPr txBox="1"/>
      </xdr:nvSpPr>
      <xdr:spPr>
        <a:xfrm>
          <a:off x="16357600" y="950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125222</xdr:rowOff>
    </xdr:from>
    <xdr:to>
      <xdr:col>81</xdr:col>
      <xdr:colOff>101600</xdr:colOff>
      <xdr:row>56</xdr:row>
      <xdr:rowOff>55372</xdr:rowOff>
    </xdr:to>
    <xdr:sp macro="" textlink="">
      <xdr:nvSpPr>
        <xdr:cNvPr id="539" name="楕円 538"/>
        <xdr:cNvSpPr/>
      </xdr:nvSpPr>
      <xdr:spPr>
        <a:xfrm>
          <a:off x="15430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xdr:rowOff>
    </xdr:from>
    <xdr:to>
      <xdr:col>85</xdr:col>
      <xdr:colOff>127000</xdr:colOff>
      <xdr:row>56</xdr:row>
      <xdr:rowOff>4572</xdr:rowOff>
    </xdr:to>
    <xdr:cxnSp macro="">
      <xdr:nvCxnSpPr>
        <xdr:cNvPr id="540" name="直線コネクタ 539"/>
        <xdr:cNvCxnSpPr/>
      </xdr:nvCxnSpPr>
      <xdr:spPr>
        <a:xfrm>
          <a:off x="15481300" y="9605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125222</xdr:rowOff>
    </xdr:from>
    <xdr:to>
      <xdr:col>76</xdr:col>
      <xdr:colOff>165100</xdr:colOff>
      <xdr:row>56</xdr:row>
      <xdr:rowOff>55372</xdr:rowOff>
    </xdr:to>
    <xdr:sp macro="" textlink="">
      <xdr:nvSpPr>
        <xdr:cNvPr id="541" name="楕円 540"/>
        <xdr:cNvSpPr/>
      </xdr:nvSpPr>
      <xdr:spPr>
        <a:xfrm>
          <a:off x="14541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4572</xdr:rowOff>
    </xdr:from>
    <xdr:to>
      <xdr:col>81</xdr:col>
      <xdr:colOff>50800</xdr:colOff>
      <xdr:row>56</xdr:row>
      <xdr:rowOff>4572</xdr:rowOff>
    </xdr:to>
    <xdr:cxnSp macro="">
      <xdr:nvCxnSpPr>
        <xdr:cNvPr id="542" name="直線コネクタ 541"/>
        <xdr:cNvCxnSpPr/>
      </xdr:nvCxnSpPr>
      <xdr:spPr>
        <a:xfrm>
          <a:off x="14592300" y="9605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110507</xdr:rowOff>
    </xdr:from>
    <xdr:ext cx="405111" cy="259045"/>
    <xdr:sp macro="" textlink="">
      <xdr:nvSpPr>
        <xdr:cNvPr id="543" name="n_1aveValue【保健センター・保健所】&#10;有形固定資産減価償却率"/>
        <xdr:cNvSpPr txBox="1"/>
      </xdr:nvSpPr>
      <xdr:spPr>
        <a:xfrm>
          <a:off x="152660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39641</xdr:rowOff>
    </xdr:from>
    <xdr:ext cx="405111" cy="259045"/>
    <xdr:sp macro="" textlink="">
      <xdr:nvSpPr>
        <xdr:cNvPr id="544" name="n_2aveValue【保健センター・保健所】&#10;有形固定資産減価償却率"/>
        <xdr:cNvSpPr txBox="1"/>
      </xdr:nvSpPr>
      <xdr:spPr>
        <a:xfrm>
          <a:off x="14389744"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71899</xdr:rowOff>
    </xdr:from>
    <xdr:ext cx="405111" cy="259045"/>
    <xdr:sp macro="" textlink="">
      <xdr:nvSpPr>
        <xdr:cNvPr id="545" name="n_1mainValue【保健センター・保健所】&#10;有形固定資産減価償却率"/>
        <xdr:cNvSpPr txBox="1"/>
      </xdr:nvSpPr>
      <xdr:spPr>
        <a:xfrm>
          <a:off x="15266044" y="93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71899</xdr:rowOff>
    </xdr:from>
    <xdr:ext cx="405111" cy="259045"/>
    <xdr:sp macro="" textlink="">
      <xdr:nvSpPr>
        <xdr:cNvPr id="546" name="n_2mainValue【保健センター・保健所】&#10;有形固定資産減価償却率"/>
        <xdr:cNvSpPr txBox="1"/>
      </xdr:nvSpPr>
      <xdr:spPr>
        <a:xfrm>
          <a:off x="14389744" y="93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7" name="直線コネクタ 55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8" name="テキスト ボックス 55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9" name="直線コネクタ 55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0" name="テキスト ボックス 55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1" name="直線コネクタ 56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2" name="テキスト ボックス 56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3" name="直線コネクタ 56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4" name="テキスト ボックス 56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43434</xdr:rowOff>
    </xdr:from>
    <xdr:to>
      <xdr:col>116</xdr:col>
      <xdr:colOff>62864</xdr:colOff>
      <xdr:row>63</xdr:row>
      <xdr:rowOff>11430</xdr:rowOff>
    </xdr:to>
    <xdr:cxnSp macro="">
      <xdr:nvCxnSpPr>
        <xdr:cNvPr id="568" name="直線コネクタ 567"/>
        <xdr:cNvCxnSpPr/>
      </xdr:nvCxnSpPr>
      <xdr:spPr>
        <a:xfrm flipV="1">
          <a:off x="22160864" y="981608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569" name="【保健センター・保健所】&#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570" name="直線コネクタ 569"/>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161561</xdr:rowOff>
    </xdr:from>
    <xdr:ext cx="469744" cy="259045"/>
    <xdr:sp macro="" textlink="">
      <xdr:nvSpPr>
        <xdr:cNvPr id="571" name="【保健センター・保健所】&#10;一人当たり面積最大値テキスト"/>
        <xdr:cNvSpPr txBox="1"/>
      </xdr:nvSpPr>
      <xdr:spPr>
        <a:xfrm>
          <a:off x="22199600" y="959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43434</xdr:rowOff>
    </xdr:from>
    <xdr:to>
      <xdr:col>116</xdr:col>
      <xdr:colOff>152400</xdr:colOff>
      <xdr:row>57</xdr:row>
      <xdr:rowOff>43434</xdr:rowOff>
    </xdr:to>
    <xdr:cxnSp macro="">
      <xdr:nvCxnSpPr>
        <xdr:cNvPr id="572" name="直線コネクタ 571"/>
        <xdr:cNvCxnSpPr/>
      </xdr:nvCxnSpPr>
      <xdr:spPr>
        <a:xfrm>
          <a:off x="22072600" y="981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97807</xdr:rowOff>
    </xdr:from>
    <xdr:ext cx="469744" cy="259045"/>
    <xdr:sp macro="" textlink="">
      <xdr:nvSpPr>
        <xdr:cNvPr id="573" name="【保健センター・保健所】&#10;一人当たり面積平均値テキスト"/>
        <xdr:cNvSpPr txBox="1"/>
      </xdr:nvSpPr>
      <xdr:spPr>
        <a:xfrm>
          <a:off x="22199600" y="1004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574" name="フローチャート: 判断 573"/>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81788</xdr:rowOff>
    </xdr:from>
    <xdr:to>
      <xdr:col>112</xdr:col>
      <xdr:colOff>38100</xdr:colOff>
      <xdr:row>61</xdr:row>
      <xdr:rowOff>11938</xdr:rowOff>
    </xdr:to>
    <xdr:sp macro="" textlink="">
      <xdr:nvSpPr>
        <xdr:cNvPr id="575" name="フローチャート: 判断 574"/>
        <xdr:cNvSpPr/>
      </xdr:nvSpPr>
      <xdr:spPr>
        <a:xfrm>
          <a:off x="21272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42926</xdr:rowOff>
    </xdr:from>
    <xdr:to>
      <xdr:col>107</xdr:col>
      <xdr:colOff>101600</xdr:colOff>
      <xdr:row>61</xdr:row>
      <xdr:rowOff>144526</xdr:rowOff>
    </xdr:to>
    <xdr:sp macro="" textlink="">
      <xdr:nvSpPr>
        <xdr:cNvPr id="576" name="フローチャート: 判断 575"/>
        <xdr:cNvSpPr/>
      </xdr:nvSpPr>
      <xdr:spPr>
        <a:xfrm>
          <a:off x="20383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47498</xdr:rowOff>
    </xdr:from>
    <xdr:to>
      <xdr:col>116</xdr:col>
      <xdr:colOff>114300</xdr:colOff>
      <xdr:row>61</xdr:row>
      <xdr:rowOff>149098</xdr:rowOff>
    </xdr:to>
    <xdr:sp macro="" textlink="">
      <xdr:nvSpPr>
        <xdr:cNvPr id="582" name="楕円 581"/>
        <xdr:cNvSpPr/>
      </xdr:nvSpPr>
      <xdr:spPr>
        <a:xfrm>
          <a:off x="221107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25925</xdr:rowOff>
    </xdr:from>
    <xdr:ext cx="469744" cy="259045"/>
    <xdr:sp macro="" textlink="">
      <xdr:nvSpPr>
        <xdr:cNvPr id="583" name="【保健センター・保健所】&#10;一人当たり面積該当値テキスト"/>
        <xdr:cNvSpPr txBox="1"/>
      </xdr:nvSpPr>
      <xdr:spPr>
        <a:xfrm>
          <a:off x="22199600" y="1048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56642</xdr:rowOff>
    </xdr:from>
    <xdr:to>
      <xdr:col>112</xdr:col>
      <xdr:colOff>38100</xdr:colOff>
      <xdr:row>61</xdr:row>
      <xdr:rowOff>158242</xdr:rowOff>
    </xdr:to>
    <xdr:sp macro="" textlink="">
      <xdr:nvSpPr>
        <xdr:cNvPr id="584" name="楕円 583"/>
        <xdr:cNvSpPr/>
      </xdr:nvSpPr>
      <xdr:spPr>
        <a:xfrm>
          <a:off x="21272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98298</xdr:rowOff>
    </xdr:from>
    <xdr:to>
      <xdr:col>116</xdr:col>
      <xdr:colOff>63500</xdr:colOff>
      <xdr:row>61</xdr:row>
      <xdr:rowOff>107442</xdr:rowOff>
    </xdr:to>
    <xdr:cxnSp macro="">
      <xdr:nvCxnSpPr>
        <xdr:cNvPr id="585" name="直線コネクタ 584"/>
        <xdr:cNvCxnSpPr/>
      </xdr:nvCxnSpPr>
      <xdr:spPr>
        <a:xfrm flipV="1">
          <a:off x="21323300" y="105567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65786</xdr:rowOff>
    </xdr:from>
    <xdr:to>
      <xdr:col>107</xdr:col>
      <xdr:colOff>101600</xdr:colOff>
      <xdr:row>61</xdr:row>
      <xdr:rowOff>167386</xdr:rowOff>
    </xdr:to>
    <xdr:sp macro="" textlink="">
      <xdr:nvSpPr>
        <xdr:cNvPr id="586" name="楕円 585"/>
        <xdr:cNvSpPr/>
      </xdr:nvSpPr>
      <xdr:spPr>
        <a:xfrm>
          <a:off x="20383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107442</xdr:rowOff>
    </xdr:from>
    <xdr:to>
      <xdr:col>111</xdr:col>
      <xdr:colOff>177800</xdr:colOff>
      <xdr:row>61</xdr:row>
      <xdr:rowOff>116586</xdr:rowOff>
    </xdr:to>
    <xdr:cxnSp macro="">
      <xdr:nvCxnSpPr>
        <xdr:cNvPr id="587" name="直線コネクタ 586"/>
        <xdr:cNvCxnSpPr/>
      </xdr:nvCxnSpPr>
      <xdr:spPr>
        <a:xfrm flipV="1">
          <a:off x="20434300" y="1056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28465</xdr:rowOff>
    </xdr:from>
    <xdr:ext cx="469744" cy="259045"/>
    <xdr:sp macro="" textlink="">
      <xdr:nvSpPr>
        <xdr:cNvPr id="588" name="n_1aveValue【保健センター・保健所】&#10;一人当たり面積"/>
        <xdr:cNvSpPr txBox="1"/>
      </xdr:nvSpPr>
      <xdr:spPr>
        <a:xfrm>
          <a:off x="2107572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161053</xdr:rowOff>
    </xdr:from>
    <xdr:ext cx="469744" cy="259045"/>
    <xdr:sp macro="" textlink="">
      <xdr:nvSpPr>
        <xdr:cNvPr id="589" name="n_2aveValue【保健センター・保健所】&#10;一人当たり面積"/>
        <xdr:cNvSpPr txBox="1"/>
      </xdr:nvSpPr>
      <xdr:spPr>
        <a:xfrm>
          <a:off x="20199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149369</xdr:rowOff>
    </xdr:from>
    <xdr:ext cx="469744" cy="259045"/>
    <xdr:sp macro="" textlink="">
      <xdr:nvSpPr>
        <xdr:cNvPr id="590" name="n_1mainValue【保健センター・保健所】&#10;一人当たり面積"/>
        <xdr:cNvSpPr txBox="1"/>
      </xdr:nvSpPr>
      <xdr:spPr>
        <a:xfrm>
          <a:off x="210757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158513</xdr:rowOff>
    </xdr:from>
    <xdr:ext cx="469744" cy="259045"/>
    <xdr:sp macro="" textlink="">
      <xdr:nvSpPr>
        <xdr:cNvPr id="591" name="n_2mainValue【保健センター・保健所】&#10;一人当たり面積"/>
        <xdr:cNvSpPr txBox="1"/>
      </xdr:nvSpPr>
      <xdr:spPr>
        <a:xfrm>
          <a:off x="201994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3" name="直線コネクタ 60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04" name="テキスト ボックス 60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5" name="直線コネクタ 60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6" name="テキスト ボックス 60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7" name="直線コネクタ 60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8" name="テキスト ボックス 60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9" name="直線コネクタ 60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0" name="テキスト ボックス 60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2" name="テキスト ボックス 61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83</xdr:row>
      <xdr:rowOff>111252</xdr:rowOff>
    </xdr:to>
    <xdr:cxnSp macro="">
      <xdr:nvCxnSpPr>
        <xdr:cNvPr id="614" name="直線コネクタ 613"/>
        <xdr:cNvCxnSpPr/>
      </xdr:nvCxnSpPr>
      <xdr:spPr>
        <a:xfrm flipV="1">
          <a:off x="16318864" y="1339977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115079</xdr:rowOff>
    </xdr:from>
    <xdr:ext cx="405111" cy="259045"/>
    <xdr:sp macro="" textlink="">
      <xdr:nvSpPr>
        <xdr:cNvPr id="615" name="【消防施設】&#10;有形固定資産減価償却率最小値テキスト"/>
        <xdr:cNvSpPr txBox="1"/>
      </xdr:nvSpPr>
      <xdr:spPr>
        <a:xfrm>
          <a:off x="16357600" y="1434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83</xdr:row>
      <xdr:rowOff>111252</xdr:rowOff>
    </xdr:from>
    <xdr:to>
      <xdr:col>86</xdr:col>
      <xdr:colOff>25400</xdr:colOff>
      <xdr:row>83</xdr:row>
      <xdr:rowOff>111252</xdr:rowOff>
    </xdr:to>
    <xdr:cxnSp macro="">
      <xdr:nvCxnSpPr>
        <xdr:cNvPr id="616" name="直線コネクタ 615"/>
        <xdr:cNvCxnSpPr/>
      </xdr:nvCxnSpPr>
      <xdr:spPr>
        <a:xfrm>
          <a:off x="16230600" y="1434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617"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618" name="直線コネクタ 617"/>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19" name="【消防施設】&#10;有形固定資産減価償却率平均値テキスト"/>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20" name="フローチャート: 判断 619"/>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21" name="フローチャート: 判断 620"/>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165608</xdr:rowOff>
    </xdr:from>
    <xdr:to>
      <xdr:col>76</xdr:col>
      <xdr:colOff>165100</xdr:colOff>
      <xdr:row>83</xdr:row>
      <xdr:rowOff>95758</xdr:rowOff>
    </xdr:to>
    <xdr:sp macro="" textlink="">
      <xdr:nvSpPr>
        <xdr:cNvPr id="622" name="フローチャート: 判断 621"/>
        <xdr:cNvSpPr/>
      </xdr:nvSpPr>
      <xdr:spPr>
        <a:xfrm>
          <a:off x="14541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3" name="テキスト ボックス 62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4" name="テキスト ボックス 62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5" name="テキスト ボックス 62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6" name="テキスト ボックス 62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7" name="テキスト ボックス 62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97028</xdr:rowOff>
    </xdr:from>
    <xdr:to>
      <xdr:col>85</xdr:col>
      <xdr:colOff>177800</xdr:colOff>
      <xdr:row>83</xdr:row>
      <xdr:rowOff>27178</xdr:rowOff>
    </xdr:to>
    <xdr:sp macro="" textlink="">
      <xdr:nvSpPr>
        <xdr:cNvPr id="628" name="楕円 627"/>
        <xdr:cNvSpPr/>
      </xdr:nvSpPr>
      <xdr:spPr>
        <a:xfrm>
          <a:off x="162687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75455</xdr:rowOff>
    </xdr:from>
    <xdr:ext cx="405111" cy="259045"/>
    <xdr:sp macro="" textlink="">
      <xdr:nvSpPr>
        <xdr:cNvPr id="629" name="【消防施設】&#10;有形固定資産減価償却率該当値テキスト"/>
        <xdr:cNvSpPr txBox="1"/>
      </xdr:nvSpPr>
      <xdr:spPr>
        <a:xfrm>
          <a:off x="16357600"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xdr:rowOff>
    </xdr:from>
    <xdr:to>
      <xdr:col>81</xdr:col>
      <xdr:colOff>101600</xdr:colOff>
      <xdr:row>83</xdr:row>
      <xdr:rowOff>104902</xdr:rowOff>
    </xdr:to>
    <xdr:sp macro="" textlink="">
      <xdr:nvSpPr>
        <xdr:cNvPr id="630" name="楕円 629"/>
        <xdr:cNvSpPr/>
      </xdr:nvSpPr>
      <xdr:spPr>
        <a:xfrm>
          <a:off x="15430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147828</xdr:rowOff>
    </xdr:from>
    <xdr:to>
      <xdr:col>85</xdr:col>
      <xdr:colOff>127000</xdr:colOff>
      <xdr:row>83</xdr:row>
      <xdr:rowOff>54102</xdr:rowOff>
    </xdr:to>
    <xdr:cxnSp macro="">
      <xdr:nvCxnSpPr>
        <xdr:cNvPr id="631" name="直線コネクタ 630"/>
        <xdr:cNvCxnSpPr/>
      </xdr:nvCxnSpPr>
      <xdr:spPr>
        <a:xfrm flipV="1">
          <a:off x="15481300" y="1420672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163322</xdr:rowOff>
    </xdr:from>
    <xdr:to>
      <xdr:col>76</xdr:col>
      <xdr:colOff>165100</xdr:colOff>
      <xdr:row>86</xdr:row>
      <xdr:rowOff>93472</xdr:rowOff>
    </xdr:to>
    <xdr:sp macro="" textlink="">
      <xdr:nvSpPr>
        <xdr:cNvPr id="632" name="楕円 631"/>
        <xdr:cNvSpPr/>
      </xdr:nvSpPr>
      <xdr:spPr>
        <a:xfrm>
          <a:off x="145415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54102</xdr:rowOff>
    </xdr:from>
    <xdr:to>
      <xdr:col>81</xdr:col>
      <xdr:colOff>50800</xdr:colOff>
      <xdr:row>86</xdr:row>
      <xdr:rowOff>42672</xdr:rowOff>
    </xdr:to>
    <xdr:cxnSp macro="">
      <xdr:nvCxnSpPr>
        <xdr:cNvPr id="633" name="直線コネクタ 632"/>
        <xdr:cNvCxnSpPr/>
      </xdr:nvCxnSpPr>
      <xdr:spPr>
        <a:xfrm flipV="1">
          <a:off x="14592300" y="14284452"/>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634"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112285</xdr:rowOff>
    </xdr:from>
    <xdr:ext cx="405111" cy="259045"/>
    <xdr:sp macro="" textlink="">
      <xdr:nvSpPr>
        <xdr:cNvPr id="635" name="n_2aveValue【消防施設】&#10;有形固定資産減価償却率"/>
        <xdr:cNvSpPr txBox="1"/>
      </xdr:nvSpPr>
      <xdr:spPr>
        <a:xfrm>
          <a:off x="14389744" y="13999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96029</xdr:rowOff>
    </xdr:from>
    <xdr:ext cx="405111" cy="259045"/>
    <xdr:sp macro="" textlink="">
      <xdr:nvSpPr>
        <xdr:cNvPr id="636" name="n_1mainValue【消防施設】&#10;有形固定資産減価償却率"/>
        <xdr:cNvSpPr txBox="1"/>
      </xdr:nvSpPr>
      <xdr:spPr>
        <a:xfrm>
          <a:off x="152660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84599</xdr:rowOff>
    </xdr:from>
    <xdr:ext cx="405111" cy="259045"/>
    <xdr:sp macro="" textlink="">
      <xdr:nvSpPr>
        <xdr:cNvPr id="637" name="n_2mainValue【消防施設】&#10;有形固定資産減価償却率"/>
        <xdr:cNvSpPr txBox="1"/>
      </xdr:nvSpPr>
      <xdr:spPr>
        <a:xfrm>
          <a:off x="14389744" y="1482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6" name="テキスト ボックス 6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7" name="直線コネクタ 6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8" name="直線コネクタ 6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9" name="テキスト ボックス 6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0" name="直線コネクタ 6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1" name="テキスト ボックス 6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2" name="直線コネクタ 6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3" name="テキスト ボックス 6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4" name="直線コネクタ 6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5" name="テキスト ボックス 6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6" name="直線コネクタ 6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7" name="テキスト ボックス 6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85</xdr:row>
      <xdr:rowOff>156211</xdr:rowOff>
    </xdr:to>
    <xdr:cxnSp macro="">
      <xdr:nvCxnSpPr>
        <xdr:cNvPr id="661" name="直線コネクタ 660"/>
        <xdr:cNvCxnSpPr/>
      </xdr:nvCxnSpPr>
      <xdr:spPr>
        <a:xfrm flipV="1">
          <a:off x="22160864" y="132207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662" name="【消防施設】&#10;一人当たり面積最小値テキスト"/>
        <xdr:cNvSpPr txBox="1"/>
      </xdr:nvSpPr>
      <xdr:spPr>
        <a:xfrm>
          <a:off x="22199600"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663" name="直線コネクタ 662"/>
        <xdr:cNvCxnSpPr/>
      </xdr:nvCxnSpPr>
      <xdr:spPr>
        <a:xfrm>
          <a:off x="22072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64" name="【消防施設】&#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65" name="直線コネクタ 664"/>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55897</xdr:rowOff>
    </xdr:from>
    <xdr:ext cx="469744" cy="259045"/>
    <xdr:sp macro="" textlink="">
      <xdr:nvSpPr>
        <xdr:cNvPr id="666" name="【消防施設】&#10;一人当たり面積平均値テキスト"/>
        <xdr:cNvSpPr txBox="1"/>
      </xdr:nvSpPr>
      <xdr:spPr>
        <a:xfrm>
          <a:off x="22199600" y="1394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667" name="フローチャート: 判断 666"/>
        <xdr:cNvSpPr/>
      </xdr:nvSpPr>
      <xdr:spPr>
        <a:xfrm>
          <a:off x="22110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151130</xdr:rowOff>
    </xdr:from>
    <xdr:to>
      <xdr:col>112</xdr:col>
      <xdr:colOff>38100</xdr:colOff>
      <xdr:row>83</xdr:row>
      <xdr:rowOff>81280</xdr:rowOff>
    </xdr:to>
    <xdr:sp macro="" textlink="">
      <xdr:nvSpPr>
        <xdr:cNvPr id="668" name="フローチャート: 判断 667"/>
        <xdr:cNvSpPr/>
      </xdr:nvSpPr>
      <xdr:spPr>
        <a:xfrm>
          <a:off x="21272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147320</xdr:rowOff>
    </xdr:from>
    <xdr:to>
      <xdr:col>107</xdr:col>
      <xdr:colOff>101600</xdr:colOff>
      <xdr:row>83</xdr:row>
      <xdr:rowOff>77470</xdr:rowOff>
    </xdr:to>
    <xdr:sp macro="" textlink="">
      <xdr:nvSpPr>
        <xdr:cNvPr id="669" name="フローチャート: 判断 668"/>
        <xdr:cNvSpPr/>
      </xdr:nvSpPr>
      <xdr:spPr>
        <a:xfrm>
          <a:off x="2038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0" name="テキスト ボックス 6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158750</xdr:rowOff>
    </xdr:from>
    <xdr:to>
      <xdr:col>116</xdr:col>
      <xdr:colOff>114300</xdr:colOff>
      <xdr:row>83</xdr:row>
      <xdr:rowOff>88900</xdr:rowOff>
    </xdr:to>
    <xdr:sp macro="" textlink="">
      <xdr:nvSpPr>
        <xdr:cNvPr id="675" name="楕円 674"/>
        <xdr:cNvSpPr/>
      </xdr:nvSpPr>
      <xdr:spPr>
        <a:xfrm>
          <a:off x="22110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137177</xdr:rowOff>
    </xdr:from>
    <xdr:ext cx="469744" cy="259045"/>
    <xdr:sp macro="" textlink="">
      <xdr:nvSpPr>
        <xdr:cNvPr id="676" name="【消防施設】&#10;一人当たり面積該当値テキスト"/>
        <xdr:cNvSpPr txBox="1"/>
      </xdr:nvSpPr>
      <xdr:spPr>
        <a:xfrm>
          <a:off x="22199600"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132080</xdr:rowOff>
    </xdr:from>
    <xdr:to>
      <xdr:col>112</xdr:col>
      <xdr:colOff>38100</xdr:colOff>
      <xdr:row>83</xdr:row>
      <xdr:rowOff>62230</xdr:rowOff>
    </xdr:to>
    <xdr:sp macro="" textlink="">
      <xdr:nvSpPr>
        <xdr:cNvPr id="677" name="楕円 676"/>
        <xdr:cNvSpPr/>
      </xdr:nvSpPr>
      <xdr:spPr>
        <a:xfrm>
          <a:off x="21272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xdr:rowOff>
    </xdr:from>
    <xdr:to>
      <xdr:col>116</xdr:col>
      <xdr:colOff>63500</xdr:colOff>
      <xdr:row>83</xdr:row>
      <xdr:rowOff>38100</xdr:rowOff>
    </xdr:to>
    <xdr:cxnSp macro="">
      <xdr:nvCxnSpPr>
        <xdr:cNvPr id="678" name="直線コネクタ 677"/>
        <xdr:cNvCxnSpPr/>
      </xdr:nvCxnSpPr>
      <xdr:spPr>
        <a:xfrm>
          <a:off x="21323300" y="142417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135889</xdr:rowOff>
    </xdr:from>
    <xdr:to>
      <xdr:col>107</xdr:col>
      <xdr:colOff>101600</xdr:colOff>
      <xdr:row>83</xdr:row>
      <xdr:rowOff>66039</xdr:rowOff>
    </xdr:to>
    <xdr:sp macro="" textlink="">
      <xdr:nvSpPr>
        <xdr:cNvPr id="679" name="楕円 678"/>
        <xdr:cNvSpPr/>
      </xdr:nvSpPr>
      <xdr:spPr>
        <a:xfrm>
          <a:off x="2038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11430</xdr:rowOff>
    </xdr:from>
    <xdr:to>
      <xdr:col>111</xdr:col>
      <xdr:colOff>177800</xdr:colOff>
      <xdr:row>83</xdr:row>
      <xdr:rowOff>15239</xdr:rowOff>
    </xdr:to>
    <xdr:cxnSp macro="">
      <xdr:nvCxnSpPr>
        <xdr:cNvPr id="680" name="直線コネクタ 679"/>
        <xdr:cNvCxnSpPr/>
      </xdr:nvCxnSpPr>
      <xdr:spPr>
        <a:xfrm flipV="1">
          <a:off x="20434300" y="142417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72407</xdr:rowOff>
    </xdr:from>
    <xdr:ext cx="469744" cy="259045"/>
    <xdr:sp macro="" textlink="">
      <xdr:nvSpPr>
        <xdr:cNvPr id="681" name="n_1aveValue【消防施設】&#10;一人当たり面積"/>
        <xdr:cNvSpPr txBox="1"/>
      </xdr:nvSpPr>
      <xdr:spPr>
        <a:xfrm>
          <a:off x="2107572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68597</xdr:rowOff>
    </xdr:from>
    <xdr:ext cx="469744" cy="259045"/>
    <xdr:sp macro="" textlink="">
      <xdr:nvSpPr>
        <xdr:cNvPr id="682" name="n_2aveValue【消防施設】&#10;一人当たり面積"/>
        <xdr:cNvSpPr txBox="1"/>
      </xdr:nvSpPr>
      <xdr:spPr>
        <a:xfrm>
          <a:off x="20199427"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78757</xdr:rowOff>
    </xdr:from>
    <xdr:ext cx="469744" cy="259045"/>
    <xdr:sp macro="" textlink="">
      <xdr:nvSpPr>
        <xdr:cNvPr id="683" name="n_1mainValue【消防施設】&#10;一人当たり面積"/>
        <xdr:cNvSpPr txBox="1"/>
      </xdr:nvSpPr>
      <xdr:spPr>
        <a:xfrm>
          <a:off x="210757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684" name="n_2mainValue【消防施設】&#10;一人当たり面積"/>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5" name="正方形/長方形 6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6" name="正方形/長方形 6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7" name="正方形/長方形 6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8" name="正方形/長方形 6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9" name="正方形/長方形 6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0" name="正方形/長方形 6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1" name="正方形/長方形 6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2" name="正方形/長方形 6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3" name="テキスト ボックス 6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4" name="直線コネクタ 6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5" name="直線コネクタ 6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6" name="テキスト ボックス 6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7" name="直線コネクタ 6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8" name="テキスト ボックス 6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9" name="直線コネクタ 6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0" name="テキスト ボックス 6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1" name="直線コネクタ 7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2" name="テキスト ボックス 7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3" name="直線コネクタ 7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4" name="テキスト ボックス 7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5" name="直線コネクタ 7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6" name="テキスト ボックス 7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7" name="直線コネクタ 7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8" name="テキスト ボックス 7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141514</xdr:rowOff>
    </xdr:from>
    <xdr:to>
      <xdr:col>85</xdr:col>
      <xdr:colOff>126364</xdr:colOff>
      <xdr:row>107</xdr:row>
      <xdr:rowOff>74568</xdr:rowOff>
    </xdr:to>
    <xdr:cxnSp macro="">
      <xdr:nvCxnSpPr>
        <xdr:cNvPr id="710" name="直線コネクタ 709"/>
        <xdr:cNvCxnSpPr/>
      </xdr:nvCxnSpPr>
      <xdr:spPr>
        <a:xfrm flipV="1">
          <a:off x="16318864" y="17115064"/>
          <a:ext cx="0" cy="1304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78395</xdr:rowOff>
    </xdr:from>
    <xdr:ext cx="405111" cy="259045"/>
    <xdr:sp macro="" textlink="">
      <xdr:nvSpPr>
        <xdr:cNvPr id="711" name="【庁舎】&#10;有形固定資産減価償却率最小値テキスト"/>
        <xdr:cNvSpPr txBox="1"/>
      </xdr:nvSpPr>
      <xdr:spPr>
        <a:xfrm>
          <a:off x="16357600" y="1842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74568</xdr:rowOff>
    </xdr:from>
    <xdr:to>
      <xdr:col>86</xdr:col>
      <xdr:colOff>25400</xdr:colOff>
      <xdr:row>107</xdr:row>
      <xdr:rowOff>74568</xdr:rowOff>
    </xdr:to>
    <xdr:cxnSp macro="">
      <xdr:nvCxnSpPr>
        <xdr:cNvPr id="712" name="直線コネクタ 711"/>
        <xdr:cNvCxnSpPr/>
      </xdr:nvCxnSpPr>
      <xdr:spPr>
        <a:xfrm>
          <a:off x="16230600" y="1841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88191</xdr:rowOff>
    </xdr:from>
    <xdr:ext cx="405111" cy="259045"/>
    <xdr:sp macro="" textlink="">
      <xdr:nvSpPr>
        <xdr:cNvPr id="713" name="【庁舎】&#10;有形固定資産減価償却率最大値テキスト"/>
        <xdr:cNvSpPr txBox="1"/>
      </xdr:nvSpPr>
      <xdr:spPr>
        <a:xfrm>
          <a:off x="16357600" y="1689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141514</xdr:rowOff>
    </xdr:from>
    <xdr:to>
      <xdr:col>86</xdr:col>
      <xdr:colOff>25400</xdr:colOff>
      <xdr:row>99</xdr:row>
      <xdr:rowOff>141514</xdr:rowOff>
    </xdr:to>
    <xdr:cxnSp macro="">
      <xdr:nvCxnSpPr>
        <xdr:cNvPr id="714" name="直線コネクタ 713"/>
        <xdr:cNvCxnSpPr/>
      </xdr:nvCxnSpPr>
      <xdr:spPr>
        <a:xfrm>
          <a:off x="16230600" y="1711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15"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16" name="フローチャート: 判断 715"/>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149498</xdr:rowOff>
    </xdr:from>
    <xdr:to>
      <xdr:col>81</xdr:col>
      <xdr:colOff>101600</xdr:colOff>
      <xdr:row>104</xdr:row>
      <xdr:rowOff>79648</xdr:rowOff>
    </xdr:to>
    <xdr:sp macro="" textlink="">
      <xdr:nvSpPr>
        <xdr:cNvPr id="717" name="フローチャート: 判断 716"/>
        <xdr:cNvSpPr/>
      </xdr:nvSpPr>
      <xdr:spPr>
        <a:xfrm>
          <a:off x="15430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80918</xdr:rowOff>
    </xdr:from>
    <xdr:to>
      <xdr:col>76</xdr:col>
      <xdr:colOff>165100</xdr:colOff>
      <xdr:row>105</xdr:row>
      <xdr:rowOff>11068</xdr:rowOff>
    </xdr:to>
    <xdr:sp macro="" textlink="">
      <xdr:nvSpPr>
        <xdr:cNvPr id="718" name="フローチャート: 判断 717"/>
        <xdr:cNvSpPr/>
      </xdr:nvSpPr>
      <xdr:spPr>
        <a:xfrm>
          <a:off x="14541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9" name="テキスト ボックス 7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0" name="テキスト ボックス 7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1" name="テキスト ボックス 7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2" name="テキスト ボックス 7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3" name="テキスト ボックス 7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724" name="楕円 723"/>
        <xdr:cNvSpPr/>
      </xdr:nvSpPr>
      <xdr:spPr>
        <a:xfrm>
          <a:off x="16268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110145</xdr:rowOff>
    </xdr:from>
    <xdr:ext cx="405111" cy="259045"/>
    <xdr:sp macro="" textlink="">
      <xdr:nvSpPr>
        <xdr:cNvPr id="725" name="【庁舎】&#10;有形固定資産減価償却率該当値テキスト"/>
        <xdr:cNvSpPr txBox="1"/>
      </xdr:nvSpPr>
      <xdr:spPr>
        <a:xfrm>
          <a:off x="16357600" y="18283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726" name="楕円 725"/>
        <xdr:cNvSpPr/>
      </xdr:nvSpPr>
      <xdr:spPr>
        <a:xfrm>
          <a:off x="154305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74568</xdr:rowOff>
    </xdr:from>
    <xdr:to>
      <xdr:col>85</xdr:col>
      <xdr:colOff>127000</xdr:colOff>
      <xdr:row>107</xdr:row>
      <xdr:rowOff>108857</xdr:rowOff>
    </xdr:to>
    <xdr:cxnSp macro="">
      <xdr:nvCxnSpPr>
        <xdr:cNvPr id="727" name="直線コネクタ 726"/>
        <xdr:cNvCxnSpPr/>
      </xdr:nvCxnSpPr>
      <xdr:spPr>
        <a:xfrm flipV="1">
          <a:off x="15481300" y="1841971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90714</xdr:rowOff>
    </xdr:from>
    <xdr:to>
      <xdr:col>76</xdr:col>
      <xdr:colOff>165100</xdr:colOff>
      <xdr:row>108</xdr:row>
      <xdr:rowOff>20864</xdr:rowOff>
    </xdr:to>
    <xdr:sp macro="" textlink="">
      <xdr:nvSpPr>
        <xdr:cNvPr id="728" name="楕円 727"/>
        <xdr:cNvSpPr/>
      </xdr:nvSpPr>
      <xdr:spPr>
        <a:xfrm>
          <a:off x="14541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108857</xdr:rowOff>
    </xdr:from>
    <xdr:to>
      <xdr:col>81</xdr:col>
      <xdr:colOff>50800</xdr:colOff>
      <xdr:row>107</xdr:row>
      <xdr:rowOff>141514</xdr:rowOff>
    </xdr:to>
    <xdr:cxnSp macro="">
      <xdr:nvCxnSpPr>
        <xdr:cNvPr id="729" name="直線コネクタ 728"/>
        <xdr:cNvCxnSpPr/>
      </xdr:nvCxnSpPr>
      <xdr:spPr>
        <a:xfrm flipV="1">
          <a:off x="14592300" y="184540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96175</xdr:rowOff>
    </xdr:from>
    <xdr:ext cx="405111" cy="259045"/>
    <xdr:sp macro="" textlink="">
      <xdr:nvSpPr>
        <xdr:cNvPr id="730" name="n_1aveValue【庁舎】&#10;有形固定資産減価償却率"/>
        <xdr:cNvSpPr txBox="1"/>
      </xdr:nvSpPr>
      <xdr:spPr>
        <a:xfrm>
          <a:off x="15266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27595</xdr:rowOff>
    </xdr:from>
    <xdr:ext cx="405111" cy="259045"/>
    <xdr:sp macro="" textlink="">
      <xdr:nvSpPr>
        <xdr:cNvPr id="731" name="n_2aveValue【庁舎】&#10;有形固定資産減価償却率"/>
        <xdr:cNvSpPr txBox="1"/>
      </xdr:nvSpPr>
      <xdr:spPr>
        <a:xfrm>
          <a:off x="14389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732" name="n_1mainValue【庁舎】&#10;有形固定資産減価償却率"/>
        <xdr:cNvSpPr txBox="1"/>
      </xdr:nvSpPr>
      <xdr:spPr>
        <a:xfrm>
          <a:off x="15266044" y="1849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11991</xdr:rowOff>
    </xdr:from>
    <xdr:ext cx="405111" cy="259045"/>
    <xdr:sp macro="" textlink="">
      <xdr:nvSpPr>
        <xdr:cNvPr id="733" name="n_2mainValue【庁舎】&#10;有形固定資産減価償却率"/>
        <xdr:cNvSpPr txBox="1"/>
      </xdr:nvSpPr>
      <xdr:spPr>
        <a:xfrm>
          <a:off x="14389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4" name="テキスト ボックス 74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745" name="直線コネクタ 74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46" name="テキスト ボックス 74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47" name="直線コネクタ 74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48" name="テキスト ボックス 74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49" name="直線コネクタ 74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0" name="テキスト ボックス 74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1" name="直線コネクタ 75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2" name="テキスト ボックス 75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25908</xdr:rowOff>
    </xdr:from>
    <xdr:to>
      <xdr:col>116</xdr:col>
      <xdr:colOff>62864</xdr:colOff>
      <xdr:row>108</xdr:row>
      <xdr:rowOff>169926</xdr:rowOff>
    </xdr:to>
    <xdr:cxnSp macro="">
      <xdr:nvCxnSpPr>
        <xdr:cNvPr id="756" name="直線コネクタ 755"/>
        <xdr:cNvCxnSpPr/>
      </xdr:nvCxnSpPr>
      <xdr:spPr>
        <a:xfrm flipV="1">
          <a:off x="22160864" y="17342358"/>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757"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758" name="直線コネクタ 757"/>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144035</xdr:rowOff>
    </xdr:from>
    <xdr:ext cx="469744" cy="259045"/>
    <xdr:sp macro="" textlink="">
      <xdr:nvSpPr>
        <xdr:cNvPr id="759" name="【庁舎】&#10;一人当たり面積最大値テキスト"/>
        <xdr:cNvSpPr txBox="1"/>
      </xdr:nvSpPr>
      <xdr:spPr>
        <a:xfrm>
          <a:off x="22199600" y="1711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25908</xdr:rowOff>
    </xdr:from>
    <xdr:to>
      <xdr:col>116</xdr:col>
      <xdr:colOff>152400</xdr:colOff>
      <xdr:row>101</xdr:row>
      <xdr:rowOff>25908</xdr:rowOff>
    </xdr:to>
    <xdr:cxnSp macro="">
      <xdr:nvCxnSpPr>
        <xdr:cNvPr id="760" name="直線コネクタ 759"/>
        <xdr:cNvCxnSpPr/>
      </xdr:nvCxnSpPr>
      <xdr:spPr>
        <a:xfrm>
          <a:off x="22072600" y="1734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12971</xdr:rowOff>
    </xdr:from>
    <xdr:ext cx="469744" cy="259045"/>
    <xdr:sp macro="" textlink="">
      <xdr:nvSpPr>
        <xdr:cNvPr id="761" name="【庁舎】&#10;一人当たり面積平均値テキスト"/>
        <xdr:cNvSpPr txBox="1"/>
      </xdr:nvSpPr>
      <xdr:spPr>
        <a:xfrm>
          <a:off x="22199600" y="1818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34544</xdr:rowOff>
    </xdr:from>
    <xdr:to>
      <xdr:col>116</xdr:col>
      <xdr:colOff>114300</xdr:colOff>
      <xdr:row>106</xdr:row>
      <xdr:rowOff>136144</xdr:rowOff>
    </xdr:to>
    <xdr:sp macro="" textlink="">
      <xdr:nvSpPr>
        <xdr:cNvPr id="762" name="フローチャート: 判断 761"/>
        <xdr:cNvSpPr/>
      </xdr:nvSpPr>
      <xdr:spPr>
        <a:xfrm>
          <a:off x="221107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57404</xdr:rowOff>
    </xdr:from>
    <xdr:to>
      <xdr:col>112</xdr:col>
      <xdr:colOff>38100</xdr:colOff>
      <xdr:row>106</xdr:row>
      <xdr:rowOff>159004</xdr:rowOff>
    </xdr:to>
    <xdr:sp macro="" textlink="">
      <xdr:nvSpPr>
        <xdr:cNvPr id="763" name="フローチャート: 判断 762"/>
        <xdr:cNvSpPr/>
      </xdr:nvSpPr>
      <xdr:spPr>
        <a:xfrm>
          <a:off x="21272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130556</xdr:rowOff>
    </xdr:from>
    <xdr:to>
      <xdr:col>107</xdr:col>
      <xdr:colOff>101600</xdr:colOff>
      <xdr:row>106</xdr:row>
      <xdr:rowOff>60706</xdr:rowOff>
    </xdr:to>
    <xdr:sp macro="" textlink="">
      <xdr:nvSpPr>
        <xdr:cNvPr id="764" name="フローチャート: 判断 763"/>
        <xdr:cNvSpPr/>
      </xdr:nvSpPr>
      <xdr:spPr>
        <a:xfrm>
          <a:off x="20383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146558</xdr:rowOff>
    </xdr:from>
    <xdr:to>
      <xdr:col>116</xdr:col>
      <xdr:colOff>114300</xdr:colOff>
      <xdr:row>101</xdr:row>
      <xdr:rowOff>76708</xdr:rowOff>
    </xdr:to>
    <xdr:sp macro="" textlink="">
      <xdr:nvSpPr>
        <xdr:cNvPr id="770" name="楕円 769"/>
        <xdr:cNvSpPr/>
      </xdr:nvSpPr>
      <xdr:spPr>
        <a:xfrm>
          <a:off x="22110700" y="1729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99585</xdr:rowOff>
    </xdr:from>
    <xdr:ext cx="469744" cy="259045"/>
    <xdr:sp macro="" textlink="">
      <xdr:nvSpPr>
        <xdr:cNvPr id="771" name="【庁舎】&#10;一人当たり面積該当値テキスト"/>
        <xdr:cNvSpPr txBox="1"/>
      </xdr:nvSpPr>
      <xdr:spPr>
        <a:xfrm>
          <a:off x="22199600" y="1724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18542</xdr:rowOff>
    </xdr:from>
    <xdr:to>
      <xdr:col>112</xdr:col>
      <xdr:colOff>38100</xdr:colOff>
      <xdr:row>101</xdr:row>
      <xdr:rowOff>120142</xdr:rowOff>
    </xdr:to>
    <xdr:sp macro="" textlink="">
      <xdr:nvSpPr>
        <xdr:cNvPr id="772" name="楕円 771"/>
        <xdr:cNvSpPr/>
      </xdr:nvSpPr>
      <xdr:spPr>
        <a:xfrm>
          <a:off x="21272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25908</xdr:rowOff>
    </xdr:from>
    <xdr:to>
      <xdr:col>116</xdr:col>
      <xdr:colOff>63500</xdr:colOff>
      <xdr:row>101</xdr:row>
      <xdr:rowOff>69342</xdr:rowOff>
    </xdr:to>
    <xdr:cxnSp macro="">
      <xdr:nvCxnSpPr>
        <xdr:cNvPr id="773" name="直線コネクタ 772"/>
        <xdr:cNvCxnSpPr/>
      </xdr:nvCxnSpPr>
      <xdr:spPr>
        <a:xfrm flipV="1">
          <a:off x="21323300" y="173423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52832</xdr:rowOff>
    </xdr:from>
    <xdr:to>
      <xdr:col>107</xdr:col>
      <xdr:colOff>101600</xdr:colOff>
      <xdr:row>101</xdr:row>
      <xdr:rowOff>154432</xdr:rowOff>
    </xdr:to>
    <xdr:sp macro="" textlink="">
      <xdr:nvSpPr>
        <xdr:cNvPr id="774" name="楕円 773"/>
        <xdr:cNvSpPr/>
      </xdr:nvSpPr>
      <xdr:spPr>
        <a:xfrm>
          <a:off x="20383500" y="17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69342</xdr:rowOff>
    </xdr:from>
    <xdr:to>
      <xdr:col>111</xdr:col>
      <xdr:colOff>177800</xdr:colOff>
      <xdr:row>101</xdr:row>
      <xdr:rowOff>103632</xdr:rowOff>
    </xdr:to>
    <xdr:cxnSp macro="">
      <xdr:nvCxnSpPr>
        <xdr:cNvPr id="775" name="直線コネクタ 774"/>
        <xdr:cNvCxnSpPr/>
      </xdr:nvCxnSpPr>
      <xdr:spPr>
        <a:xfrm flipV="1">
          <a:off x="20434300" y="173857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150131</xdr:rowOff>
    </xdr:from>
    <xdr:ext cx="469744" cy="259045"/>
    <xdr:sp macro="" textlink="">
      <xdr:nvSpPr>
        <xdr:cNvPr id="776" name="n_1aveValue【庁舎】&#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51833</xdr:rowOff>
    </xdr:from>
    <xdr:ext cx="469744" cy="259045"/>
    <xdr:sp macro="" textlink="">
      <xdr:nvSpPr>
        <xdr:cNvPr id="777" name="n_2aveValue【庁舎】&#10;一人当たり面積"/>
        <xdr:cNvSpPr txBox="1"/>
      </xdr:nvSpPr>
      <xdr:spPr>
        <a:xfrm>
          <a:off x="20199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136669</xdr:rowOff>
    </xdr:from>
    <xdr:ext cx="469744" cy="259045"/>
    <xdr:sp macro="" textlink="">
      <xdr:nvSpPr>
        <xdr:cNvPr id="778" name="n_1mainValue【庁舎】&#10;一人当たり面積"/>
        <xdr:cNvSpPr txBox="1"/>
      </xdr:nvSpPr>
      <xdr:spPr>
        <a:xfrm>
          <a:off x="21075727" y="1711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170959</xdr:rowOff>
    </xdr:from>
    <xdr:ext cx="469744" cy="259045"/>
    <xdr:sp macro="" textlink="">
      <xdr:nvSpPr>
        <xdr:cNvPr id="779" name="n_2mainValue【庁舎】&#10;一人当たり面積"/>
        <xdr:cNvSpPr txBox="1"/>
      </xdr:nvSpPr>
      <xdr:spPr>
        <a:xfrm>
          <a:off x="20199427" y="1714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消防施設、庁舎以外の施設について、有形固定資産減価償却率は類似団体を上回っている状況は継続しており、また、ひとり当りの面積も類似団体を上回る施設が多くを占めている状況にあることから、今後は住民の負担が大きくなることが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。引き続き、平成２８年度に策定した公共施設等総合管理計画を基本としながら、個別施設計画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の策定を進めていくとともに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適切な施設の維持管理に努めていく。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全国平均、県平均より下回り、類似団体でも下位の数値となっている。町内の法人は中小規模で、その数も少なく経営基盤が弱い。また、若年者の流出により生産年齢人口も減少している。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７年度に策定した「山の都総合戦略」では、町の特性を活かした産業振興を図ることを目標としており、、特産品開発やそれらの販売支援を行うなど、雇用促進のための施策の着実な実施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114300</xdr:rowOff>
    </xdr:to>
    <xdr:cxnSp macro="">
      <xdr:nvCxnSpPr>
        <xdr:cNvPr id="64" name="直線コネクタ 63"/>
        <xdr:cNvCxnSpPr/>
      </xdr:nvCxnSpPr>
      <xdr:spPr>
        <a:xfrm flipV="1">
          <a:off x="4953000" y="6100233"/>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74083</xdr:rowOff>
    </xdr:from>
    <xdr:to>
      <xdr:col>23</xdr:col>
      <xdr:colOff>133350</xdr:colOff>
      <xdr:row>45</xdr:row>
      <xdr:rowOff>74083</xdr:rowOff>
    </xdr:to>
    <xdr:cxnSp macro="">
      <xdr:nvCxnSpPr>
        <xdr:cNvPr id="69" name="直線コネクタ 68"/>
        <xdr:cNvCxnSpPr/>
      </xdr:nvCxnSpPr>
      <xdr:spPr>
        <a:xfrm>
          <a:off x="4114800" y="7789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60977</xdr:rowOff>
    </xdr:from>
    <xdr:ext cx="762000" cy="259045"/>
    <xdr:sp macro="" textlink="">
      <xdr:nvSpPr>
        <xdr:cNvPr id="70" name="財政力平均値テキスト"/>
        <xdr:cNvSpPr txBox="1"/>
      </xdr:nvSpPr>
      <xdr:spPr>
        <a:xfrm>
          <a:off x="5041900" y="726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74083</xdr:rowOff>
    </xdr:from>
    <xdr:to>
      <xdr:col>19</xdr:col>
      <xdr:colOff>133350</xdr:colOff>
      <xdr:row>45</xdr:row>
      <xdr:rowOff>74083</xdr:rowOff>
    </xdr:to>
    <xdr:cxnSp macro="">
      <xdr:nvCxnSpPr>
        <xdr:cNvPr id="72" name="直線コネクタ 71"/>
        <xdr:cNvCxnSpPr/>
      </xdr:nvCxnSpPr>
      <xdr:spPr>
        <a:xfrm>
          <a:off x="3225800" y="7789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64558</xdr:rowOff>
    </xdr:from>
    <xdr:to>
      <xdr:col>19</xdr:col>
      <xdr:colOff>184150</xdr:colOff>
      <xdr:row>43</xdr:row>
      <xdr:rowOff>166158</xdr:rowOff>
    </xdr:to>
    <xdr:sp macro="" textlink="">
      <xdr:nvSpPr>
        <xdr:cNvPr id="73" name="フローチャート: 判断 72"/>
        <xdr:cNvSpPr/>
      </xdr:nvSpPr>
      <xdr:spPr>
        <a:xfrm>
          <a:off x="4064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4885</xdr:rowOff>
    </xdr:from>
    <xdr:ext cx="736600" cy="259045"/>
    <xdr:sp macro="" textlink="">
      <xdr:nvSpPr>
        <xdr:cNvPr id="74" name="テキスト ボックス 73"/>
        <xdr:cNvSpPr txBox="1"/>
      </xdr:nvSpPr>
      <xdr:spPr>
        <a:xfrm>
          <a:off x="3733800" y="720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74083</xdr:rowOff>
    </xdr:from>
    <xdr:to>
      <xdr:col>15</xdr:col>
      <xdr:colOff>82550</xdr:colOff>
      <xdr:row>45</xdr:row>
      <xdr:rowOff>94192</xdr:rowOff>
    </xdr:to>
    <xdr:cxnSp macro="">
      <xdr:nvCxnSpPr>
        <xdr:cNvPr id="75" name="直線コネクタ 74"/>
        <xdr:cNvCxnSpPr/>
      </xdr:nvCxnSpPr>
      <xdr:spPr>
        <a:xfrm flipV="1">
          <a:off x="2336800" y="77893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124883</xdr:rowOff>
    </xdr:from>
    <xdr:to>
      <xdr:col>15</xdr:col>
      <xdr:colOff>133350</xdr:colOff>
      <xdr:row>44</xdr:row>
      <xdr:rowOff>55033</xdr:rowOff>
    </xdr:to>
    <xdr:sp macro="" textlink="">
      <xdr:nvSpPr>
        <xdr:cNvPr id="76" name="フローチャート: 判断 75"/>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77" name="テキスト ボックス 76"/>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94192</xdr:rowOff>
    </xdr:to>
    <xdr:cxnSp macro="">
      <xdr:nvCxnSpPr>
        <xdr:cNvPr id="78" name="直線コネクタ 77"/>
        <xdr:cNvCxnSpPr/>
      </xdr:nvCxnSpPr>
      <xdr:spPr>
        <a:xfrm>
          <a:off x="1447800" y="78094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144992</xdr:rowOff>
    </xdr:from>
    <xdr:to>
      <xdr:col>11</xdr:col>
      <xdr:colOff>82550</xdr:colOff>
      <xdr:row>44</xdr:row>
      <xdr:rowOff>75142</xdr:rowOff>
    </xdr:to>
    <xdr:sp macro="" textlink="">
      <xdr:nvSpPr>
        <xdr:cNvPr id="79" name="フローチャート: 判断 78"/>
        <xdr:cNvSpPr/>
      </xdr:nvSpPr>
      <xdr:spPr>
        <a:xfrm>
          <a:off x="2286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85319</xdr:rowOff>
    </xdr:from>
    <xdr:ext cx="762000" cy="259045"/>
    <xdr:sp macro="" textlink="">
      <xdr:nvSpPr>
        <xdr:cNvPr id="80" name="テキスト ボックス 79"/>
        <xdr:cNvSpPr txBox="1"/>
      </xdr:nvSpPr>
      <xdr:spPr>
        <a:xfrm>
          <a:off x="1955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81" name="フローチャート: 判断 80"/>
        <xdr:cNvSpPr/>
      </xdr:nvSpPr>
      <xdr:spPr>
        <a:xfrm>
          <a:off x="1397000" y="75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85319</xdr:rowOff>
    </xdr:from>
    <xdr:ext cx="762000" cy="259045"/>
    <xdr:sp macro="" textlink="">
      <xdr:nvSpPr>
        <xdr:cNvPr id="82" name="テキスト ボックス 81"/>
        <xdr:cNvSpPr txBox="1"/>
      </xdr:nvSpPr>
      <xdr:spPr>
        <a:xfrm>
          <a:off x="1066800" y="728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23283</xdr:rowOff>
    </xdr:from>
    <xdr:to>
      <xdr:col>23</xdr:col>
      <xdr:colOff>184150</xdr:colOff>
      <xdr:row>45</xdr:row>
      <xdr:rowOff>124883</xdr:rowOff>
    </xdr:to>
    <xdr:sp macro="" textlink="">
      <xdr:nvSpPr>
        <xdr:cNvPr id="88" name="楕円 87"/>
        <xdr:cNvSpPr/>
      </xdr:nvSpPr>
      <xdr:spPr>
        <a:xfrm>
          <a:off x="4902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90610</xdr:rowOff>
    </xdr:from>
    <xdr:ext cx="762000" cy="259045"/>
    <xdr:sp macro="" textlink="">
      <xdr:nvSpPr>
        <xdr:cNvPr id="89" name="財政力該当値テキスト"/>
        <xdr:cNvSpPr txBox="1"/>
      </xdr:nvSpPr>
      <xdr:spPr>
        <a:xfrm>
          <a:off x="5041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23283</xdr:rowOff>
    </xdr:from>
    <xdr:to>
      <xdr:col>19</xdr:col>
      <xdr:colOff>184150</xdr:colOff>
      <xdr:row>45</xdr:row>
      <xdr:rowOff>124883</xdr:rowOff>
    </xdr:to>
    <xdr:sp macro="" textlink="">
      <xdr:nvSpPr>
        <xdr:cNvPr id="90" name="楕円 89"/>
        <xdr:cNvSpPr/>
      </xdr:nvSpPr>
      <xdr:spPr>
        <a:xfrm>
          <a:off x="4064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109660</xdr:rowOff>
    </xdr:from>
    <xdr:ext cx="736600" cy="259045"/>
    <xdr:sp macro="" textlink="">
      <xdr:nvSpPr>
        <xdr:cNvPr id="91" name="テキスト ボックス 90"/>
        <xdr:cNvSpPr txBox="1"/>
      </xdr:nvSpPr>
      <xdr:spPr>
        <a:xfrm>
          <a:off x="3733800" y="7824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23283</xdr:rowOff>
    </xdr:from>
    <xdr:to>
      <xdr:col>15</xdr:col>
      <xdr:colOff>133350</xdr:colOff>
      <xdr:row>45</xdr:row>
      <xdr:rowOff>124883</xdr:rowOff>
    </xdr:to>
    <xdr:sp macro="" textlink="">
      <xdr:nvSpPr>
        <xdr:cNvPr id="92" name="楕円 91"/>
        <xdr:cNvSpPr/>
      </xdr:nvSpPr>
      <xdr:spPr>
        <a:xfrm>
          <a:off x="3175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109660</xdr:rowOff>
    </xdr:from>
    <xdr:ext cx="762000" cy="259045"/>
    <xdr:sp macro="" textlink="">
      <xdr:nvSpPr>
        <xdr:cNvPr id="93" name="テキスト ボックス 92"/>
        <xdr:cNvSpPr txBox="1"/>
      </xdr:nvSpPr>
      <xdr:spPr>
        <a:xfrm>
          <a:off x="2844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43392</xdr:rowOff>
    </xdr:from>
    <xdr:to>
      <xdr:col>11</xdr:col>
      <xdr:colOff>82550</xdr:colOff>
      <xdr:row>45</xdr:row>
      <xdr:rowOff>144992</xdr:rowOff>
    </xdr:to>
    <xdr:sp macro="" textlink="">
      <xdr:nvSpPr>
        <xdr:cNvPr id="94" name="楕円 93"/>
        <xdr:cNvSpPr/>
      </xdr:nvSpPr>
      <xdr:spPr>
        <a:xfrm>
          <a:off x="2286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129769</xdr:rowOff>
    </xdr:from>
    <xdr:ext cx="762000" cy="259045"/>
    <xdr:sp macro="" textlink="">
      <xdr:nvSpPr>
        <xdr:cNvPr id="95" name="テキスト ボックス 94"/>
        <xdr:cNvSpPr txBox="1"/>
      </xdr:nvSpPr>
      <xdr:spPr>
        <a:xfrm>
          <a:off x="1955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全国平均及び県平均より下回っているが、前年度と比較すると５．６ポイント上昇している。これは、普通交付税の合併特例措置の縮減により交付額が</a:t>
          </a:r>
          <a:r>
            <a:rPr kumimoji="1" lang="en-US" altLang="ja-JP" sz="1300">
              <a:latin typeface="ＭＳ Ｐゴシック" panose="020B0600070205080204" pitchFamily="50" charset="-128"/>
              <a:ea typeface="ＭＳ Ｐゴシック" panose="020B0600070205080204" pitchFamily="50" charset="-128"/>
            </a:rPr>
            <a:t>318,113</a:t>
          </a:r>
          <a:r>
            <a:rPr kumimoji="1" lang="ja-JP" altLang="en-US" sz="1300">
              <a:latin typeface="ＭＳ Ｐゴシック" panose="020B0600070205080204" pitchFamily="50" charset="-128"/>
              <a:ea typeface="ＭＳ Ｐゴシック" panose="020B0600070205080204" pitchFamily="50" charset="-128"/>
            </a:rPr>
            <a:t>千円減額となったことに加え、臨時財政対策債（発行限度額：</a:t>
          </a:r>
          <a:r>
            <a:rPr kumimoji="1" lang="en-US" altLang="ja-JP" sz="1300">
              <a:latin typeface="ＭＳ Ｐゴシック" panose="020B0600070205080204" pitchFamily="50" charset="-128"/>
              <a:ea typeface="ＭＳ Ｐゴシック" panose="020B0600070205080204" pitchFamily="50" charset="-128"/>
            </a:rPr>
            <a:t>287,530</a:t>
          </a:r>
          <a:r>
            <a:rPr kumimoji="1" lang="ja-JP" altLang="en-US" sz="1300">
              <a:latin typeface="ＭＳ Ｐゴシック" panose="020B0600070205080204" pitchFamily="50" charset="-128"/>
              <a:ea typeface="ＭＳ Ｐゴシック" panose="020B0600070205080204" pitchFamily="50" charset="-128"/>
            </a:rPr>
            <a:t>千円）を起債しなかったことによるものである。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平成２８年熊本地震、以降毎年発生する各種災害により地方債借入の増加が見込まれるが、今後も引き続き町債に頼らない財政運営に努めるとともに、職員数の適正化を図り、経常経費を抑制していく。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65</xdr:row>
      <xdr:rowOff>46482</xdr:rowOff>
    </xdr:to>
    <xdr:cxnSp macro="">
      <xdr:nvCxnSpPr>
        <xdr:cNvPr id="125" name="直線コネクタ 124"/>
        <xdr:cNvCxnSpPr/>
      </xdr:nvCxnSpPr>
      <xdr:spPr>
        <a:xfrm flipV="1">
          <a:off x="4953000" y="1007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18559</xdr:rowOff>
    </xdr:from>
    <xdr:ext cx="762000" cy="259045"/>
    <xdr:sp macro="" textlink="">
      <xdr:nvSpPr>
        <xdr:cNvPr id="126" name="財政構造の弾力性最小値テキスト"/>
        <xdr:cNvSpPr txBox="1"/>
      </xdr:nvSpPr>
      <xdr:spPr>
        <a:xfrm>
          <a:off x="5041900" y="1116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46482</xdr:rowOff>
    </xdr:from>
    <xdr:to>
      <xdr:col>24</xdr:col>
      <xdr:colOff>12700</xdr:colOff>
      <xdr:row>65</xdr:row>
      <xdr:rowOff>46482</xdr:rowOff>
    </xdr:to>
    <xdr:cxnSp macro="">
      <xdr:nvCxnSpPr>
        <xdr:cNvPr id="127" name="直線コネクタ 126"/>
        <xdr:cNvCxnSpPr/>
      </xdr:nvCxnSpPr>
      <xdr:spPr>
        <a:xfrm>
          <a:off x="4864100" y="1119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109982</xdr:rowOff>
    </xdr:from>
    <xdr:to>
      <xdr:col>23</xdr:col>
      <xdr:colOff>133350</xdr:colOff>
      <xdr:row>61</xdr:row>
      <xdr:rowOff>37338</xdr:rowOff>
    </xdr:to>
    <xdr:cxnSp macro="">
      <xdr:nvCxnSpPr>
        <xdr:cNvPr id="130" name="直線コネクタ 129"/>
        <xdr:cNvCxnSpPr/>
      </xdr:nvCxnSpPr>
      <xdr:spPr>
        <a:xfrm>
          <a:off x="4114800" y="10225532"/>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2049</xdr:rowOff>
    </xdr:from>
    <xdr:ext cx="762000" cy="259045"/>
    <xdr:sp macro="" textlink="">
      <xdr:nvSpPr>
        <xdr:cNvPr id="131" name="財政構造の弾力性平均値テキスト"/>
        <xdr:cNvSpPr txBox="1"/>
      </xdr:nvSpPr>
      <xdr:spPr>
        <a:xfrm>
          <a:off x="5041900" y="10460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29972</xdr:rowOff>
    </xdr:from>
    <xdr:to>
      <xdr:col>23</xdr:col>
      <xdr:colOff>184150</xdr:colOff>
      <xdr:row>61</xdr:row>
      <xdr:rowOff>131572</xdr:rowOff>
    </xdr:to>
    <xdr:sp macro="" textlink="">
      <xdr:nvSpPr>
        <xdr:cNvPr id="132" name="フローチャート: 判断 131"/>
        <xdr:cNvSpPr/>
      </xdr:nvSpPr>
      <xdr:spPr>
        <a:xfrm>
          <a:off x="49022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109982</xdr:rowOff>
    </xdr:from>
    <xdr:to>
      <xdr:col>19</xdr:col>
      <xdr:colOff>133350</xdr:colOff>
      <xdr:row>60</xdr:row>
      <xdr:rowOff>20574</xdr:rowOff>
    </xdr:to>
    <xdr:cxnSp macro="">
      <xdr:nvCxnSpPr>
        <xdr:cNvPr id="133" name="直線コネクタ 132"/>
        <xdr:cNvCxnSpPr/>
      </xdr:nvCxnSpPr>
      <xdr:spPr>
        <a:xfrm flipV="1">
          <a:off x="3225800" y="1022553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133858</xdr:rowOff>
    </xdr:from>
    <xdr:to>
      <xdr:col>19</xdr:col>
      <xdr:colOff>184150</xdr:colOff>
      <xdr:row>61</xdr:row>
      <xdr:rowOff>64008</xdr:rowOff>
    </xdr:to>
    <xdr:sp macro="" textlink="">
      <xdr:nvSpPr>
        <xdr:cNvPr id="134" name="フローチャート: 判断 133"/>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48785</xdr:rowOff>
    </xdr:from>
    <xdr:ext cx="736600" cy="259045"/>
    <xdr:sp macro="" textlink="">
      <xdr:nvSpPr>
        <xdr:cNvPr id="135" name="テキスト ボックス 134"/>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60</xdr:row>
      <xdr:rowOff>20574</xdr:rowOff>
    </xdr:to>
    <xdr:cxnSp macro="">
      <xdr:nvCxnSpPr>
        <xdr:cNvPr id="136" name="直線コネクタ 135"/>
        <xdr:cNvCxnSpPr/>
      </xdr:nvCxnSpPr>
      <xdr:spPr>
        <a:xfrm>
          <a:off x="2336800" y="103075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165354</xdr:rowOff>
    </xdr:from>
    <xdr:to>
      <xdr:col>15</xdr:col>
      <xdr:colOff>133350</xdr:colOff>
      <xdr:row>60</xdr:row>
      <xdr:rowOff>95504</xdr:rowOff>
    </xdr:to>
    <xdr:sp macro="" textlink="">
      <xdr:nvSpPr>
        <xdr:cNvPr id="137" name="フローチャート: 判断 136"/>
        <xdr:cNvSpPr/>
      </xdr:nvSpPr>
      <xdr:spPr>
        <a:xfrm>
          <a:off x="3175000" y="102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80281</xdr:rowOff>
    </xdr:from>
    <xdr:ext cx="762000" cy="259045"/>
    <xdr:sp macro="" textlink="">
      <xdr:nvSpPr>
        <xdr:cNvPr id="138" name="テキスト ボックス 137"/>
        <xdr:cNvSpPr txBox="1"/>
      </xdr:nvSpPr>
      <xdr:spPr>
        <a:xfrm>
          <a:off x="28448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163068</xdr:rowOff>
    </xdr:from>
    <xdr:to>
      <xdr:col>11</xdr:col>
      <xdr:colOff>31750</xdr:colOff>
      <xdr:row>60</xdr:row>
      <xdr:rowOff>20574</xdr:rowOff>
    </xdr:to>
    <xdr:cxnSp macro="">
      <xdr:nvCxnSpPr>
        <xdr:cNvPr id="139" name="直線コネクタ 138"/>
        <xdr:cNvCxnSpPr/>
      </xdr:nvCxnSpPr>
      <xdr:spPr>
        <a:xfrm>
          <a:off x="1447800" y="102786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61468</xdr:rowOff>
    </xdr:from>
    <xdr:to>
      <xdr:col>11</xdr:col>
      <xdr:colOff>82550</xdr:colOff>
      <xdr:row>60</xdr:row>
      <xdr:rowOff>163068</xdr:rowOff>
    </xdr:to>
    <xdr:sp macro="" textlink="">
      <xdr:nvSpPr>
        <xdr:cNvPr id="140" name="フローチャート: 判断 139"/>
        <xdr:cNvSpPr/>
      </xdr:nvSpPr>
      <xdr:spPr>
        <a:xfrm>
          <a:off x="2286000" y="1034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147845</xdr:rowOff>
    </xdr:from>
    <xdr:ext cx="762000" cy="259045"/>
    <xdr:sp macro="" textlink="">
      <xdr:nvSpPr>
        <xdr:cNvPr id="141" name="テキスト ボックス 140"/>
        <xdr:cNvSpPr txBox="1"/>
      </xdr:nvSpPr>
      <xdr:spPr>
        <a:xfrm>
          <a:off x="1955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3556</xdr:rowOff>
    </xdr:from>
    <xdr:to>
      <xdr:col>7</xdr:col>
      <xdr:colOff>31750</xdr:colOff>
      <xdr:row>60</xdr:row>
      <xdr:rowOff>105156</xdr:rowOff>
    </xdr:to>
    <xdr:sp macro="" textlink="">
      <xdr:nvSpPr>
        <xdr:cNvPr id="142" name="フローチャート: 判断 141"/>
        <xdr:cNvSpPr/>
      </xdr:nvSpPr>
      <xdr:spPr>
        <a:xfrm>
          <a:off x="1397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89933</xdr:rowOff>
    </xdr:from>
    <xdr:ext cx="762000" cy="259045"/>
    <xdr:sp macro="" textlink="">
      <xdr:nvSpPr>
        <xdr:cNvPr id="143" name="テキスト ボックス 142"/>
        <xdr:cNvSpPr txBox="1"/>
      </xdr:nvSpPr>
      <xdr:spPr>
        <a:xfrm>
          <a:off x="1066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9" name="楕円 148"/>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0" name="財政構造の弾力性該当値テキスト"/>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59182</xdr:rowOff>
    </xdr:from>
    <xdr:to>
      <xdr:col>19</xdr:col>
      <xdr:colOff>184150</xdr:colOff>
      <xdr:row>59</xdr:row>
      <xdr:rowOff>160782</xdr:rowOff>
    </xdr:to>
    <xdr:sp macro="" textlink="">
      <xdr:nvSpPr>
        <xdr:cNvPr id="151" name="楕円 150"/>
        <xdr:cNvSpPr/>
      </xdr:nvSpPr>
      <xdr:spPr>
        <a:xfrm>
          <a:off x="4064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170959</xdr:rowOff>
    </xdr:from>
    <xdr:ext cx="736600" cy="259045"/>
    <xdr:sp macro="" textlink="">
      <xdr:nvSpPr>
        <xdr:cNvPr id="152" name="テキスト ボックス 151"/>
        <xdr:cNvSpPr txBox="1"/>
      </xdr:nvSpPr>
      <xdr:spPr>
        <a:xfrm>
          <a:off x="3733800" y="994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53" name="楕円 152"/>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81551</xdr:rowOff>
    </xdr:from>
    <xdr:ext cx="762000" cy="259045"/>
    <xdr:sp macro="" textlink="">
      <xdr:nvSpPr>
        <xdr:cNvPr id="154" name="テキスト ボックス 153"/>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5" name="楕円 154"/>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6" name="テキスト ボックス 155"/>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112268</xdr:rowOff>
    </xdr:from>
    <xdr:to>
      <xdr:col>7</xdr:col>
      <xdr:colOff>31750</xdr:colOff>
      <xdr:row>60</xdr:row>
      <xdr:rowOff>42418</xdr:rowOff>
    </xdr:to>
    <xdr:sp macro="" textlink="">
      <xdr:nvSpPr>
        <xdr:cNvPr id="157" name="楕円 156"/>
        <xdr:cNvSpPr/>
      </xdr:nvSpPr>
      <xdr:spPr>
        <a:xfrm>
          <a:off x="1397000" y="102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52595</xdr:rowOff>
    </xdr:from>
    <xdr:ext cx="762000" cy="259045"/>
    <xdr:sp macro="" textlink="">
      <xdr:nvSpPr>
        <xdr:cNvPr id="158" name="テキスト ボックス 157"/>
        <xdr:cNvSpPr txBox="1"/>
      </xdr:nvSpPr>
      <xdr:spPr>
        <a:xfrm>
          <a:off x="1066800" y="999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[257,217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該数値が類似団体及び各平均値より大きく上回っているのは主に人件費に要因がある。これまで総合支所方式を採用しており、保育所や老人ホームに加え、ゴミ処理施設やし尿処理施設等の衛生施設も直営で行っていることから職員数が多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これらのことから、平成２８年度には総合支所を支所に改め、保育所については３園を１園に統合したほか、平成３０年度には老人ホームを民営化するなど引き続き人件費の抑制に努めていく。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109378</xdr:rowOff>
    </xdr:from>
    <xdr:to>
      <xdr:col>23</xdr:col>
      <xdr:colOff>133350</xdr:colOff>
      <xdr:row>88</xdr:row>
      <xdr:rowOff>124684</xdr:rowOff>
    </xdr:to>
    <xdr:cxnSp macro="">
      <xdr:nvCxnSpPr>
        <xdr:cNvPr id="186" name="直線コネクタ 185"/>
        <xdr:cNvCxnSpPr/>
      </xdr:nvCxnSpPr>
      <xdr:spPr>
        <a:xfrm flipV="1">
          <a:off x="4953000" y="13996828"/>
          <a:ext cx="0" cy="1215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96761</xdr:rowOff>
    </xdr:from>
    <xdr:ext cx="762000" cy="259045"/>
    <xdr:sp macro="" textlink="">
      <xdr:nvSpPr>
        <xdr:cNvPr id="187" name="人件費・物件費等の状況最小値テキスト"/>
        <xdr:cNvSpPr txBox="1"/>
      </xdr:nvSpPr>
      <xdr:spPr>
        <a:xfrm>
          <a:off x="5041900" y="151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124684</xdr:rowOff>
    </xdr:from>
    <xdr:to>
      <xdr:col>24</xdr:col>
      <xdr:colOff>12700</xdr:colOff>
      <xdr:row>88</xdr:row>
      <xdr:rowOff>124684</xdr:rowOff>
    </xdr:to>
    <xdr:cxnSp macro="">
      <xdr:nvCxnSpPr>
        <xdr:cNvPr id="188" name="直線コネクタ 187"/>
        <xdr:cNvCxnSpPr/>
      </xdr:nvCxnSpPr>
      <xdr:spPr>
        <a:xfrm>
          <a:off x="4864100" y="1521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24305</xdr:rowOff>
    </xdr:from>
    <xdr:ext cx="762000" cy="259045"/>
    <xdr:sp macro="" textlink="">
      <xdr:nvSpPr>
        <xdr:cNvPr id="189" name="人件費・物件費等の状況最大値テキスト"/>
        <xdr:cNvSpPr txBox="1"/>
      </xdr:nvSpPr>
      <xdr:spPr>
        <a:xfrm>
          <a:off x="5041900" y="1374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109378</xdr:rowOff>
    </xdr:from>
    <xdr:to>
      <xdr:col>24</xdr:col>
      <xdr:colOff>12700</xdr:colOff>
      <xdr:row>81</xdr:row>
      <xdr:rowOff>109378</xdr:rowOff>
    </xdr:to>
    <xdr:cxnSp macro="">
      <xdr:nvCxnSpPr>
        <xdr:cNvPr id="190" name="直線コネクタ 189"/>
        <xdr:cNvCxnSpPr/>
      </xdr:nvCxnSpPr>
      <xdr:spPr>
        <a:xfrm>
          <a:off x="4864100" y="1399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66579</xdr:rowOff>
    </xdr:from>
    <xdr:to>
      <xdr:col>23</xdr:col>
      <xdr:colOff>133350</xdr:colOff>
      <xdr:row>85</xdr:row>
      <xdr:rowOff>93639</xdr:rowOff>
    </xdr:to>
    <xdr:cxnSp macro="">
      <xdr:nvCxnSpPr>
        <xdr:cNvPr id="191" name="直線コネクタ 190"/>
        <xdr:cNvCxnSpPr/>
      </xdr:nvCxnSpPr>
      <xdr:spPr>
        <a:xfrm flipV="1">
          <a:off x="4114800" y="14639829"/>
          <a:ext cx="838200" cy="2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47395</xdr:rowOff>
    </xdr:from>
    <xdr:ext cx="762000" cy="259045"/>
    <xdr:sp macro="" textlink="">
      <xdr:nvSpPr>
        <xdr:cNvPr id="192" name="人件費・物件費等の状況平均値テキスト"/>
        <xdr:cNvSpPr txBox="1"/>
      </xdr:nvSpPr>
      <xdr:spPr>
        <a:xfrm>
          <a:off x="5041900" y="14106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30868</xdr:rowOff>
    </xdr:from>
    <xdr:to>
      <xdr:col>23</xdr:col>
      <xdr:colOff>184150</xdr:colOff>
      <xdr:row>83</xdr:row>
      <xdr:rowOff>132468</xdr:rowOff>
    </xdr:to>
    <xdr:sp macro="" textlink="">
      <xdr:nvSpPr>
        <xdr:cNvPr id="193" name="フローチャート: 判断 192"/>
        <xdr:cNvSpPr/>
      </xdr:nvSpPr>
      <xdr:spPr>
        <a:xfrm>
          <a:off x="49022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2558</xdr:rowOff>
    </xdr:from>
    <xdr:to>
      <xdr:col>19</xdr:col>
      <xdr:colOff>133350</xdr:colOff>
      <xdr:row>85</xdr:row>
      <xdr:rowOff>93639</xdr:rowOff>
    </xdr:to>
    <xdr:cxnSp macro="">
      <xdr:nvCxnSpPr>
        <xdr:cNvPr id="194" name="直線コネクタ 193"/>
        <xdr:cNvCxnSpPr/>
      </xdr:nvCxnSpPr>
      <xdr:spPr>
        <a:xfrm>
          <a:off x="3225800" y="14575808"/>
          <a:ext cx="889000" cy="9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12162</xdr:rowOff>
    </xdr:from>
    <xdr:to>
      <xdr:col>19</xdr:col>
      <xdr:colOff>184150</xdr:colOff>
      <xdr:row>83</xdr:row>
      <xdr:rowOff>113762</xdr:rowOff>
    </xdr:to>
    <xdr:sp macro="" textlink="">
      <xdr:nvSpPr>
        <xdr:cNvPr id="195" name="フローチャート: 判断 194"/>
        <xdr:cNvSpPr/>
      </xdr:nvSpPr>
      <xdr:spPr>
        <a:xfrm>
          <a:off x="4064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123939</xdr:rowOff>
    </xdr:from>
    <xdr:ext cx="736600" cy="259045"/>
    <xdr:sp macro="" textlink="">
      <xdr:nvSpPr>
        <xdr:cNvPr id="196" name="テキスト ボックス 195"/>
        <xdr:cNvSpPr txBox="1"/>
      </xdr:nvSpPr>
      <xdr:spPr>
        <a:xfrm>
          <a:off x="3733800" y="1401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166185</xdr:rowOff>
    </xdr:from>
    <xdr:to>
      <xdr:col>15</xdr:col>
      <xdr:colOff>82550</xdr:colOff>
      <xdr:row>85</xdr:row>
      <xdr:rowOff>2558</xdr:rowOff>
    </xdr:to>
    <xdr:cxnSp macro="">
      <xdr:nvCxnSpPr>
        <xdr:cNvPr id="197" name="直線コネクタ 196"/>
        <xdr:cNvCxnSpPr/>
      </xdr:nvCxnSpPr>
      <xdr:spPr>
        <a:xfrm>
          <a:off x="2336800" y="14567985"/>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169183</xdr:rowOff>
    </xdr:from>
    <xdr:to>
      <xdr:col>15</xdr:col>
      <xdr:colOff>133350</xdr:colOff>
      <xdr:row>83</xdr:row>
      <xdr:rowOff>99333</xdr:rowOff>
    </xdr:to>
    <xdr:sp macro="" textlink="">
      <xdr:nvSpPr>
        <xdr:cNvPr id="198" name="フローチャート: 判断 197"/>
        <xdr:cNvSpPr/>
      </xdr:nvSpPr>
      <xdr:spPr>
        <a:xfrm>
          <a:off x="3175000" y="1422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109510</xdr:rowOff>
    </xdr:from>
    <xdr:ext cx="762000" cy="259045"/>
    <xdr:sp macro="" textlink="">
      <xdr:nvSpPr>
        <xdr:cNvPr id="199" name="テキスト ボックス 198"/>
        <xdr:cNvSpPr txBox="1"/>
      </xdr:nvSpPr>
      <xdr:spPr>
        <a:xfrm>
          <a:off x="2844800" y="1399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70746</xdr:rowOff>
    </xdr:from>
    <xdr:to>
      <xdr:col>11</xdr:col>
      <xdr:colOff>31750</xdr:colOff>
      <xdr:row>84</xdr:row>
      <xdr:rowOff>166185</xdr:rowOff>
    </xdr:to>
    <xdr:cxnSp macro="">
      <xdr:nvCxnSpPr>
        <xdr:cNvPr id="200" name="直線コネクタ 199"/>
        <xdr:cNvCxnSpPr/>
      </xdr:nvCxnSpPr>
      <xdr:spPr>
        <a:xfrm>
          <a:off x="1447800" y="14472546"/>
          <a:ext cx="889000" cy="9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128828</xdr:rowOff>
    </xdr:from>
    <xdr:to>
      <xdr:col>11</xdr:col>
      <xdr:colOff>82550</xdr:colOff>
      <xdr:row>83</xdr:row>
      <xdr:rowOff>58978</xdr:rowOff>
    </xdr:to>
    <xdr:sp macro="" textlink="">
      <xdr:nvSpPr>
        <xdr:cNvPr id="201" name="フローチャート: 判断 200"/>
        <xdr:cNvSpPr/>
      </xdr:nvSpPr>
      <xdr:spPr>
        <a:xfrm>
          <a:off x="2286000" y="1418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69155</xdr:rowOff>
    </xdr:from>
    <xdr:ext cx="762000" cy="259045"/>
    <xdr:sp macro="" textlink="">
      <xdr:nvSpPr>
        <xdr:cNvPr id="202" name="テキスト ボックス 201"/>
        <xdr:cNvSpPr txBox="1"/>
      </xdr:nvSpPr>
      <xdr:spPr>
        <a:xfrm>
          <a:off x="1955800" y="1395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98583</xdr:rowOff>
    </xdr:from>
    <xdr:to>
      <xdr:col>7</xdr:col>
      <xdr:colOff>31750</xdr:colOff>
      <xdr:row>83</xdr:row>
      <xdr:rowOff>28733</xdr:rowOff>
    </xdr:to>
    <xdr:sp macro="" textlink="">
      <xdr:nvSpPr>
        <xdr:cNvPr id="203" name="フローチャート: 判断 202"/>
        <xdr:cNvSpPr/>
      </xdr:nvSpPr>
      <xdr:spPr>
        <a:xfrm>
          <a:off x="1397000" y="1415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38910</xdr:rowOff>
    </xdr:from>
    <xdr:ext cx="762000" cy="259045"/>
    <xdr:sp macro="" textlink="">
      <xdr:nvSpPr>
        <xdr:cNvPr id="204" name="テキスト ボックス 203"/>
        <xdr:cNvSpPr txBox="1"/>
      </xdr:nvSpPr>
      <xdr:spPr>
        <a:xfrm>
          <a:off x="1066800" y="1392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15779</xdr:rowOff>
    </xdr:from>
    <xdr:to>
      <xdr:col>23</xdr:col>
      <xdr:colOff>184150</xdr:colOff>
      <xdr:row>85</xdr:row>
      <xdr:rowOff>117379</xdr:rowOff>
    </xdr:to>
    <xdr:sp macro="" textlink="">
      <xdr:nvSpPr>
        <xdr:cNvPr id="210" name="楕円 209"/>
        <xdr:cNvSpPr/>
      </xdr:nvSpPr>
      <xdr:spPr>
        <a:xfrm>
          <a:off x="4902200" y="145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159306</xdr:rowOff>
    </xdr:from>
    <xdr:ext cx="762000" cy="259045"/>
    <xdr:sp macro="" textlink="">
      <xdr:nvSpPr>
        <xdr:cNvPr id="211" name="人件費・物件費等の状況該当値テキスト"/>
        <xdr:cNvSpPr txBox="1"/>
      </xdr:nvSpPr>
      <xdr:spPr>
        <a:xfrm>
          <a:off x="5041900" y="1456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42839</xdr:rowOff>
    </xdr:from>
    <xdr:to>
      <xdr:col>19</xdr:col>
      <xdr:colOff>184150</xdr:colOff>
      <xdr:row>85</xdr:row>
      <xdr:rowOff>144439</xdr:rowOff>
    </xdr:to>
    <xdr:sp macro="" textlink="">
      <xdr:nvSpPr>
        <xdr:cNvPr id="212" name="楕円 211"/>
        <xdr:cNvSpPr/>
      </xdr:nvSpPr>
      <xdr:spPr>
        <a:xfrm>
          <a:off x="4064000" y="146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129216</xdr:rowOff>
    </xdr:from>
    <xdr:ext cx="736600" cy="259045"/>
    <xdr:sp macro="" textlink="">
      <xdr:nvSpPr>
        <xdr:cNvPr id="213" name="テキスト ボックス 212"/>
        <xdr:cNvSpPr txBox="1"/>
      </xdr:nvSpPr>
      <xdr:spPr>
        <a:xfrm>
          <a:off x="3733800" y="1470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123208</xdr:rowOff>
    </xdr:from>
    <xdr:to>
      <xdr:col>15</xdr:col>
      <xdr:colOff>133350</xdr:colOff>
      <xdr:row>85</xdr:row>
      <xdr:rowOff>53358</xdr:rowOff>
    </xdr:to>
    <xdr:sp macro="" textlink="">
      <xdr:nvSpPr>
        <xdr:cNvPr id="214" name="楕円 213"/>
        <xdr:cNvSpPr/>
      </xdr:nvSpPr>
      <xdr:spPr>
        <a:xfrm>
          <a:off x="3175000" y="145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38135</xdr:rowOff>
    </xdr:from>
    <xdr:ext cx="762000" cy="259045"/>
    <xdr:sp macro="" textlink="">
      <xdr:nvSpPr>
        <xdr:cNvPr id="215" name="テキスト ボックス 214"/>
        <xdr:cNvSpPr txBox="1"/>
      </xdr:nvSpPr>
      <xdr:spPr>
        <a:xfrm>
          <a:off x="2844800" y="1461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115385</xdr:rowOff>
    </xdr:from>
    <xdr:to>
      <xdr:col>11</xdr:col>
      <xdr:colOff>82550</xdr:colOff>
      <xdr:row>85</xdr:row>
      <xdr:rowOff>45535</xdr:rowOff>
    </xdr:to>
    <xdr:sp macro="" textlink="">
      <xdr:nvSpPr>
        <xdr:cNvPr id="216" name="楕円 215"/>
        <xdr:cNvSpPr/>
      </xdr:nvSpPr>
      <xdr:spPr>
        <a:xfrm>
          <a:off x="2286000" y="145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30312</xdr:rowOff>
    </xdr:from>
    <xdr:ext cx="762000" cy="259045"/>
    <xdr:sp macro="" textlink="">
      <xdr:nvSpPr>
        <xdr:cNvPr id="217" name="テキスト ボックス 216"/>
        <xdr:cNvSpPr txBox="1"/>
      </xdr:nvSpPr>
      <xdr:spPr>
        <a:xfrm>
          <a:off x="1955800" y="1460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19946</xdr:rowOff>
    </xdr:from>
    <xdr:to>
      <xdr:col>7</xdr:col>
      <xdr:colOff>31750</xdr:colOff>
      <xdr:row>84</xdr:row>
      <xdr:rowOff>121546</xdr:rowOff>
    </xdr:to>
    <xdr:sp macro="" textlink="">
      <xdr:nvSpPr>
        <xdr:cNvPr id="218" name="楕円 217"/>
        <xdr:cNvSpPr/>
      </xdr:nvSpPr>
      <xdr:spPr>
        <a:xfrm>
          <a:off x="1397000" y="1442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106323</xdr:rowOff>
    </xdr:from>
    <xdr:ext cx="762000" cy="259045"/>
    <xdr:sp macro="" textlink="">
      <xdr:nvSpPr>
        <xdr:cNvPr id="219" name="テキスト ボックス 218"/>
        <xdr:cNvSpPr txBox="1"/>
      </xdr:nvSpPr>
      <xdr:spPr>
        <a:xfrm>
          <a:off x="1066800" y="14508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指標の水準は、全国平均を下回る状況にある。本町の特徴として、行政給料表４級（６級制）に格付けされる職員が全体の３４％を占めることから、昇給等において引き続き見直しを行っていく。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69850</xdr:rowOff>
    </xdr:to>
    <xdr:cxnSp macro="">
      <xdr:nvCxnSpPr>
        <xdr:cNvPr id="250" name="直線コネクタ 249"/>
        <xdr:cNvCxnSpPr/>
      </xdr:nvCxnSpPr>
      <xdr:spPr>
        <a:xfrm flipV="1">
          <a:off x="17018000" y="1376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3"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4" name="直線コネクタ 253"/>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81</xdr:row>
      <xdr:rowOff>148771</xdr:rowOff>
    </xdr:to>
    <xdr:cxnSp macro="">
      <xdr:nvCxnSpPr>
        <xdr:cNvPr id="255" name="直線コネクタ 254"/>
        <xdr:cNvCxnSpPr/>
      </xdr:nvCxnSpPr>
      <xdr:spPr>
        <a:xfrm>
          <a:off x="16179800" y="140362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56"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57" name="フローチャート: 判断 256"/>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148771</xdr:rowOff>
    </xdr:from>
    <xdr:to>
      <xdr:col>77</xdr:col>
      <xdr:colOff>44450</xdr:colOff>
      <xdr:row>84</xdr:row>
      <xdr:rowOff>13607</xdr:rowOff>
    </xdr:to>
    <xdr:cxnSp macro="">
      <xdr:nvCxnSpPr>
        <xdr:cNvPr id="258" name="直線コネクタ 257"/>
        <xdr:cNvCxnSpPr/>
      </xdr:nvCxnSpPr>
      <xdr:spPr>
        <a:xfrm flipV="1">
          <a:off x="15290800" y="14036221"/>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134257</xdr:rowOff>
    </xdr:from>
    <xdr:to>
      <xdr:col>77</xdr:col>
      <xdr:colOff>95250</xdr:colOff>
      <xdr:row>84</xdr:row>
      <xdr:rowOff>64407</xdr:rowOff>
    </xdr:to>
    <xdr:sp macro="" textlink="">
      <xdr:nvSpPr>
        <xdr:cNvPr id="259" name="フローチャート: 判断 258"/>
        <xdr:cNvSpPr/>
      </xdr:nvSpPr>
      <xdr:spPr>
        <a:xfrm>
          <a:off x="16129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49184</xdr:rowOff>
    </xdr:from>
    <xdr:ext cx="736600" cy="259045"/>
    <xdr:sp macro="" textlink="">
      <xdr:nvSpPr>
        <xdr:cNvPr id="260" name="テキスト ボックス 259"/>
        <xdr:cNvSpPr txBox="1"/>
      </xdr:nvSpPr>
      <xdr:spPr>
        <a:xfrm>
          <a:off x="15798800" y="14450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84</xdr:row>
      <xdr:rowOff>13607</xdr:rowOff>
    </xdr:to>
    <xdr:cxnSp macro="">
      <xdr:nvCxnSpPr>
        <xdr:cNvPr id="261" name="直線コネクタ 260"/>
        <xdr:cNvCxnSpPr/>
      </xdr:nvCxnSpPr>
      <xdr:spPr>
        <a:xfrm>
          <a:off x="14401800" y="14156871"/>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2" name="フローチャート: 判断 261"/>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3" name="テキスト ボックス 262"/>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115207</xdr:rowOff>
    </xdr:to>
    <xdr:cxnSp macro="">
      <xdr:nvCxnSpPr>
        <xdr:cNvPr id="264" name="直線コネクタ 263"/>
        <xdr:cNvCxnSpPr/>
      </xdr:nvCxnSpPr>
      <xdr:spPr>
        <a:xfrm flipV="1">
          <a:off x="13512800" y="141568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65" name="フローチャート: 判断 264"/>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48277</xdr:rowOff>
    </xdr:from>
    <xdr:ext cx="762000" cy="259045"/>
    <xdr:sp macro="" textlink="">
      <xdr:nvSpPr>
        <xdr:cNvPr id="266" name="テキスト ボックス 265"/>
        <xdr:cNvSpPr txBox="1"/>
      </xdr:nvSpPr>
      <xdr:spPr>
        <a:xfrm>
          <a:off x="14020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67" name="フローチャート: 判断 266"/>
        <xdr:cNvSpPr/>
      </xdr:nvSpPr>
      <xdr:spPr>
        <a:xfrm>
          <a:off x="13462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48277</xdr:rowOff>
    </xdr:from>
    <xdr:ext cx="762000" cy="259045"/>
    <xdr:sp macro="" textlink="">
      <xdr:nvSpPr>
        <xdr:cNvPr id="268" name="テキスト ボックス 267"/>
        <xdr:cNvSpPr txBox="1"/>
      </xdr:nvSpPr>
      <xdr:spPr>
        <a:xfrm>
          <a:off x="13131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4" name="楕円 273"/>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5" name="給与水準   （国との比較）該当値テキスト"/>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97971</xdr:rowOff>
    </xdr:from>
    <xdr:to>
      <xdr:col>77</xdr:col>
      <xdr:colOff>95250</xdr:colOff>
      <xdr:row>82</xdr:row>
      <xdr:rowOff>28121</xdr:rowOff>
    </xdr:to>
    <xdr:sp macro="" textlink="">
      <xdr:nvSpPr>
        <xdr:cNvPr id="276" name="楕円 275"/>
        <xdr:cNvSpPr/>
      </xdr:nvSpPr>
      <xdr:spPr>
        <a:xfrm>
          <a:off x="16129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38298</xdr:rowOff>
    </xdr:from>
    <xdr:ext cx="736600" cy="259045"/>
    <xdr:sp macro="" textlink="">
      <xdr:nvSpPr>
        <xdr:cNvPr id="277" name="テキスト ボックス 276"/>
        <xdr:cNvSpPr txBox="1"/>
      </xdr:nvSpPr>
      <xdr:spPr>
        <a:xfrm>
          <a:off x="15798800" y="13754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134257</xdr:rowOff>
    </xdr:from>
    <xdr:to>
      <xdr:col>73</xdr:col>
      <xdr:colOff>44450</xdr:colOff>
      <xdr:row>84</xdr:row>
      <xdr:rowOff>64407</xdr:rowOff>
    </xdr:to>
    <xdr:sp macro="" textlink="">
      <xdr:nvSpPr>
        <xdr:cNvPr id="278" name="楕円 277"/>
        <xdr:cNvSpPr/>
      </xdr:nvSpPr>
      <xdr:spPr>
        <a:xfrm>
          <a:off x="15240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49184</xdr:rowOff>
    </xdr:from>
    <xdr:ext cx="762000" cy="259045"/>
    <xdr:sp macro="" textlink="">
      <xdr:nvSpPr>
        <xdr:cNvPr id="279" name="テキスト ボックス 278"/>
        <xdr:cNvSpPr txBox="1"/>
      </xdr:nvSpPr>
      <xdr:spPr>
        <a:xfrm>
          <a:off x="14909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0" name="楕円 279"/>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1" name="テキスト ボックス 280"/>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2" name="楕円 281"/>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3" name="テキスト ボックス 282"/>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平成１７年２月に３町村（旧矢部町、旧清和村、旧蘇陽町）が合併し、その町域が</a:t>
          </a:r>
          <a:r>
            <a:rPr kumimoji="1" lang="en-US" altLang="ja-JP" sz="1300" baseline="0">
              <a:latin typeface="ＭＳ Ｐゴシック" panose="020B0600070205080204" pitchFamily="50" charset="-128"/>
              <a:ea typeface="ＭＳ Ｐゴシック" panose="020B0600070205080204" pitchFamily="50" charset="-128"/>
            </a:rPr>
            <a:t>544.67k</a:t>
          </a:r>
          <a:r>
            <a:rPr kumimoji="1" lang="ja-JP" altLang="en-US" sz="1300" baseline="0">
              <a:latin typeface="ＭＳ Ｐゴシック" panose="020B0600070205080204" pitchFamily="50" charset="-128"/>
              <a:ea typeface="ＭＳ Ｐゴシック" panose="020B0600070205080204" pitchFamily="50" charset="-128"/>
            </a:rPr>
            <a:t>㎡となった。このため合併後は、旧清和村と旧蘇陽町の役場を総合支所として機能を持たせ運営してきた。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合併後１０年を経過してこの見直しを行い、平成２８年度から総合支所を支所に、農業委員会と隣保館をそれぞれ農林振興課と健康福祉課に統合する機構改革を実施した。また職員の採用数を抑えており、平成２９年度の職員数は３２５名と前年度から６名減となっている。しかし、職員数の水準はまだ高い状況であることから、適正な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92146</xdr:rowOff>
    </xdr:from>
    <xdr:to>
      <xdr:col>81</xdr:col>
      <xdr:colOff>44450</xdr:colOff>
      <xdr:row>67</xdr:row>
      <xdr:rowOff>105480</xdr:rowOff>
    </xdr:to>
    <xdr:cxnSp macro="">
      <xdr:nvCxnSpPr>
        <xdr:cNvPr id="313" name="直線コネクタ 312"/>
        <xdr:cNvCxnSpPr/>
      </xdr:nvCxnSpPr>
      <xdr:spPr>
        <a:xfrm flipV="1">
          <a:off x="17018000" y="10036246"/>
          <a:ext cx="0" cy="1556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77557</xdr:rowOff>
    </xdr:from>
    <xdr:ext cx="762000" cy="259045"/>
    <xdr:sp macro="" textlink="">
      <xdr:nvSpPr>
        <xdr:cNvPr id="314" name="定員管理の状況最小値テキスト"/>
        <xdr:cNvSpPr txBox="1"/>
      </xdr:nvSpPr>
      <xdr:spPr>
        <a:xfrm>
          <a:off x="17106900" y="115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105480</xdr:rowOff>
    </xdr:from>
    <xdr:to>
      <xdr:col>81</xdr:col>
      <xdr:colOff>133350</xdr:colOff>
      <xdr:row>67</xdr:row>
      <xdr:rowOff>105480</xdr:rowOff>
    </xdr:to>
    <xdr:cxnSp macro="">
      <xdr:nvCxnSpPr>
        <xdr:cNvPr id="315" name="直線コネクタ 314"/>
        <xdr:cNvCxnSpPr/>
      </xdr:nvCxnSpPr>
      <xdr:spPr>
        <a:xfrm>
          <a:off x="16929100" y="1159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7073</xdr:rowOff>
    </xdr:from>
    <xdr:ext cx="762000" cy="259045"/>
    <xdr:sp macro="" textlink="">
      <xdr:nvSpPr>
        <xdr:cNvPr id="316" name="定員管理の状況最大値テキスト"/>
        <xdr:cNvSpPr txBox="1"/>
      </xdr:nvSpPr>
      <xdr:spPr>
        <a:xfrm>
          <a:off x="17106900" y="977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92146</xdr:rowOff>
    </xdr:from>
    <xdr:to>
      <xdr:col>81</xdr:col>
      <xdr:colOff>133350</xdr:colOff>
      <xdr:row>58</xdr:row>
      <xdr:rowOff>92146</xdr:rowOff>
    </xdr:to>
    <xdr:cxnSp macro="">
      <xdr:nvCxnSpPr>
        <xdr:cNvPr id="317" name="直線コネクタ 316"/>
        <xdr:cNvCxnSpPr/>
      </xdr:nvCxnSpPr>
      <xdr:spPr>
        <a:xfrm>
          <a:off x="16929100" y="10036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63641</xdr:rowOff>
    </xdr:from>
    <xdr:to>
      <xdr:col>81</xdr:col>
      <xdr:colOff>44450</xdr:colOff>
      <xdr:row>65</xdr:row>
      <xdr:rowOff>117263</xdr:rowOff>
    </xdr:to>
    <xdr:cxnSp macro="">
      <xdr:nvCxnSpPr>
        <xdr:cNvPr id="318" name="直線コネクタ 317"/>
        <xdr:cNvCxnSpPr/>
      </xdr:nvCxnSpPr>
      <xdr:spPr>
        <a:xfrm>
          <a:off x="16179800" y="1120789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117281</xdr:rowOff>
    </xdr:from>
    <xdr:ext cx="762000" cy="259045"/>
    <xdr:sp macro="" textlink="">
      <xdr:nvSpPr>
        <xdr:cNvPr id="319" name="定員管理の状況平均値テキスト"/>
        <xdr:cNvSpPr txBox="1"/>
      </xdr:nvSpPr>
      <xdr:spPr>
        <a:xfrm>
          <a:off x="17106900" y="1040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20" name="フローチャート: 判断 319"/>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63641</xdr:rowOff>
    </xdr:from>
    <xdr:to>
      <xdr:col>77</xdr:col>
      <xdr:colOff>44450</xdr:colOff>
      <xdr:row>65</xdr:row>
      <xdr:rowOff>73025</xdr:rowOff>
    </xdr:to>
    <xdr:cxnSp macro="">
      <xdr:nvCxnSpPr>
        <xdr:cNvPr id="321" name="直線コネクタ 320"/>
        <xdr:cNvCxnSpPr/>
      </xdr:nvCxnSpPr>
      <xdr:spPr>
        <a:xfrm flipV="1">
          <a:off x="15290800" y="1120789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96731</xdr:rowOff>
    </xdr:from>
    <xdr:to>
      <xdr:col>77</xdr:col>
      <xdr:colOff>95250</xdr:colOff>
      <xdr:row>62</xdr:row>
      <xdr:rowOff>26881</xdr:rowOff>
    </xdr:to>
    <xdr:sp macro="" textlink="">
      <xdr:nvSpPr>
        <xdr:cNvPr id="322" name="フローチャート: 判断 321"/>
        <xdr:cNvSpPr/>
      </xdr:nvSpPr>
      <xdr:spPr>
        <a:xfrm>
          <a:off x="16129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37058</xdr:rowOff>
    </xdr:from>
    <xdr:ext cx="736600" cy="259045"/>
    <xdr:sp macro="" textlink="">
      <xdr:nvSpPr>
        <xdr:cNvPr id="323" name="テキスト ボックス 322"/>
        <xdr:cNvSpPr txBox="1"/>
      </xdr:nvSpPr>
      <xdr:spPr>
        <a:xfrm>
          <a:off x="15798800" y="10324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73025</xdr:rowOff>
    </xdr:from>
    <xdr:to>
      <xdr:col>72</xdr:col>
      <xdr:colOff>203200</xdr:colOff>
      <xdr:row>65</xdr:row>
      <xdr:rowOff>168204</xdr:rowOff>
    </xdr:to>
    <xdr:cxnSp macro="">
      <xdr:nvCxnSpPr>
        <xdr:cNvPr id="324" name="直線コネクタ 323"/>
        <xdr:cNvCxnSpPr/>
      </xdr:nvCxnSpPr>
      <xdr:spPr>
        <a:xfrm flipV="1">
          <a:off x="14401800" y="11217275"/>
          <a:ext cx="889000" cy="9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112819</xdr:rowOff>
    </xdr:from>
    <xdr:to>
      <xdr:col>73</xdr:col>
      <xdr:colOff>44450</xdr:colOff>
      <xdr:row>62</xdr:row>
      <xdr:rowOff>42969</xdr:rowOff>
    </xdr:to>
    <xdr:sp macro="" textlink="">
      <xdr:nvSpPr>
        <xdr:cNvPr id="325" name="フローチャート: 判断 324"/>
        <xdr:cNvSpPr/>
      </xdr:nvSpPr>
      <xdr:spPr>
        <a:xfrm>
          <a:off x="15240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53146</xdr:rowOff>
    </xdr:from>
    <xdr:ext cx="762000" cy="259045"/>
    <xdr:sp macro="" textlink="">
      <xdr:nvSpPr>
        <xdr:cNvPr id="326" name="テキスト ボックス 325"/>
        <xdr:cNvSpPr txBox="1"/>
      </xdr:nvSpPr>
      <xdr:spPr>
        <a:xfrm>
          <a:off x="14909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118604</xdr:rowOff>
    </xdr:from>
    <xdr:to>
      <xdr:col>68</xdr:col>
      <xdr:colOff>152400</xdr:colOff>
      <xdr:row>65</xdr:row>
      <xdr:rowOff>168204</xdr:rowOff>
    </xdr:to>
    <xdr:cxnSp macro="">
      <xdr:nvCxnSpPr>
        <xdr:cNvPr id="327" name="直線コネクタ 326"/>
        <xdr:cNvCxnSpPr/>
      </xdr:nvCxnSpPr>
      <xdr:spPr>
        <a:xfrm>
          <a:off x="13512800" y="11262854"/>
          <a:ext cx="8890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106115</xdr:rowOff>
    </xdr:from>
    <xdr:to>
      <xdr:col>68</xdr:col>
      <xdr:colOff>203200</xdr:colOff>
      <xdr:row>62</xdr:row>
      <xdr:rowOff>36265</xdr:rowOff>
    </xdr:to>
    <xdr:sp macro="" textlink="">
      <xdr:nvSpPr>
        <xdr:cNvPr id="328" name="フローチャート: 判断 327"/>
        <xdr:cNvSpPr/>
      </xdr:nvSpPr>
      <xdr:spPr>
        <a:xfrm>
          <a:off x="14351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46442</xdr:rowOff>
    </xdr:from>
    <xdr:ext cx="762000" cy="259045"/>
    <xdr:sp macro="" textlink="">
      <xdr:nvSpPr>
        <xdr:cNvPr id="329" name="テキスト ボックス 328"/>
        <xdr:cNvSpPr txBox="1"/>
      </xdr:nvSpPr>
      <xdr:spPr>
        <a:xfrm>
          <a:off x="14020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87348</xdr:rowOff>
    </xdr:from>
    <xdr:to>
      <xdr:col>64</xdr:col>
      <xdr:colOff>152400</xdr:colOff>
      <xdr:row>62</xdr:row>
      <xdr:rowOff>17498</xdr:rowOff>
    </xdr:to>
    <xdr:sp macro="" textlink="">
      <xdr:nvSpPr>
        <xdr:cNvPr id="330" name="フローチャート: 判断 329"/>
        <xdr:cNvSpPr/>
      </xdr:nvSpPr>
      <xdr:spPr>
        <a:xfrm>
          <a:off x="13462000" y="1054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27675</xdr:rowOff>
    </xdr:from>
    <xdr:ext cx="762000" cy="259045"/>
    <xdr:sp macro="" textlink="">
      <xdr:nvSpPr>
        <xdr:cNvPr id="331" name="テキスト ボックス 330"/>
        <xdr:cNvSpPr txBox="1"/>
      </xdr:nvSpPr>
      <xdr:spPr>
        <a:xfrm>
          <a:off x="13131800" y="1031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66463</xdr:rowOff>
    </xdr:from>
    <xdr:to>
      <xdr:col>81</xdr:col>
      <xdr:colOff>95250</xdr:colOff>
      <xdr:row>65</xdr:row>
      <xdr:rowOff>168063</xdr:rowOff>
    </xdr:to>
    <xdr:sp macro="" textlink="">
      <xdr:nvSpPr>
        <xdr:cNvPr id="337" name="楕円 336"/>
        <xdr:cNvSpPr/>
      </xdr:nvSpPr>
      <xdr:spPr>
        <a:xfrm>
          <a:off x="16967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38540</xdr:rowOff>
    </xdr:from>
    <xdr:ext cx="762000" cy="259045"/>
    <xdr:sp macro="" textlink="">
      <xdr:nvSpPr>
        <xdr:cNvPr id="338" name="定員管理の状況該当値テキスト"/>
        <xdr:cNvSpPr txBox="1"/>
      </xdr:nvSpPr>
      <xdr:spPr>
        <a:xfrm>
          <a:off x="17106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12841</xdr:rowOff>
    </xdr:from>
    <xdr:to>
      <xdr:col>77</xdr:col>
      <xdr:colOff>95250</xdr:colOff>
      <xdr:row>65</xdr:row>
      <xdr:rowOff>114441</xdr:rowOff>
    </xdr:to>
    <xdr:sp macro="" textlink="">
      <xdr:nvSpPr>
        <xdr:cNvPr id="339" name="楕円 338"/>
        <xdr:cNvSpPr/>
      </xdr:nvSpPr>
      <xdr:spPr>
        <a:xfrm>
          <a:off x="16129000" y="111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99218</xdr:rowOff>
    </xdr:from>
    <xdr:ext cx="736600" cy="259045"/>
    <xdr:sp macro="" textlink="">
      <xdr:nvSpPr>
        <xdr:cNvPr id="340" name="テキスト ボックス 339"/>
        <xdr:cNvSpPr txBox="1"/>
      </xdr:nvSpPr>
      <xdr:spPr>
        <a:xfrm>
          <a:off x="15798800" y="112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22225</xdr:rowOff>
    </xdr:from>
    <xdr:to>
      <xdr:col>73</xdr:col>
      <xdr:colOff>44450</xdr:colOff>
      <xdr:row>65</xdr:row>
      <xdr:rowOff>123825</xdr:rowOff>
    </xdr:to>
    <xdr:sp macro="" textlink="">
      <xdr:nvSpPr>
        <xdr:cNvPr id="341" name="楕円 340"/>
        <xdr:cNvSpPr/>
      </xdr:nvSpPr>
      <xdr:spPr>
        <a:xfrm>
          <a:off x="15240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108602</xdr:rowOff>
    </xdr:from>
    <xdr:ext cx="762000" cy="259045"/>
    <xdr:sp macro="" textlink="">
      <xdr:nvSpPr>
        <xdr:cNvPr id="342" name="テキスト ボックス 341"/>
        <xdr:cNvSpPr txBox="1"/>
      </xdr:nvSpPr>
      <xdr:spPr>
        <a:xfrm>
          <a:off x="14909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117404</xdr:rowOff>
    </xdr:from>
    <xdr:to>
      <xdr:col>68</xdr:col>
      <xdr:colOff>203200</xdr:colOff>
      <xdr:row>66</xdr:row>
      <xdr:rowOff>47554</xdr:rowOff>
    </xdr:to>
    <xdr:sp macro="" textlink="">
      <xdr:nvSpPr>
        <xdr:cNvPr id="343" name="楕円 342"/>
        <xdr:cNvSpPr/>
      </xdr:nvSpPr>
      <xdr:spPr>
        <a:xfrm>
          <a:off x="14351000" y="112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32331</xdr:rowOff>
    </xdr:from>
    <xdr:ext cx="762000" cy="259045"/>
    <xdr:sp macro="" textlink="">
      <xdr:nvSpPr>
        <xdr:cNvPr id="344" name="テキスト ボックス 343"/>
        <xdr:cNvSpPr txBox="1"/>
      </xdr:nvSpPr>
      <xdr:spPr>
        <a:xfrm>
          <a:off x="14020800" y="1134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67804</xdr:rowOff>
    </xdr:from>
    <xdr:to>
      <xdr:col>64</xdr:col>
      <xdr:colOff>152400</xdr:colOff>
      <xdr:row>65</xdr:row>
      <xdr:rowOff>169404</xdr:rowOff>
    </xdr:to>
    <xdr:sp macro="" textlink="">
      <xdr:nvSpPr>
        <xdr:cNvPr id="345" name="楕円 344"/>
        <xdr:cNvSpPr/>
      </xdr:nvSpPr>
      <xdr:spPr>
        <a:xfrm>
          <a:off x="13462000" y="112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154181</xdr:rowOff>
    </xdr:from>
    <xdr:ext cx="762000" cy="259045"/>
    <xdr:sp macro="" textlink="">
      <xdr:nvSpPr>
        <xdr:cNvPr id="346" name="テキスト ボックス 345"/>
        <xdr:cNvSpPr txBox="1"/>
      </xdr:nvSpPr>
      <xdr:spPr>
        <a:xfrm>
          <a:off x="13131800" y="112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借入の抑制による一般会計の公債費の減少（対前年比</a:t>
          </a:r>
          <a:r>
            <a:rPr kumimoji="1" lang="en-US" altLang="ja-JP" sz="1300">
              <a:latin typeface="ＭＳ Ｐゴシック" panose="020B0600070205080204" pitchFamily="50" charset="-128"/>
              <a:ea typeface="ＭＳ Ｐゴシック" panose="020B0600070205080204" pitchFamily="50" charset="-128"/>
            </a:rPr>
            <a:t>208,995</a:t>
          </a:r>
          <a:r>
            <a:rPr kumimoji="1" lang="ja-JP" altLang="en-US" sz="1300">
              <a:latin typeface="ＭＳ Ｐゴシック" panose="020B0600070205080204" pitchFamily="50" charset="-128"/>
              <a:ea typeface="ＭＳ Ｐゴシック" panose="020B0600070205080204" pitchFamily="50" charset="-128"/>
            </a:rPr>
            <a:t>千円）のため前年度より０．４ポイント減少した。</a:t>
          </a:r>
          <a:r>
            <a:rPr kumimoji="1" lang="ja-JP" altLang="ja-JP" sz="1300">
              <a:solidFill>
                <a:schemeClr val="dk1"/>
              </a:solidFill>
              <a:effectLst/>
              <a:latin typeface="+mn-lt"/>
              <a:ea typeface="+mn-ea"/>
              <a:cs typeface="+mn-cs"/>
            </a:rPr>
            <a:t>平成２８年熊本地震以降毎年発生する各種災害により地方債借入の増加が見込まれるが、</a:t>
          </a:r>
          <a:r>
            <a:rPr kumimoji="1" lang="ja-JP" altLang="en-US" sz="1300">
              <a:solidFill>
                <a:schemeClr val="dk1"/>
              </a:solidFill>
              <a:effectLst/>
              <a:latin typeface="+mn-lt"/>
              <a:ea typeface="+mn-ea"/>
              <a:cs typeface="+mn-cs"/>
            </a:rPr>
            <a:t>今後も借入を抑制するとともに、借入れる町債も交付税措置が高いものに限ることで、財政負担の減少を図る。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112889</xdr:rowOff>
    </xdr:from>
    <xdr:to>
      <xdr:col>81</xdr:col>
      <xdr:colOff>44450</xdr:colOff>
      <xdr:row>44</xdr:row>
      <xdr:rowOff>138289</xdr:rowOff>
    </xdr:to>
    <xdr:cxnSp macro="">
      <xdr:nvCxnSpPr>
        <xdr:cNvPr id="376" name="直線コネクタ 375"/>
        <xdr:cNvCxnSpPr/>
      </xdr:nvCxnSpPr>
      <xdr:spPr>
        <a:xfrm flipV="1">
          <a:off x="17018000" y="611363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110366</xdr:rowOff>
    </xdr:from>
    <xdr:ext cx="762000" cy="259045"/>
    <xdr:sp macro="" textlink="">
      <xdr:nvSpPr>
        <xdr:cNvPr id="377" name="公債費負担の状況最小値テキスト"/>
        <xdr:cNvSpPr txBox="1"/>
      </xdr:nvSpPr>
      <xdr:spPr>
        <a:xfrm>
          <a:off x="17106900" y="76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138289</xdr:rowOff>
    </xdr:from>
    <xdr:to>
      <xdr:col>81</xdr:col>
      <xdr:colOff>133350</xdr:colOff>
      <xdr:row>44</xdr:row>
      <xdr:rowOff>138289</xdr:rowOff>
    </xdr:to>
    <xdr:cxnSp macro="">
      <xdr:nvCxnSpPr>
        <xdr:cNvPr id="378" name="直線コネクタ 377"/>
        <xdr:cNvCxnSpPr/>
      </xdr:nvCxnSpPr>
      <xdr:spPr>
        <a:xfrm>
          <a:off x="16929100" y="76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27816</xdr:rowOff>
    </xdr:from>
    <xdr:ext cx="762000" cy="259045"/>
    <xdr:sp macro="" textlink="">
      <xdr:nvSpPr>
        <xdr:cNvPr id="379" name="公債費負担の状況最大値テキスト"/>
        <xdr:cNvSpPr txBox="1"/>
      </xdr:nvSpPr>
      <xdr:spPr>
        <a:xfrm>
          <a:off x="17106900" y="585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112889</xdr:rowOff>
    </xdr:from>
    <xdr:to>
      <xdr:col>81</xdr:col>
      <xdr:colOff>133350</xdr:colOff>
      <xdr:row>35</xdr:row>
      <xdr:rowOff>112889</xdr:rowOff>
    </xdr:to>
    <xdr:cxnSp macro="">
      <xdr:nvCxnSpPr>
        <xdr:cNvPr id="380" name="直線コネクタ 379"/>
        <xdr:cNvCxnSpPr/>
      </xdr:nvCxnSpPr>
      <xdr:spPr>
        <a:xfrm>
          <a:off x="16929100" y="611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54328</xdr:rowOff>
    </xdr:from>
    <xdr:to>
      <xdr:col>81</xdr:col>
      <xdr:colOff>44450</xdr:colOff>
      <xdr:row>38</xdr:row>
      <xdr:rowOff>107950</xdr:rowOff>
    </xdr:to>
    <xdr:cxnSp macro="">
      <xdr:nvCxnSpPr>
        <xdr:cNvPr id="381" name="直線コネクタ 380"/>
        <xdr:cNvCxnSpPr/>
      </xdr:nvCxnSpPr>
      <xdr:spPr>
        <a:xfrm flipV="1">
          <a:off x="16179800" y="65694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82"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3" name="フローチャート: 判断 382"/>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107950</xdr:rowOff>
    </xdr:from>
    <xdr:to>
      <xdr:col>77</xdr:col>
      <xdr:colOff>44450</xdr:colOff>
      <xdr:row>39</xdr:row>
      <xdr:rowOff>3528</xdr:rowOff>
    </xdr:to>
    <xdr:cxnSp macro="">
      <xdr:nvCxnSpPr>
        <xdr:cNvPr id="384" name="直線コネクタ 383"/>
        <xdr:cNvCxnSpPr/>
      </xdr:nvCxnSpPr>
      <xdr:spPr>
        <a:xfrm flipV="1">
          <a:off x="15290800" y="66230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89605</xdr:rowOff>
    </xdr:from>
    <xdr:to>
      <xdr:col>77</xdr:col>
      <xdr:colOff>95250</xdr:colOff>
      <xdr:row>41</xdr:row>
      <xdr:rowOff>19755</xdr:rowOff>
    </xdr:to>
    <xdr:sp macro="" textlink="">
      <xdr:nvSpPr>
        <xdr:cNvPr id="385" name="フローチャート: 判断 384"/>
        <xdr:cNvSpPr/>
      </xdr:nvSpPr>
      <xdr:spPr>
        <a:xfrm>
          <a:off x="16129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4532</xdr:rowOff>
    </xdr:from>
    <xdr:ext cx="736600" cy="259045"/>
    <xdr:sp macro="" textlink="">
      <xdr:nvSpPr>
        <xdr:cNvPr id="386" name="テキスト ボックス 385"/>
        <xdr:cNvSpPr txBox="1"/>
      </xdr:nvSpPr>
      <xdr:spPr>
        <a:xfrm>
          <a:off x="15798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3528</xdr:rowOff>
    </xdr:from>
    <xdr:to>
      <xdr:col>72</xdr:col>
      <xdr:colOff>203200</xdr:colOff>
      <xdr:row>39</xdr:row>
      <xdr:rowOff>70555</xdr:rowOff>
    </xdr:to>
    <xdr:cxnSp macro="">
      <xdr:nvCxnSpPr>
        <xdr:cNvPr id="387" name="直線コネクタ 386"/>
        <xdr:cNvCxnSpPr/>
      </xdr:nvCxnSpPr>
      <xdr:spPr>
        <a:xfrm flipV="1">
          <a:off x="14401800" y="669007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88" name="フローチャート: 判断 387"/>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89" name="テキスト ボックス 388"/>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40</xdr:row>
      <xdr:rowOff>6350</xdr:rowOff>
    </xdr:to>
    <xdr:cxnSp macro="">
      <xdr:nvCxnSpPr>
        <xdr:cNvPr id="390" name="直線コネクタ 389"/>
        <xdr:cNvCxnSpPr/>
      </xdr:nvCxnSpPr>
      <xdr:spPr>
        <a:xfrm flipV="1">
          <a:off x="13512800" y="675710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28222</xdr:rowOff>
    </xdr:from>
    <xdr:to>
      <xdr:col>68</xdr:col>
      <xdr:colOff>203200</xdr:colOff>
      <xdr:row>42</xdr:row>
      <xdr:rowOff>129822</xdr:rowOff>
    </xdr:to>
    <xdr:sp macro="" textlink="">
      <xdr:nvSpPr>
        <xdr:cNvPr id="391" name="フローチャート: 判断 390"/>
        <xdr:cNvSpPr/>
      </xdr:nvSpPr>
      <xdr:spPr>
        <a:xfrm>
          <a:off x="14351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392" name="テキスト ボックス 391"/>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17639</xdr:rowOff>
    </xdr:from>
    <xdr:to>
      <xdr:col>64</xdr:col>
      <xdr:colOff>152400</xdr:colOff>
      <xdr:row>43</xdr:row>
      <xdr:rowOff>119239</xdr:rowOff>
    </xdr:to>
    <xdr:sp macro="" textlink="">
      <xdr:nvSpPr>
        <xdr:cNvPr id="393" name="フローチャート: 判断 392"/>
        <xdr:cNvSpPr/>
      </xdr:nvSpPr>
      <xdr:spPr>
        <a:xfrm>
          <a:off x="13462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104016</xdr:rowOff>
    </xdr:from>
    <xdr:ext cx="762000" cy="259045"/>
    <xdr:sp macro="" textlink="">
      <xdr:nvSpPr>
        <xdr:cNvPr id="394" name="テキスト ボックス 393"/>
        <xdr:cNvSpPr txBox="1"/>
      </xdr:nvSpPr>
      <xdr:spPr>
        <a:xfrm>
          <a:off x="13131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3528</xdr:rowOff>
    </xdr:from>
    <xdr:to>
      <xdr:col>81</xdr:col>
      <xdr:colOff>95250</xdr:colOff>
      <xdr:row>38</xdr:row>
      <xdr:rowOff>105128</xdr:rowOff>
    </xdr:to>
    <xdr:sp macro="" textlink="">
      <xdr:nvSpPr>
        <xdr:cNvPr id="400" name="楕円 399"/>
        <xdr:cNvSpPr/>
      </xdr:nvSpPr>
      <xdr:spPr>
        <a:xfrm>
          <a:off x="16967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20055</xdr:rowOff>
    </xdr:from>
    <xdr:ext cx="762000" cy="259045"/>
    <xdr:sp macro="" textlink="">
      <xdr:nvSpPr>
        <xdr:cNvPr id="401" name="公債費負担の状況該当値テキスト"/>
        <xdr:cNvSpPr txBox="1"/>
      </xdr:nvSpPr>
      <xdr:spPr>
        <a:xfrm>
          <a:off x="17106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57150</xdr:rowOff>
    </xdr:from>
    <xdr:to>
      <xdr:col>77</xdr:col>
      <xdr:colOff>95250</xdr:colOff>
      <xdr:row>38</xdr:row>
      <xdr:rowOff>158750</xdr:rowOff>
    </xdr:to>
    <xdr:sp macro="" textlink="">
      <xdr:nvSpPr>
        <xdr:cNvPr id="402" name="楕円 401"/>
        <xdr:cNvSpPr/>
      </xdr:nvSpPr>
      <xdr:spPr>
        <a:xfrm>
          <a:off x="16129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168927</xdr:rowOff>
    </xdr:from>
    <xdr:ext cx="736600" cy="259045"/>
    <xdr:sp macro="" textlink="">
      <xdr:nvSpPr>
        <xdr:cNvPr id="403" name="テキスト ボックス 402"/>
        <xdr:cNvSpPr txBox="1"/>
      </xdr:nvSpPr>
      <xdr:spPr>
        <a:xfrm>
          <a:off x="15798800" y="634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124178</xdr:rowOff>
    </xdr:from>
    <xdr:to>
      <xdr:col>73</xdr:col>
      <xdr:colOff>44450</xdr:colOff>
      <xdr:row>39</xdr:row>
      <xdr:rowOff>54328</xdr:rowOff>
    </xdr:to>
    <xdr:sp macro="" textlink="">
      <xdr:nvSpPr>
        <xdr:cNvPr id="404" name="楕円 403"/>
        <xdr:cNvSpPr/>
      </xdr:nvSpPr>
      <xdr:spPr>
        <a:xfrm>
          <a:off x="15240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64505</xdr:rowOff>
    </xdr:from>
    <xdr:ext cx="762000" cy="259045"/>
    <xdr:sp macro="" textlink="">
      <xdr:nvSpPr>
        <xdr:cNvPr id="405" name="テキスト ボックス 404"/>
        <xdr:cNvSpPr txBox="1"/>
      </xdr:nvSpPr>
      <xdr:spPr>
        <a:xfrm>
          <a:off x="14909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19755</xdr:rowOff>
    </xdr:from>
    <xdr:to>
      <xdr:col>68</xdr:col>
      <xdr:colOff>203200</xdr:colOff>
      <xdr:row>39</xdr:row>
      <xdr:rowOff>121355</xdr:rowOff>
    </xdr:to>
    <xdr:sp macro="" textlink="">
      <xdr:nvSpPr>
        <xdr:cNvPr id="406" name="楕円 405"/>
        <xdr:cNvSpPr/>
      </xdr:nvSpPr>
      <xdr:spPr>
        <a:xfrm>
          <a:off x="14351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131532</xdr:rowOff>
    </xdr:from>
    <xdr:ext cx="762000" cy="259045"/>
    <xdr:sp macro="" textlink="">
      <xdr:nvSpPr>
        <xdr:cNvPr id="407" name="テキスト ボックス 406"/>
        <xdr:cNvSpPr txBox="1"/>
      </xdr:nvSpPr>
      <xdr:spPr>
        <a:xfrm>
          <a:off x="14020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8" name="楕円 407"/>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9" name="テキスト ボックス 408"/>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将来負担額は、主に町債発行残高の減少（対前年比△</a:t>
          </a:r>
          <a:r>
            <a:rPr kumimoji="1" lang="en-US" altLang="ja-JP" sz="1300">
              <a:latin typeface="ＭＳ Ｐゴシック" panose="020B0600070205080204" pitchFamily="50" charset="-128"/>
              <a:ea typeface="ＭＳ Ｐゴシック" panose="020B0600070205080204" pitchFamily="50" charset="-128"/>
            </a:rPr>
            <a:t>286,408</a:t>
          </a:r>
          <a:r>
            <a:rPr kumimoji="1" lang="ja-JP" altLang="en-US" sz="1300">
              <a:latin typeface="ＭＳ Ｐゴシック" panose="020B0600070205080204" pitchFamily="50" charset="-128"/>
              <a:ea typeface="ＭＳ Ｐゴシック" panose="020B0600070205080204" pitchFamily="50" charset="-128"/>
            </a:rPr>
            <a:t>千円）、退職手当負担見込み額の減少（対前年比△</a:t>
          </a:r>
          <a:r>
            <a:rPr kumimoji="1" lang="en-US" altLang="ja-JP" sz="1300">
              <a:latin typeface="ＭＳ Ｐゴシック" panose="020B0600070205080204" pitchFamily="50" charset="-128"/>
              <a:ea typeface="ＭＳ Ｐゴシック" panose="020B0600070205080204" pitchFamily="50" charset="-128"/>
            </a:rPr>
            <a:t>138,770</a:t>
          </a:r>
          <a:r>
            <a:rPr kumimoji="1" lang="ja-JP" altLang="en-US" sz="1300">
              <a:latin typeface="ＭＳ Ｐゴシック" panose="020B0600070205080204" pitchFamily="50" charset="-128"/>
              <a:ea typeface="ＭＳ Ｐゴシック" panose="020B0600070205080204" pitchFamily="50" charset="-128"/>
            </a:rPr>
            <a:t>千円）及び充当可能基金の増額（対前年比</a:t>
          </a:r>
          <a:r>
            <a:rPr kumimoji="1" lang="en-US" altLang="ja-JP" sz="1300">
              <a:latin typeface="ＭＳ Ｐゴシック" panose="020B0600070205080204" pitchFamily="50" charset="-128"/>
              <a:ea typeface="ＭＳ Ｐゴシック" panose="020B0600070205080204" pitchFamily="50" charset="-128"/>
            </a:rPr>
            <a:t>302,143</a:t>
          </a:r>
          <a:r>
            <a:rPr kumimoji="1" lang="ja-JP" altLang="en-US" sz="1300">
              <a:latin typeface="ＭＳ Ｐゴシック" panose="020B0600070205080204" pitchFamily="50" charset="-128"/>
              <a:ea typeface="ＭＳ Ｐゴシック" panose="020B0600070205080204" pitchFamily="50" charset="-128"/>
            </a:rPr>
            <a:t>千円）により、前年度より１２ポイントの減少となった。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今後も引き続き町債の発行抑制に努めるとともに、基金の適正な積立てにより将来負担の軽減を図る。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114935</xdr:rowOff>
    </xdr:to>
    <xdr:cxnSp macro="">
      <xdr:nvCxnSpPr>
        <xdr:cNvPr id="438" name="直線コネクタ 437"/>
        <xdr:cNvCxnSpPr/>
      </xdr:nvCxnSpPr>
      <xdr:spPr>
        <a:xfrm flipV="1">
          <a:off x="17018000" y="2370667"/>
          <a:ext cx="0" cy="1516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87012</xdr:rowOff>
    </xdr:from>
    <xdr:ext cx="762000" cy="259045"/>
    <xdr:sp macro="" textlink="">
      <xdr:nvSpPr>
        <xdr:cNvPr id="439" name="将来負担の状況最小値テキスト"/>
        <xdr:cNvSpPr txBox="1"/>
      </xdr:nvSpPr>
      <xdr:spPr>
        <a:xfrm>
          <a:off x="17106900" y="385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114935</xdr:rowOff>
    </xdr:from>
    <xdr:to>
      <xdr:col>81</xdr:col>
      <xdr:colOff>133350</xdr:colOff>
      <xdr:row>22</xdr:row>
      <xdr:rowOff>114935</xdr:rowOff>
    </xdr:to>
    <xdr:cxnSp macro="">
      <xdr:nvCxnSpPr>
        <xdr:cNvPr id="440" name="直線コネクタ 439"/>
        <xdr:cNvCxnSpPr/>
      </xdr:nvCxnSpPr>
      <xdr:spPr>
        <a:xfrm>
          <a:off x="16929100" y="388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106045</xdr:rowOff>
    </xdr:from>
    <xdr:to>
      <xdr:col>81</xdr:col>
      <xdr:colOff>44450</xdr:colOff>
      <xdr:row>17</xdr:row>
      <xdr:rowOff>95462</xdr:rowOff>
    </xdr:to>
    <xdr:cxnSp macro="">
      <xdr:nvCxnSpPr>
        <xdr:cNvPr id="443" name="直線コネクタ 442"/>
        <xdr:cNvCxnSpPr/>
      </xdr:nvCxnSpPr>
      <xdr:spPr>
        <a:xfrm flipV="1">
          <a:off x="16179800" y="2849245"/>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30074</xdr:rowOff>
    </xdr:from>
    <xdr:ext cx="762000" cy="259045"/>
    <xdr:sp macro="" textlink="">
      <xdr:nvSpPr>
        <xdr:cNvPr id="444" name="将来負担の状況平均値テキスト"/>
        <xdr:cNvSpPr txBox="1"/>
      </xdr:nvSpPr>
      <xdr:spPr>
        <a:xfrm>
          <a:off x="17106900" y="2430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13547</xdr:rowOff>
    </xdr:from>
    <xdr:to>
      <xdr:col>81</xdr:col>
      <xdr:colOff>95250</xdr:colOff>
      <xdr:row>15</xdr:row>
      <xdr:rowOff>115147</xdr:rowOff>
    </xdr:to>
    <xdr:sp macro="" textlink="">
      <xdr:nvSpPr>
        <xdr:cNvPr id="445" name="フローチャート: 判断 444"/>
        <xdr:cNvSpPr/>
      </xdr:nvSpPr>
      <xdr:spPr>
        <a:xfrm>
          <a:off x="169672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9525</xdr:rowOff>
    </xdr:from>
    <xdr:to>
      <xdr:col>77</xdr:col>
      <xdr:colOff>44450</xdr:colOff>
      <xdr:row>17</xdr:row>
      <xdr:rowOff>95462</xdr:rowOff>
    </xdr:to>
    <xdr:cxnSp macro="">
      <xdr:nvCxnSpPr>
        <xdr:cNvPr id="446" name="直線コネクタ 445"/>
        <xdr:cNvCxnSpPr/>
      </xdr:nvCxnSpPr>
      <xdr:spPr>
        <a:xfrm>
          <a:off x="15290800" y="2752725"/>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69850</xdr:rowOff>
    </xdr:from>
    <xdr:to>
      <xdr:col>77</xdr:col>
      <xdr:colOff>95250</xdr:colOff>
      <xdr:row>16</xdr:row>
      <xdr:rowOff>0</xdr:rowOff>
    </xdr:to>
    <xdr:sp macro="" textlink="">
      <xdr:nvSpPr>
        <xdr:cNvPr id="447" name="フローチャート: 判断 446"/>
        <xdr:cNvSpPr/>
      </xdr:nvSpPr>
      <xdr:spPr>
        <a:xfrm>
          <a:off x="16129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10177</xdr:rowOff>
    </xdr:from>
    <xdr:ext cx="736600" cy="259045"/>
    <xdr:sp macro="" textlink="">
      <xdr:nvSpPr>
        <xdr:cNvPr id="448" name="テキスト ボックス 447"/>
        <xdr:cNvSpPr txBox="1"/>
      </xdr:nvSpPr>
      <xdr:spPr>
        <a:xfrm>
          <a:off x="15798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9525</xdr:rowOff>
    </xdr:from>
    <xdr:to>
      <xdr:col>72</xdr:col>
      <xdr:colOff>203200</xdr:colOff>
      <xdr:row>16</xdr:row>
      <xdr:rowOff>96661</xdr:rowOff>
    </xdr:to>
    <xdr:cxnSp macro="">
      <xdr:nvCxnSpPr>
        <xdr:cNvPr id="449" name="直線コネクタ 448"/>
        <xdr:cNvCxnSpPr/>
      </xdr:nvCxnSpPr>
      <xdr:spPr>
        <a:xfrm flipV="1">
          <a:off x="14401800" y="2752725"/>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75353</xdr:rowOff>
    </xdr:from>
    <xdr:to>
      <xdr:col>73</xdr:col>
      <xdr:colOff>44450</xdr:colOff>
      <xdr:row>17</xdr:row>
      <xdr:rowOff>5503</xdr:rowOff>
    </xdr:to>
    <xdr:sp macro="" textlink="">
      <xdr:nvSpPr>
        <xdr:cNvPr id="450" name="フローチャート: 判断 449"/>
        <xdr:cNvSpPr/>
      </xdr:nvSpPr>
      <xdr:spPr>
        <a:xfrm>
          <a:off x="15240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161730</xdr:rowOff>
    </xdr:from>
    <xdr:ext cx="762000" cy="259045"/>
    <xdr:sp macro="" textlink="">
      <xdr:nvSpPr>
        <xdr:cNvPr id="451" name="テキスト ボックス 450"/>
        <xdr:cNvSpPr txBox="1"/>
      </xdr:nvSpPr>
      <xdr:spPr>
        <a:xfrm>
          <a:off x="14909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96661</xdr:rowOff>
    </xdr:from>
    <xdr:to>
      <xdr:col>68</xdr:col>
      <xdr:colOff>152400</xdr:colOff>
      <xdr:row>17</xdr:row>
      <xdr:rowOff>65969</xdr:rowOff>
    </xdr:to>
    <xdr:cxnSp macro="">
      <xdr:nvCxnSpPr>
        <xdr:cNvPr id="452" name="直線コネクタ 451"/>
        <xdr:cNvCxnSpPr/>
      </xdr:nvCxnSpPr>
      <xdr:spPr>
        <a:xfrm flipV="1">
          <a:off x="13512800" y="2839861"/>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71473</xdr:rowOff>
    </xdr:from>
    <xdr:to>
      <xdr:col>68</xdr:col>
      <xdr:colOff>203200</xdr:colOff>
      <xdr:row>18</xdr:row>
      <xdr:rowOff>1623</xdr:rowOff>
    </xdr:to>
    <xdr:sp macro="" textlink="">
      <xdr:nvSpPr>
        <xdr:cNvPr id="453" name="フローチャート: 判断 452"/>
        <xdr:cNvSpPr/>
      </xdr:nvSpPr>
      <xdr:spPr>
        <a:xfrm>
          <a:off x="14351000" y="298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157850</xdr:rowOff>
    </xdr:from>
    <xdr:ext cx="762000" cy="259045"/>
    <xdr:sp macro="" textlink="">
      <xdr:nvSpPr>
        <xdr:cNvPr id="454" name="テキスト ボックス 453"/>
        <xdr:cNvSpPr txBox="1"/>
      </xdr:nvSpPr>
      <xdr:spPr>
        <a:xfrm>
          <a:off x="14020800" y="307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22013</xdr:rowOff>
    </xdr:from>
    <xdr:to>
      <xdr:col>64</xdr:col>
      <xdr:colOff>152400</xdr:colOff>
      <xdr:row>18</xdr:row>
      <xdr:rowOff>123613</xdr:rowOff>
    </xdr:to>
    <xdr:sp macro="" textlink="">
      <xdr:nvSpPr>
        <xdr:cNvPr id="455" name="フローチャート: 判断 454"/>
        <xdr:cNvSpPr/>
      </xdr:nvSpPr>
      <xdr:spPr>
        <a:xfrm>
          <a:off x="13462000" y="310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108390</xdr:rowOff>
    </xdr:from>
    <xdr:ext cx="762000" cy="259045"/>
    <xdr:sp macro="" textlink="">
      <xdr:nvSpPr>
        <xdr:cNvPr id="456" name="テキスト ボックス 455"/>
        <xdr:cNvSpPr txBox="1"/>
      </xdr:nvSpPr>
      <xdr:spPr>
        <a:xfrm>
          <a:off x="13131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55245</xdr:rowOff>
    </xdr:from>
    <xdr:to>
      <xdr:col>81</xdr:col>
      <xdr:colOff>95250</xdr:colOff>
      <xdr:row>16</xdr:row>
      <xdr:rowOff>156845</xdr:rowOff>
    </xdr:to>
    <xdr:sp macro="" textlink="">
      <xdr:nvSpPr>
        <xdr:cNvPr id="462" name="楕円 461"/>
        <xdr:cNvSpPr/>
      </xdr:nvSpPr>
      <xdr:spPr>
        <a:xfrm>
          <a:off x="16967200" y="279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27322</xdr:rowOff>
    </xdr:from>
    <xdr:ext cx="762000" cy="259045"/>
    <xdr:sp macro="" textlink="">
      <xdr:nvSpPr>
        <xdr:cNvPr id="463" name="将来負担の状況該当値テキスト"/>
        <xdr:cNvSpPr txBox="1"/>
      </xdr:nvSpPr>
      <xdr:spPr>
        <a:xfrm>
          <a:off x="17106900" y="27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44662</xdr:rowOff>
    </xdr:from>
    <xdr:to>
      <xdr:col>77</xdr:col>
      <xdr:colOff>95250</xdr:colOff>
      <xdr:row>17</xdr:row>
      <xdr:rowOff>146262</xdr:rowOff>
    </xdr:to>
    <xdr:sp macro="" textlink="">
      <xdr:nvSpPr>
        <xdr:cNvPr id="464" name="楕円 463"/>
        <xdr:cNvSpPr/>
      </xdr:nvSpPr>
      <xdr:spPr>
        <a:xfrm>
          <a:off x="16129000" y="29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131039</xdr:rowOff>
    </xdr:from>
    <xdr:ext cx="736600" cy="259045"/>
    <xdr:sp macro="" textlink="">
      <xdr:nvSpPr>
        <xdr:cNvPr id="465" name="テキスト ボックス 464"/>
        <xdr:cNvSpPr txBox="1"/>
      </xdr:nvSpPr>
      <xdr:spPr>
        <a:xfrm>
          <a:off x="15798800" y="304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130175</xdr:rowOff>
    </xdr:from>
    <xdr:to>
      <xdr:col>73</xdr:col>
      <xdr:colOff>44450</xdr:colOff>
      <xdr:row>16</xdr:row>
      <xdr:rowOff>60325</xdr:rowOff>
    </xdr:to>
    <xdr:sp macro="" textlink="">
      <xdr:nvSpPr>
        <xdr:cNvPr id="466" name="楕円 465"/>
        <xdr:cNvSpPr/>
      </xdr:nvSpPr>
      <xdr:spPr>
        <a:xfrm>
          <a:off x="15240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67" name="テキスト ボックス 466"/>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45861</xdr:rowOff>
    </xdr:from>
    <xdr:to>
      <xdr:col>68</xdr:col>
      <xdr:colOff>203200</xdr:colOff>
      <xdr:row>16</xdr:row>
      <xdr:rowOff>147461</xdr:rowOff>
    </xdr:to>
    <xdr:sp macro="" textlink="">
      <xdr:nvSpPr>
        <xdr:cNvPr id="468" name="楕円 467"/>
        <xdr:cNvSpPr/>
      </xdr:nvSpPr>
      <xdr:spPr>
        <a:xfrm>
          <a:off x="14351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157638</xdr:rowOff>
    </xdr:from>
    <xdr:ext cx="762000" cy="259045"/>
    <xdr:sp macro="" textlink="">
      <xdr:nvSpPr>
        <xdr:cNvPr id="469" name="テキスト ボックス 468"/>
        <xdr:cNvSpPr txBox="1"/>
      </xdr:nvSpPr>
      <xdr:spPr>
        <a:xfrm>
          <a:off x="14020800" y="255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15169</xdr:rowOff>
    </xdr:from>
    <xdr:to>
      <xdr:col>64</xdr:col>
      <xdr:colOff>152400</xdr:colOff>
      <xdr:row>17</xdr:row>
      <xdr:rowOff>116769</xdr:rowOff>
    </xdr:to>
    <xdr:sp macro="" textlink="">
      <xdr:nvSpPr>
        <xdr:cNvPr id="470" name="楕円 469"/>
        <xdr:cNvSpPr/>
      </xdr:nvSpPr>
      <xdr:spPr>
        <a:xfrm>
          <a:off x="13462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126946</xdr:rowOff>
    </xdr:from>
    <xdr:ext cx="762000" cy="259045"/>
    <xdr:sp macro="" textlink="">
      <xdr:nvSpPr>
        <xdr:cNvPr id="471" name="テキスト ボックス 470"/>
        <xdr:cNvSpPr txBox="1"/>
      </xdr:nvSpPr>
      <xdr:spPr>
        <a:xfrm>
          <a:off x="13131800" y="269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新規職員採用抑制による職員数の減少により、数値は減少傾向にあったが、平成２９年度決算においては、一般職の給与減（△</a:t>
          </a:r>
          <a:r>
            <a:rPr kumimoji="1" lang="en-US" altLang="ja-JP" sz="1200">
              <a:latin typeface="ＭＳ Ｐゴシック" panose="020B0600070205080204" pitchFamily="50" charset="-128"/>
              <a:ea typeface="ＭＳ Ｐゴシック" panose="020B0600070205080204" pitchFamily="50" charset="-128"/>
            </a:rPr>
            <a:t>60,232</a:t>
          </a:r>
          <a:r>
            <a:rPr kumimoji="1" lang="ja-JP" altLang="en-US" sz="1200">
              <a:latin typeface="ＭＳ Ｐゴシック" panose="020B0600070205080204" pitchFamily="50" charset="-128"/>
              <a:ea typeface="ＭＳ Ｐゴシック" panose="020B0600070205080204" pitchFamily="50" charset="-128"/>
            </a:rPr>
            <a:t>千円）等により、経常経費充当一般財源は減少したものの、経常一般財源においても、合併算定替による普通交付税の縮減（△</a:t>
          </a:r>
          <a:r>
            <a:rPr kumimoji="1" lang="en-US" altLang="ja-JP" sz="1200">
              <a:latin typeface="ＭＳ Ｐゴシック" panose="020B0600070205080204" pitchFamily="50" charset="-128"/>
              <a:ea typeface="ＭＳ Ｐゴシック" panose="020B0600070205080204" pitchFamily="50" charset="-128"/>
            </a:rPr>
            <a:t>318,113</a:t>
          </a:r>
          <a:r>
            <a:rPr kumimoji="1" lang="ja-JP" altLang="en-US" sz="1200">
              <a:latin typeface="ＭＳ Ｐゴシック" panose="020B0600070205080204" pitchFamily="50" charset="-128"/>
              <a:ea typeface="ＭＳ Ｐゴシック" panose="020B0600070205080204" pitchFamily="50" charset="-128"/>
            </a:rPr>
            <a:t>千円）、臨時財政対策債を起債しなかった（発行限度額</a:t>
          </a:r>
          <a:r>
            <a:rPr kumimoji="1" lang="en-US" altLang="ja-JP" sz="1200">
              <a:latin typeface="ＭＳ Ｐゴシック" panose="020B0600070205080204" pitchFamily="50" charset="-128"/>
              <a:ea typeface="ＭＳ Ｐゴシック" panose="020B0600070205080204" pitchFamily="50" charset="-128"/>
            </a:rPr>
            <a:t>:287,530</a:t>
          </a:r>
          <a:r>
            <a:rPr kumimoji="1" lang="ja-JP" altLang="en-US" sz="1200">
              <a:latin typeface="ＭＳ Ｐゴシック" panose="020B0600070205080204" pitchFamily="50" charset="-128"/>
              <a:ea typeface="ＭＳ Ｐゴシック" panose="020B0600070205080204" pitchFamily="50" charset="-128"/>
            </a:rPr>
            <a:t>千円）ことを受けて、１．４ポイント上昇している。今後も新規職員採用数の抑制と組織の見直し等により職員数の適正化を図っていく。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76200</xdr:rowOff>
    </xdr:from>
    <xdr:to>
      <xdr:col>24</xdr:col>
      <xdr:colOff>25400</xdr:colOff>
      <xdr:row>41</xdr:row>
      <xdr:rowOff>19050</xdr:rowOff>
    </xdr:to>
    <xdr:cxnSp macro="">
      <xdr:nvCxnSpPr>
        <xdr:cNvPr id="61" name="直線コネクタ 60"/>
        <xdr:cNvCxnSpPr/>
      </xdr:nvCxnSpPr>
      <xdr:spPr>
        <a:xfrm flipV="1">
          <a:off x="4826000" y="55626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162577</xdr:rowOff>
    </xdr:from>
    <xdr:ext cx="762000" cy="259045"/>
    <xdr:sp macro="" textlink="">
      <xdr:nvSpPr>
        <xdr:cNvPr id="62" name="人件費最小値テキスト"/>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19050</xdr:rowOff>
    </xdr:from>
    <xdr:to>
      <xdr:col>24</xdr:col>
      <xdr:colOff>114300</xdr:colOff>
      <xdr:row>41</xdr:row>
      <xdr:rowOff>19050</xdr:rowOff>
    </xdr:to>
    <xdr:cxnSp macro="">
      <xdr:nvCxnSpPr>
        <xdr:cNvPr id="63" name="直線コネクタ 62"/>
        <xdr:cNvCxnSpPr/>
      </xdr:nvCxnSpPr>
      <xdr:spPr>
        <a:xfrm>
          <a:off x="47371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162577</xdr:rowOff>
    </xdr:from>
    <xdr:ext cx="762000" cy="259045"/>
    <xdr:sp macro="" textlink="">
      <xdr:nvSpPr>
        <xdr:cNvPr id="64" name="人件費最大値テキスト"/>
        <xdr:cNvSpPr txBox="1"/>
      </xdr:nvSpPr>
      <xdr:spPr>
        <a:xfrm>
          <a:off x="4914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76200</xdr:rowOff>
    </xdr:from>
    <xdr:to>
      <xdr:col>24</xdr:col>
      <xdr:colOff>114300</xdr:colOff>
      <xdr:row>32</xdr:row>
      <xdr:rowOff>76200</xdr:rowOff>
    </xdr:to>
    <xdr:cxnSp macro="">
      <xdr:nvCxnSpPr>
        <xdr:cNvPr id="65" name="直線コネクタ 64"/>
        <xdr:cNvCxnSpPr/>
      </xdr:nvCxnSpPr>
      <xdr:spPr>
        <a:xfrm>
          <a:off x="4737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39</xdr:row>
      <xdr:rowOff>158750</xdr:rowOff>
    </xdr:to>
    <xdr:cxnSp macro="">
      <xdr:nvCxnSpPr>
        <xdr:cNvPr id="66" name="直線コネクタ 65"/>
        <xdr:cNvCxnSpPr/>
      </xdr:nvCxnSpPr>
      <xdr:spPr>
        <a:xfrm>
          <a:off x="3987800" y="66675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73677</xdr:rowOff>
    </xdr:from>
    <xdr:ext cx="762000" cy="259045"/>
    <xdr:sp macro="" textlink="">
      <xdr:nvSpPr>
        <xdr:cNvPr id="67" name="人件費平均値テキスト"/>
        <xdr:cNvSpPr txBox="1"/>
      </xdr:nvSpPr>
      <xdr:spPr>
        <a:xfrm>
          <a:off x="4914900" y="590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68" name="フローチャート: 判断 67"/>
        <xdr:cNvSpPr/>
      </xdr:nvSpPr>
      <xdr:spPr>
        <a:xfrm>
          <a:off x="4775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152400</xdr:rowOff>
    </xdr:from>
    <xdr:to>
      <xdr:col>19</xdr:col>
      <xdr:colOff>187325</xdr:colOff>
      <xdr:row>40</xdr:row>
      <xdr:rowOff>63500</xdr:rowOff>
    </xdr:to>
    <xdr:cxnSp macro="">
      <xdr:nvCxnSpPr>
        <xdr:cNvPr id="69" name="直線コネクタ 68"/>
        <xdr:cNvCxnSpPr/>
      </xdr:nvCxnSpPr>
      <xdr:spPr>
        <a:xfrm flipV="1">
          <a:off x="3098800" y="66675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57150</xdr:rowOff>
    </xdr:from>
    <xdr:to>
      <xdr:col>20</xdr:col>
      <xdr:colOff>38100</xdr:colOff>
      <xdr:row>35</xdr:row>
      <xdr:rowOff>158750</xdr:rowOff>
    </xdr:to>
    <xdr:sp macro="" textlink="">
      <xdr:nvSpPr>
        <xdr:cNvPr id="70" name="フローチャート: 判断 69"/>
        <xdr:cNvSpPr/>
      </xdr:nvSpPr>
      <xdr:spPr>
        <a:xfrm>
          <a:off x="3937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71" name="テキスト ボックス 70"/>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95250</xdr:rowOff>
    </xdr:from>
    <xdr:to>
      <xdr:col>15</xdr:col>
      <xdr:colOff>98425</xdr:colOff>
      <xdr:row>40</xdr:row>
      <xdr:rowOff>63500</xdr:rowOff>
    </xdr:to>
    <xdr:cxnSp macro="">
      <xdr:nvCxnSpPr>
        <xdr:cNvPr id="72" name="直線コネクタ 71"/>
        <xdr:cNvCxnSpPr/>
      </xdr:nvCxnSpPr>
      <xdr:spPr>
        <a:xfrm>
          <a:off x="2209800" y="6781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69850</xdr:rowOff>
    </xdr:from>
    <xdr:to>
      <xdr:col>15</xdr:col>
      <xdr:colOff>149225</xdr:colOff>
      <xdr:row>36</xdr:row>
      <xdr:rowOff>0</xdr:rowOff>
    </xdr:to>
    <xdr:sp macro="" textlink="">
      <xdr:nvSpPr>
        <xdr:cNvPr id="73" name="フローチャート: 判断 72"/>
        <xdr:cNvSpPr/>
      </xdr:nvSpPr>
      <xdr:spPr>
        <a:xfrm>
          <a:off x="30480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10177</xdr:rowOff>
    </xdr:from>
    <xdr:ext cx="762000" cy="259045"/>
    <xdr:sp macro="" textlink="">
      <xdr:nvSpPr>
        <xdr:cNvPr id="74" name="テキスト ボックス 73"/>
        <xdr:cNvSpPr txBox="1"/>
      </xdr:nvSpPr>
      <xdr:spPr>
        <a:xfrm>
          <a:off x="2717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82550</xdr:rowOff>
    </xdr:from>
    <xdr:to>
      <xdr:col>11</xdr:col>
      <xdr:colOff>9525</xdr:colOff>
      <xdr:row>39</xdr:row>
      <xdr:rowOff>95250</xdr:rowOff>
    </xdr:to>
    <xdr:cxnSp macro="">
      <xdr:nvCxnSpPr>
        <xdr:cNvPr id="75" name="直線コネクタ 74"/>
        <xdr:cNvCxnSpPr/>
      </xdr:nvCxnSpPr>
      <xdr:spPr>
        <a:xfrm>
          <a:off x="1320800" y="676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82550</xdr:rowOff>
    </xdr:from>
    <xdr:to>
      <xdr:col>6</xdr:col>
      <xdr:colOff>171450</xdr:colOff>
      <xdr:row>36</xdr:row>
      <xdr:rowOff>12700</xdr:rowOff>
    </xdr:to>
    <xdr:sp macro="" textlink="">
      <xdr:nvSpPr>
        <xdr:cNvPr id="78" name="フローチャート: 判断 77"/>
        <xdr:cNvSpPr/>
      </xdr:nvSpPr>
      <xdr:spPr>
        <a:xfrm>
          <a:off x="12700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22877</xdr:rowOff>
    </xdr:from>
    <xdr:ext cx="762000" cy="259045"/>
    <xdr:sp macro="" textlink="">
      <xdr:nvSpPr>
        <xdr:cNvPr id="79" name="テキスト ボックス 78"/>
        <xdr:cNvSpPr txBox="1"/>
      </xdr:nvSpPr>
      <xdr:spPr>
        <a:xfrm>
          <a:off x="939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107950</xdr:rowOff>
    </xdr:from>
    <xdr:to>
      <xdr:col>24</xdr:col>
      <xdr:colOff>76200</xdr:colOff>
      <xdr:row>40</xdr:row>
      <xdr:rowOff>38100</xdr:rowOff>
    </xdr:to>
    <xdr:sp macro="" textlink="">
      <xdr:nvSpPr>
        <xdr:cNvPr id="85" name="楕円 84"/>
        <xdr:cNvSpPr/>
      </xdr:nvSpPr>
      <xdr:spPr>
        <a:xfrm>
          <a:off x="47752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80027</xdr:rowOff>
    </xdr:from>
    <xdr:ext cx="762000" cy="259045"/>
    <xdr:sp macro="" textlink="">
      <xdr:nvSpPr>
        <xdr:cNvPr id="86" name="人件費該当値テキスト"/>
        <xdr:cNvSpPr txBox="1"/>
      </xdr:nvSpPr>
      <xdr:spPr>
        <a:xfrm>
          <a:off x="49149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101600</xdr:rowOff>
    </xdr:from>
    <xdr:to>
      <xdr:col>20</xdr:col>
      <xdr:colOff>38100</xdr:colOff>
      <xdr:row>39</xdr:row>
      <xdr:rowOff>31750</xdr:rowOff>
    </xdr:to>
    <xdr:sp macro="" textlink="">
      <xdr:nvSpPr>
        <xdr:cNvPr id="87" name="楕円 86"/>
        <xdr:cNvSpPr/>
      </xdr:nvSpPr>
      <xdr:spPr>
        <a:xfrm>
          <a:off x="3937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16527</xdr:rowOff>
    </xdr:from>
    <xdr:ext cx="736600" cy="259045"/>
    <xdr:sp macro="" textlink="">
      <xdr:nvSpPr>
        <xdr:cNvPr id="88" name="テキスト ボックス 87"/>
        <xdr:cNvSpPr txBox="1"/>
      </xdr:nvSpPr>
      <xdr:spPr>
        <a:xfrm>
          <a:off x="3606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12700</xdr:rowOff>
    </xdr:from>
    <xdr:to>
      <xdr:col>15</xdr:col>
      <xdr:colOff>149225</xdr:colOff>
      <xdr:row>40</xdr:row>
      <xdr:rowOff>114300</xdr:rowOff>
    </xdr:to>
    <xdr:sp macro="" textlink="">
      <xdr:nvSpPr>
        <xdr:cNvPr id="89" name="楕円 88"/>
        <xdr:cNvSpPr/>
      </xdr:nvSpPr>
      <xdr:spPr>
        <a:xfrm>
          <a:off x="3048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99077</xdr:rowOff>
    </xdr:from>
    <xdr:ext cx="762000" cy="259045"/>
    <xdr:sp macro="" textlink="">
      <xdr:nvSpPr>
        <xdr:cNvPr id="90" name="テキスト ボックス 89"/>
        <xdr:cNvSpPr txBox="1"/>
      </xdr:nvSpPr>
      <xdr:spPr>
        <a:xfrm>
          <a:off x="2717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44450</xdr:rowOff>
    </xdr:from>
    <xdr:to>
      <xdr:col>11</xdr:col>
      <xdr:colOff>60325</xdr:colOff>
      <xdr:row>39</xdr:row>
      <xdr:rowOff>146050</xdr:rowOff>
    </xdr:to>
    <xdr:sp macro="" textlink="">
      <xdr:nvSpPr>
        <xdr:cNvPr id="91" name="楕円 90"/>
        <xdr:cNvSpPr/>
      </xdr:nvSpPr>
      <xdr:spPr>
        <a:xfrm>
          <a:off x="2159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130827</xdr:rowOff>
    </xdr:from>
    <xdr:ext cx="762000" cy="259045"/>
    <xdr:sp macro="" textlink="">
      <xdr:nvSpPr>
        <xdr:cNvPr id="92" name="テキスト ボックス 91"/>
        <xdr:cNvSpPr txBox="1"/>
      </xdr:nvSpPr>
      <xdr:spPr>
        <a:xfrm>
          <a:off x="1828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31750</xdr:rowOff>
    </xdr:from>
    <xdr:to>
      <xdr:col>6</xdr:col>
      <xdr:colOff>171450</xdr:colOff>
      <xdr:row>39</xdr:row>
      <xdr:rowOff>133350</xdr:rowOff>
    </xdr:to>
    <xdr:sp macro="" textlink="">
      <xdr:nvSpPr>
        <xdr:cNvPr id="93" name="楕円 92"/>
        <xdr:cNvSpPr/>
      </xdr:nvSpPr>
      <xdr:spPr>
        <a:xfrm>
          <a:off x="12700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118127</xdr:rowOff>
    </xdr:from>
    <xdr:ext cx="762000" cy="259045"/>
    <xdr:sp macro="" textlink="">
      <xdr:nvSpPr>
        <xdr:cNvPr id="94" name="テキスト ボックス 93"/>
        <xdr:cNvSpPr txBox="1"/>
      </xdr:nvSpPr>
      <xdr:spPr>
        <a:xfrm>
          <a:off x="9398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baseline="0">
              <a:latin typeface="ＭＳ Ｐゴシック" panose="020B0600070205080204" pitchFamily="50" charset="-128"/>
              <a:ea typeface="ＭＳ Ｐゴシック" panose="020B0600070205080204" pitchFamily="50" charset="-128"/>
            </a:rPr>
            <a:t>塵芥処理総務費の増（</a:t>
          </a:r>
          <a:r>
            <a:rPr kumimoji="1" lang="en-US" altLang="ja-JP" sz="1200" baseline="0">
              <a:latin typeface="ＭＳ Ｐゴシック" panose="020B0600070205080204" pitchFamily="50" charset="-128"/>
              <a:ea typeface="ＭＳ Ｐゴシック" panose="020B0600070205080204" pitchFamily="50" charset="-128"/>
            </a:rPr>
            <a:t>11,894</a:t>
          </a:r>
          <a:r>
            <a:rPr kumimoji="1" lang="ja-JP" altLang="en-US" sz="1200" baseline="0">
              <a:latin typeface="ＭＳ Ｐゴシック" panose="020B0600070205080204" pitchFamily="50" charset="-128"/>
              <a:ea typeface="ＭＳ Ｐゴシック" panose="020B0600070205080204" pitchFamily="50" charset="-128"/>
            </a:rPr>
            <a:t>千円）、鳥獣処理加工施設整備費の増（</a:t>
          </a:r>
          <a:r>
            <a:rPr kumimoji="1" lang="en-US" altLang="ja-JP" sz="1200" baseline="0">
              <a:latin typeface="ＭＳ Ｐゴシック" panose="020B0600070205080204" pitchFamily="50" charset="-128"/>
              <a:ea typeface="ＭＳ Ｐゴシック" panose="020B0600070205080204" pitchFamily="50" charset="-128"/>
            </a:rPr>
            <a:t>6,637</a:t>
          </a:r>
          <a:r>
            <a:rPr kumimoji="1" lang="ja-JP" altLang="en-US" sz="1200" baseline="0">
              <a:latin typeface="ＭＳ Ｐゴシック" panose="020B0600070205080204" pitchFamily="50" charset="-128"/>
              <a:ea typeface="ＭＳ Ｐゴシック" panose="020B0600070205080204" pitchFamily="50" charset="-128"/>
            </a:rPr>
            <a:t>千円）等を受け全国平均を上回り、前年度から１．９ポイント上昇した。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これまで指定管理者制度を導入して、各施設の維持管理を委託するなど、物件費の多くを占める委託料は増加傾向にある。一方、その委託先には民間事業者が参入し、コスト削減効果も見られる。</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今後も普段の見直しを行い事務経費、施設管理経費の抑制に努める。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22</xdr:row>
      <xdr:rowOff>12700</xdr:rowOff>
    </xdr:to>
    <xdr:cxnSp macro="">
      <xdr:nvCxnSpPr>
        <xdr:cNvPr id="124" name="直線コネクタ 123"/>
        <xdr:cNvCxnSpPr/>
      </xdr:nvCxnSpPr>
      <xdr:spPr>
        <a:xfrm flipV="1">
          <a:off x="16510000" y="23313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17</xdr:row>
      <xdr:rowOff>20864</xdr:rowOff>
    </xdr:to>
    <xdr:cxnSp macro="">
      <xdr:nvCxnSpPr>
        <xdr:cNvPr id="129" name="直線コネクタ 128"/>
        <xdr:cNvCxnSpPr/>
      </xdr:nvCxnSpPr>
      <xdr:spPr>
        <a:xfrm>
          <a:off x="15671800" y="2625271"/>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30" name="物件費平均値テキスト"/>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1" name="フローチャート: 判断 130"/>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37193</xdr:rowOff>
    </xdr:from>
    <xdr:to>
      <xdr:col>78</xdr:col>
      <xdr:colOff>69850</xdr:colOff>
      <xdr:row>15</xdr:row>
      <xdr:rowOff>53521</xdr:rowOff>
    </xdr:to>
    <xdr:cxnSp macro="">
      <xdr:nvCxnSpPr>
        <xdr:cNvPr id="132" name="直線コネクタ 131"/>
        <xdr:cNvCxnSpPr/>
      </xdr:nvCxnSpPr>
      <xdr:spPr>
        <a:xfrm>
          <a:off x="14782800" y="260894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59871</xdr:rowOff>
    </xdr:from>
    <xdr:to>
      <xdr:col>78</xdr:col>
      <xdr:colOff>120650</xdr:colOff>
      <xdr:row>16</xdr:row>
      <xdr:rowOff>161471</xdr:rowOff>
    </xdr:to>
    <xdr:sp macro="" textlink="">
      <xdr:nvSpPr>
        <xdr:cNvPr id="133" name="フローチャート: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146248</xdr:rowOff>
    </xdr:from>
    <xdr:ext cx="736600" cy="259045"/>
    <xdr:sp macro="" textlink="">
      <xdr:nvSpPr>
        <xdr:cNvPr id="134" name="テキスト ボックス 133"/>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37193</xdr:rowOff>
    </xdr:to>
    <xdr:cxnSp macro="">
      <xdr:nvCxnSpPr>
        <xdr:cNvPr id="135" name="直線コネクタ 134"/>
        <xdr:cNvCxnSpPr/>
      </xdr:nvCxnSpPr>
      <xdr:spPr>
        <a:xfrm>
          <a:off x="13893800" y="25926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35379</xdr:rowOff>
    </xdr:from>
    <xdr:to>
      <xdr:col>74</xdr:col>
      <xdr:colOff>31750</xdr:colOff>
      <xdr:row>15</xdr:row>
      <xdr:rowOff>136979</xdr:rowOff>
    </xdr:to>
    <xdr:sp macro="" textlink="">
      <xdr:nvSpPr>
        <xdr:cNvPr id="136" name="フローチャート: 判断 135"/>
        <xdr:cNvSpPr/>
      </xdr:nvSpPr>
      <xdr:spPr>
        <a:xfrm>
          <a:off x="14732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121756</xdr:rowOff>
    </xdr:from>
    <xdr:ext cx="762000" cy="259045"/>
    <xdr:sp macro="" textlink="">
      <xdr:nvSpPr>
        <xdr:cNvPr id="137" name="テキスト ボックス 136"/>
        <xdr:cNvSpPr txBox="1"/>
      </xdr:nvSpPr>
      <xdr:spPr>
        <a:xfrm>
          <a:off x="14401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20864</xdr:rowOff>
    </xdr:to>
    <xdr:cxnSp macro="">
      <xdr:nvCxnSpPr>
        <xdr:cNvPr id="138" name="直線コネクタ 137"/>
        <xdr:cNvCxnSpPr/>
      </xdr:nvCxnSpPr>
      <xdr:spPr>
        <a:xfrm>
          <a:off x="13004800" y="2461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35379</xdr:rowOff>
    </xdr:from>
    <xdr:to>
      <xdr:col>69</xdr:col>
      <xdr:colOff>142875</xdr:colOff>
      <xdr:row>15</xdr:row>
      <xdr:rowOff>136979</xdr:rowOff>
    </xdr:to>
    <xdr:sp macro="" textlink="">
      <xdr:nvSpPr>
        <xdr:cNvPr id="139" name="フローチャート: 判断 138"/>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121756</xdr:rowOff>
    </xdr:from>
    <xdr:ext cx="762000" cy="259045"/>
    <xdr:sp macro="" textlink="">
      <xdr:nvSpPr>
        <xdr:cNvPr id="140" name="テキスト ボックス 139"/>
        <xdr:cNvSpPr txBox="1"/>
      </xdr:nvSpPr>
      <xdr:spPr>
        <a:xfrm>
          <a:off x="13512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92529</xdr:rowOff>
    </xdr:from>
    <xdr:to>
      <xdr:col>65</xdr:col>
      <xdr:colOff>53975</xdr:colOff>
      <xdr:row>15</xdr:row>
      <xdr:rowOff>22679</xdr:rowOff>
    </xdr:to>
    <xdr:sp macro="" textlink="">
      <xdr:nvSpPr>
        <xdr:cNvPr id="141" name="フローチャート: 判断 140"/>
        <xdr:cNvSpPr/>
      </xdr:nvSpPr>
      <xdr:spPr>
        <a:xfrm>
          <a:off x="12954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7456</xdr:rowOff>
    </xdr:from>
    <xdr:ext cx="762000" cy="259045"/>
    <xdr:sp macro="" textlink="">
      <xdr:nvSpPr>
        <xdr:cNvPr id="142" name="テキスト ボックス 141"/>
        <xdr:cNvSpPr txBox="1"/>
      </xdr:nvSpPr>
      <xdr:spPr>
        <a:xfrm>
          <a:off x="12623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141514</xdr:rowOff>
    </xdr:from>
    <xdr:to>
      <xdr:col>82</xdr:col>
      <xdr:colOff>158750</xdr:colOff>
      <xdr:row>17</xdr:row>
      <xdr:rowOff>71664</xdr:rowOff>
    </xdr:to>
    <xdr:sp macro="" textlink="">
      <xdr:nvSpPr>
        <xdr:cNvPr id="148" name="楕円 147"/>
        <xdr:cNvSpPr/>
      </xdr:nvSpPr>
      <xdr:spPr>
        <a:xfrm>
          <a:off x="164592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113591</xdr:rowOff>
    </xdr:from>
    <xdr:ext cx="762000" cy="259045"/>
    <xdr:sp macro="" textlink="">
      <xdr:nvSpPr>
        <xdr:cNvPr id="149" name="物件費該当値テキスト"/>
        <xdr:cNvSpPr txBox="1"/>
      </xdr:nvSpPr>
      <xdr:spPr>
        <a:xfrm>
          <a:off x="165989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157843</xdr:rowOff>
    </xdr:from>
    <xdr:to>
      <xdr:col>74</xdr:col>
      <xdr:colOff>31750</xdr:colOff>
      <xdr:row>15</xdr:row>
      <xdr:rowOff>87993</xdr:rowOff>
    </xdr:to>
    <xdr:sp macro="" textlink="">
      <xdr:nvSpPr>
        <xdr:cNvPr id="152" name="楕円 151"/>
        <xdr:cNvSpPr/>
      </xdr:nvSpPr>
      <xdr:spPr>
        <a:xfrm>
          <a:off x="14732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98170</xdr:rowOff>
    </xdr:from>
    <xdr:ext cx="762000" cy="259045"/>
    <xdr:sp macro="" textlink="">
      <xdr:nvSpPr>
        <xdr:cNvPr id="153" name="テキスト ボックス 152"/>
        <xdr:cNvSpPr txBox="1"/>
      </xdr:nvSpPr>
      <xdr:spPr>
        <a:xfrm>
          <a:off x="14401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141514</xdr:rowOff>
    </xdr:from>
    <xdr:to>
      <xdr:col>69</xdr:col>
      <xdr:colOff>142875</xdr:colOff>
      <xdr:row>15</xdr:row>
      <xdr:rowOff>71664</xdr:rowOff>
    </xdr:to>
    <xdr:sp macro="" textlink="">
      <xdr:nvSpPr>
        <xdr:cNvPr id="154" name="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7" name="テキスト ボックス 156"/>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私立保育園運営費負担金の減（△</a:t>
          </a:r>
          <a:r>
            <a:rPr kumimoji="1" lang="en-US" altLang="ja-JP" sz="1300">
              <a:latin typeface="ＭＳ Ｐゴシック" panose="020B0600070205080204" pitchFamily="50" charset="-128"/>
              <a:ea typeface="ＭＳ Ｐゴシック" panose="020B0600070205080204" pitchFamily="50" charset="-128"/>
            </a:rPr>
            <a:t>18,302</a:t>
          </a:r>
          <a:r>
            <a:rPr kumimoji="1" lang="ja-JP" altLang="en-US" sz="1300">
              <a:latin typeface="ＭＳ Ｐゴシック" panose="020B0600070205080204" pitchFamily="50" charset="-128"/>
              <a:ea typeface="ＭＳ Ｐゴシック" panose="020B0600070205080204" pitchFamily="50" charset="-128"/>
            </a:rPr>
            <a:t>千円）等の影響により経常経費充当一般財源は△</a:t>
          </a:r>
          <a:r>
            <a:rPr kumimoji="1" lang="en-US" altLang="ja-JP" sz="1300">
              <a:latin typeface="ＭＳ Ｐゴシック" panose="020B0600070205080204" pitchFamily="50" charset="-128"/>
              <a:ea typeface="ＭＳ Ｐゴシック" panose="020B0600070205080204" pitchFamily="50" charset="-128"/>
            </a:rPr>
            <a:t>12,747</a:t>
          </a:r>
          <a:r>
            <a:rPr kumimoji="1" lang="ja-JP" altLang="en-US" sz="1300">
              <a:latin typeface="ＭＳ Ｐゴシック" panose="020B0600070205080204" pitchFamily="50" charset="-128"/>
              <a:ea typeface="ＭＳ Ｐゴシック" panose="020B0600070205080204" pitchFamily="50" charset="-128"/>
            </a:rPr>
            <a:t>千円減となったが、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経常一般財源においても、合併算定替による普通交付税の縮減（△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318,113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千円）、臨時財政対策債を起債しなかった（発行限度額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:287,530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千円）ことを受けて、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扶助費の抑制は性質上容易ではないが、過大にならないように適正な対応に努める。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4535</xdr:rowOff>
    </xdr:to>
    <xdr:cxnSp macro="">
      <xdr:nvCxnSpPr>
        <xdr:cNvPr id="187" name="直線コネクタ 186"/>
        <xdr:cNvCxnSpPr/>
      </xdr:nvCxnSpPr>
      <xdr:spPr>
        <a:xfrm flipV="1">
          <a:off x="4826000" y="9189357"/>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8"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9" name="直線コネクタ 188"/>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90"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91" name="直線コネクタ 190"/>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86178</xdr:rowOff>
    </xdr:to>
    <xdr:cxnSp macro="">
      <xdr:nvCxnSpPr>
        <xdr:cNvPr id="192" name="直線コネクタ 191"/>
        <xdr:cNvCxnSpPr/>
      </xdr:nvCxnSpPr>
      <xdr:spPr>
        <a:xfrm>
          <a:off x="3987800" y="9483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121755</xdr:rowOff>
    </xdr:from>
    <xdr:ext cx="762000" cy="259045"/>
    <xdr:sp macro="" textlink="">
      <xdr:nvSpPr>
        <xdr:cNvPr id="193" name="扶助費平均値テキスト"/>
        <xdr:cNvSpPr txBox="1"/>
      </xdr:nvSpPr>
      <xdr:spPr>
        <a:xfrm>
          <a:off x="4914900" y="9551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4" name="フローチャート: 判断 193"/>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53522</xdr:rowOff>
    </xdr:to>
    <xdr:cxnSp macro="">
      <xdr:nvCxnSpPr>
        <xdr:cNvPr id="195" name="直線コネクタ 194"/>
        <xdr:cNvCxnSpPr/>
      </xdr:nvCxnSpPr>
      <xdr:spPr>
        <a:xfrm>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8" name="直線コネクタ 197"/>
        <xdr:cNvCxnSpPr/>
      </xdr:nvCxnSpPr>
      <xdr:spPr>
        <a:xfrm flipV="1">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159657</xdr:rowOff>
    </xdr:to>
    <xdr:cxnSp macro="">
      <xdr:nvCxnSpPr>
        <xdr:cNvPr id="201" name="直線コネクタ 200"/>
        <xdr:cNvCxnSpPr/>
      </xdr:nvCxnSpPr>
      <xdr:spPr>
        <a:xfrm>
          <a:off x="1320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3" name="楕円 212"/>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4" name="テキスト ボックス 213"/>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5" name="楕円 214"/>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6" name="テキスト ボックス 215"/>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7" name="楕円 216"/>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8" name="テキスト ボックス 217"/>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9" name="楕円 218"/>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20" name="テキスト ボックス 219"/>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その他に係るもののほとんどは繰出金である。平成２９年度は国民健康保険特別会計（</a:t>
          </a:r>
          <a:r>
            <a:rPr kumimoji="1" lang="en-US" altLang="ja-JP" sz="1200">
              <a:latin typeface="ＭＳ Ｐゴシック" panose="020B0600070205080204" pitchFamily="50" charset="-128"/>
              <a:ea typeface="ＭＳ Ｐゴシック" panose="020B0600070205080204" pitchFamily="50" charset="-128"/>
            </a:rPr>
            <a:t>42,231</a:t>
          </a:r>
          <a:r>
            <a:rPr kumimoji="1" lang="ja-JP" altLang="en-US" sz="1200">
              <a:latin typeface="ＭＳ Ｐゴシック" panose="020B0600070205080204" pitchFamily="50" charset="-128"/>
              <a:ea typeface="ＭＳ Ｐゴシック" panose="020B0600070205080204" pitchFamily="50" charset="-128"/>
            </a:rPr>
            <a:t>千円）等が増加した。数値は類似団体を下回るものの、後期高齢者医療特別会計、介護保険特別会計に係るものが多くを占めている状況である。また、簡易水道における未普及地解消のための事業に係る簡易水道特別会計への繰出も大きい。</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特別会計は独立採算を原則とし、一般会計からの繰出しは繰出基準に基づくよう極力努める。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60</xdr:row>
      <xdr:rowOff>88900</xdr:rowOff>
    </xdr:to>
    <xdr:cxnSp macro="">
      <xdr:nvCxnSpPr>
        <xdr:cNvPr id="248" name="直線コネクタ 247"/>
        <xdr:cNvCxnSpPr/>
      </xdr:nvCxnSpPr>
      <xdr:spPr>
        <a:xfrm flipV="1">
          <a:off x="16510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51"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2" name="直線コネクタ 251"/>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139700</xdr:rowOff>
    </xdr:from>
    <xdr:to>
      <xdr:col>82</xdr:col>
      <xdr:colOff>107950</xdr:colOff>
      <xdr:row>56</xdr:row>
      <xdr:rowOff>50800</xdr:rowOff>
    </xdr:to>
    <xdr:cxnSp macro="">
      <xdr:nvCxnSpPr>
        <xdr:cNvPr id="253" name="直線コネクタ 252"/>
        <xdr:cNvCxnSpPr/>
      </xdr:nvCxnSpPr>
      <xdr:spPr>
        <a:xfrm>
          <a:off x="15671800" y="93980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4"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55" name="フローチャート: 判断 254"/>
        <xdr:cNvSpPr/>
      </xdr:nvSpPr>
      <xdr:spPr>
        <a:xfrm>
          <a:off x="16459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139700</xdr:rowOff>
    </xdr:from>
    <xdr:to>
      <xdr:col>78</xdr:col>
      <xdr:colOff>69850</xdr:colOff>
      <xdr:row>54</xdr:row>
      <xdr:rowOff>139700</xdr:rowOff>
    </xdr:to>
    <xdr:cxnSp macro="">
      <xdr:nvCxnSpPr>
        <xdr:cNvPr id="256" name="直線コネクタ 255"/>
        <xdr:cNvCxnSpPr/>
      </xdr:nvCxnSpPr>
      <xdr:spPr>
        <a:xfrm>
          <a:off x="147828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139700</xdr:rowOff>
    </xdr:to>
    <xdr:cxnSp macro="">
      <xdr:nvCxnSpPr>
        <xdr:cNvPr id="259" name="直線コネクタ 258"/>
        <xdr:cNvCxnSpPr/>
      </xdr:nvCxnSpPr>
      <xdr:spPr>
        <a:xfrm>
          <a:off x="13893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50800</xdr:rowOff>
    </xdr:from>
    <xdr:to>
      <xdr:col>74</xdr:col>
      <xdr:colOff>31750</xdr:colOff>
      <xdr:row>56</xdr:row>
      <xdr:rowOff>152400</xdr:rowOff>
    </xdr:to>
    <xdr:sp macro="" textlink="">
      <xdr:nvSpPr>
        <xdr:cNvPr id="260" name="フローチャート: 判断 259"/>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61" name="テキスト ボックス 260"/>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139700</xdr:rowOff>
    </xdr:to>
    <xdr:cxnSp macro="">
      <xdr:nvCxnSpPr>
        <xdr:cNvPr id="262" name="直線コネクタ 261"/>
        <xdr:cNvCxnSpPr/>
      </xdr:nvCxnSpPr>
      <xdr:spPr>
        <a:xfrm flipV="1">
          <a:off x="13004800" y="9385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3" name="フローチャート: 判断 262"/>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4" name="テキスト ボックス 263"/>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65" name="フローチャート: 判断 264"/>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6" name="テキスト ボックス 265"/>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88900</xdr:rowOff>
    </xdr:from>
    <xdr:to>
      <xdr:col>78</xdr:col>
      <xdr:colOff>120650</xdr:colOff>
      <xdr:row>55</xdr:row>
      <xdr:rowOff>19050</xdr:rowOff>
    </xdr:to>
    <xdr:sp macro="" textlink="">
      <xdr:nvSpPr>
        <xdr:cNvPr id="274" name="楕円 273"/>
        <xdr:cNvSpPr/>
      </xdr:nvSpPr>
      <xdr:spPr>
        <a:xfrm>
          <a:off x="15621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29227</xdr:rowOff>
    </xdr:from>
    <xdr:ext cx="736600" cy="259045"/>
    <xdr:sp macro="" textlink="">
      <xdr:nvSpPr>
        <xdr:cNvPr id="275" name="テキスト ボックス 274"/>
        <xdr:cNvSpPr txBox="1"/>
      </xdr:nvSpPr>
      <xdr:spPr>
        <a:xfrm>
          <a:off x="15290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88900</xdr:rowOff>
    </xdr:from>
    <xdr:to>
      <xdr:col>74</xdr:col>
      <xdr:colOff>31750</xdr:colOff>
      <xdr:row>55</xdr:row>
      <xdr:rowOff>19050</xdr:rowOff>
    </xdr:to>
    <xdr:sp macro="" textlink="">
      <xdr:nvSpPr>
        <xdr:cNvPr id="276" name="楕円 275"/>
        <xdr:cNvSpPr/>
      </xdr:nvSpPr>
      <xdr:spPr>
        <a:xfrm>
          <a:off x="14732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29227</xdr:rowOff>
    </xdr:from>
    <xdr:ext cx="762000" cy="259045"/>
    <xdr:sp macro="" textlink="">
      <xdr:nvSpPr>
        <xdr:cNvPr id="277" name="テキスト ボックス 276"/>
        <xdr:cNvSpPr txBox="1"/>
      </xdr:nvSpPr>
      <xdr:spPr>
        <a:xfrm>
          <a:off x="14401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9" name="テキスト ボックス 278"/>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80" name="楕円 279"/>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81" name="テキスト ボックス 280"/>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補助費等の値については、類似団体を下回るものの増加傾向にある状況である。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経常一般財源が減少するなか、経常的な補助費等が減少しないことが要因で抑制が図られていない。特に一部事務組合負担金以外の補助費等の水準が高いが、これは各種団体助成が含まれている。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補助金については、交付のあり方の見直しや終期設定により抑制を図る必要がある。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40</xdr:row>
      <xdr:rowOff>142240</xdr:rowOff>
    </xdr:to>
    <xdr:cxnSp macro="">
      <xdr:nvCxnSpPr>
        <xdr:cNvPr id="309" name="直線コネクタ 308"/>
        <xdr:cNvCxnSpPr/>
      </xdr:nvCxnSpPr>
      <xdr:spPr>
        <a:xfrm flipV="1">
          <a:off x="16510000" y="56362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2"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3" name="直線コネクタ 312"/>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123190</xdr:rowOff>
    </xdr:from>
    <xdr:to>
      <xdr:col>82</xdr:col>
      <xdr:colOff>107950</xdr:colOff>
      <xdr:row>36</xdr:row>
      <xdr:rowOff>73660</xdr:rowOff>
    </xdr:to>
    <xdr:cxnSp macro="">
      <xdr:nvCxnSpPr>
        <xdr:cNvPr id="314" name="直線コネクタ 313"/>
        <xdr:cNvCxnSpPr/>
      </xdr:nvCxnSpPr>
      <xdr:spPr>
        <a:xfrm>
          <a:off x="15671800" y="61239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5" name="補助費等平均値テキスト"/>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6" name="フローチャート: 判断 315"/>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123190</xdr:rowOff>
    </xdr:to>
    <xdr:cxnSp macro="">
      <xdr:nvCxnSpPr>
        <xdr:cNvPr id="317" name="直線コネクタ 316"/>
        <xdr:cNvCxnSpPr/>
      </xdr:nvCxnSpPr>
      <xdr:spPr>
        <a:xfrm>
          <a:off x="14782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18" name="フローチャート: 判断 317"/>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19" name="テキスト ボックス 318"/>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92710</xdr:rowOff>
    </xdr:to>
    <xdr:cxnSp macro="">
      <xdr:nvCxnSpPr>
        <xdr:cNvPr id="320" name="直線コネクタ 319"/>
        <xdr:cNvCxnSpPr/>
      </xdr:nvCxnSpPr>
      <xdr:spPr>
        <a:xfrm>
          <a:off x="13893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92710</xdr:rowOff>
    </xdr:to>
    <xdr:cxnSp macro="">
      <xdr:nvCxnSpPr>
        <xdr:cNvPr id="323" name="直線コネクタ 322"/>
        <xdr:cNvCxnSpPr/>
      </xdr:nvCxnSpPr>
      <xdr:spPr>
        <a:xfrm>
          <a:off x="13004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6" name="フローチャート: 判断 325"/>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27" name="テキスト ボックス 326"/>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22860</xdr:rowOff>
    </xdr:from>
    <xdr:to>
      <xdr:col>82</xdr:col>
      <xdr:colOff>158750</xdr:colOff>
      <xdr:row>36</xdr:row>
      <xdr:rowOff>124460</xdr:rowOff>
    </xdr:to>
    <xdr:sp macro="" textlink="">
      <xdr:nvSpPr>
        <xdr:cNvPr id="333" name="楕円 332"/>
        <xdr:cNvSpPr/>
      </xdr:nvSpPr>
      <xdr:spPr>
        <a:xfrm>
          <a:off x="16459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39387</xdr:rowOff>
    </xdr:from>
    <xdr:ext cx="762000" cy="259045"/>
    <xdr:sp macro="" textlink="">
      <xdr:nvSpPr>
        <xdr:cNvPr id="334" name="補助費等該当値テキスト"/>
        <xdr:cNvSpPr txBox="1"/>
      </xdr:nvSpPr>
      <xdr:spPr>
        <a:xfrm>
          <a:off x="16598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72390</xdr:rowOff>
    </xdr:from>
    <xdr:to>
      <xdr:col>78</xdr:col>
      <xdr:colOff>120650</xdr:colOff>
      <xdr:row>36</xdr:row>
      <xdr:rowOff>2540</xdr:rowOff>
    </xdr:to>
    <xdr:sp macro="" textlink="">
      <xdr:nvSpPr>
        <xdr:cNvPr id="335" name="楕円 334"/>
        <xdr:cNvSpPr/>
      </xdr:nvSpPr>
      <xdr:spPr>
        <a:xfrm>
          <a:off x="15621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36" name="テキスト ボックス 335"/>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7" name="楕円 336"/>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8" name="テキスト ボックス 337"/>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9" name="楕円 338"/>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40" name="テキスト ボックス 339"/>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41" name="楕円 340"/>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42" name="テキスト ボックス 341"/>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公債費経常経費充当一般財源の減（△</a:t>
          </a:r>
          <a:r>
            <a:rPr kumimoji="1" lang="en-US" altLang="ja-JP" sz="1200">
              <a:latin typeface="ＭＳ Ｐゴシック" panose="020B0600070205080204" pitchFamily="50" charset="-128"/>
              <a:ea typeface="ＭＳ Ｐゴシック" panose="020B0600070205080204" pitchFamily="50" charset="-128"/>
            </a:rPr>
            <a:t>206,349</a:t>
          </a:r>
          <a:r>
            <a:rPr kumimoji="1" lang="ja-JP" altLang="en-US" sz="1200">
              <a:latin typeface="ＭＳ Ｐゴシック" panose="020B0600070205080204" pitchFamily="50" charset="-128"/>
              <a:ea typeface="ＭＳ Ｐゴシック" panose="020B0600070205080204" pitchFamily="50" charset="-128"/>
            </a:rPr>
            <a:t>千円）により低下した。合併時は、旧町村で合併前に集中した大型事業の財源として借入れた地方債を引継いだため財政負担は大きかったが、合併以降は町債の抑制に努めたことから公債費は減少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平成２９年度決算における数値は全国平均、県平均ともに下回っているが、</a:t>
          </a:r>
          <a:r>
            <a:rPr kumimoji="1" lang="ja-JP" altLang="ja-JP" sz="1200">
              <a:solidFill>
                <a:schemeClr val="dk1"/>
              </a:solidFill>
              <a:effectLst/>
              <a:latin typeface="+mn-lt"/>
              <a:ea typeface="+mn-ea"/>
              <a:cs typeface="+mn-cs"/>
            </a:rPr>
            <a:t>平成２８年熊本地震以降毎年発生する各種災害により地方債借入の増加が見込まれる</a:t>
          </a:r>
          <a:r>
            <a:rPr kumimoji="1" lang="ja-JP" altLang="en-US" sz="1200">
              <a:solidFill>
                <a:schemeClr val="dk1"/>
              </a:solidFill>
              <a:effectLst/>
              <a:latin typeface="+mn-lt"/>
              <a:ea typeface="+mn-ea"/>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169455</xdr:rowOff>
    </xdr:to>
    <xdr:cxnSp macro="">
      <xdr:nvCxnSpPr>
        <xdr:cNvPr id="372" name="直線コネクタ 371"/>
        <xdr:cNvCxnSpPr/>
      </xdr:nvCxnSpPr>
      <xdr:spPr>
        <a:xfrm flipV="1">
          <a:off x="4826000" y="12670609"/>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141532</xdr:rowOff>
    </xdr:from>
    <xdr:ext cx="762000" cy="259045"/>
    <xdr:sp macro="" textlink="">
      <xdr:nvSpPr>
        <xdr:cNvPr id="373" name="公債費最小値テキスト"/>
        <xdr:cNvSpPr txBox="1"/>
      </xdr:nvSpPr>
      <xdr:spPr>
        <a:xfrm>
          <a:off x="4914900" y="1385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169455</xdr:rowOff>
    </xdr:from>
    <xdr:to>
      <xdr:col>24</xdr:col>
      <xdr:colOff>114300</xdr:colOff>
      <xdr:row>80</xdr:row>
      <xdr:rowOff>169455</xdr:rowOff>
    </xdr:to>
    <xdr:cxnSp macro="">
      <xdr:nvCxnSpPr>
        <xdr:cNvPr id="374" name="直線コネクタ 373"/>
        <xdr:cNvCxnSpPr/>
      </xdr:nvCxnSpPr>
      <xdr:spPr>
        <a:xfrm>
          <a:off x="4737100" y="1388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75"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6" name="直線コネクタ 375"/>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30662</xdr:rowOff>
    </xdr:to>
    <xdr:cxnSp macro="">
      <xdr:nvCxnSpPr>
        <xdr:cNvPr id="377" name="直線コネクタ 376"/>
        <xdr:cNvCxnSpPr/>
      </xdr:nvCxnSpPr>
      <xdr:spPr>
        <a:xfrm flipV="1">
          <a:off x="3987800" y="13134339"/>
          <a:ext cx="8382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56441</xdr:rowOff>
    </xdr:from>
    <xdr:ext cx="762000" cy="259045"/>
    <xdr:sp macro="" textlink="">
      <xdr:nvSpPr>
        <xdr:cNvPr id="378" name="公債費平均値テキスト"/>
        <xdr:cNvSpPr txBox="1"/>
      </xdr:nvSpPr>
      <xdr:spPr>
        <a:xfrm>
          <a:off x="4914900" y="13258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84364</xdr:rowOff>
    </xdr:from>
    <xdr:to>
      <xdr:col>24</xdr:col>
      <xdr:colOff>76200</xdr:colOff>
      <xdr:row>78</xdr:row>
      <xdr:rowOff>14514</xdr:rowOff>
    </xdr:to>
    <xdr:sp macro="" textlink="">
      <xdr:nvSpPr>
        <xdr:cNvPr id="379" name="フローチャート: 判断 378"/>
        <xdr:cNvSpPr/>
      </xdr:nvSpPr>
      <xdr:spPr>
        <a:xfrm>
          <a:off x="4775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30662</xdr:rowOff>
    </xdr:from>
    <xdr:to>
      <xdr:col>19</xdr:col>
      <xdr:colOff>187325</xdr:colOff>
      <xdr:row>77</xdr:row>
      <xdr:rowOff>76381</xdr:rowOff>
    </xdr:to>
    <xdr:cxnSp macro="">
      <xdr:nvCxnSpPr>
        <xdr:cNvPr id="380" name="直線コネクタ 379"/>
        <xdr:cNvCxnSpPr/>
      </xdr:nvCxnSpPr>
      <xdr:spPr>
        <a:xfrm flipV="1">
          <a:off x="3098800" y="132323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2" name="テキスト ボックス 38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76381</xdr:rowOff>
    </xdr:from>
    <xdr:to>
      <xdr:col>15</xdr:col>
      <xdr:colOff>98425</xdr:colOff>
      <xdr:row>77</xdr:row>
      <xdr:rowOff>154758</xdr:rowOff>
    </xdr:to>
    <xdr:cxnSp macro="">
      <xdr:nvCxnSpPr>
        <xdr:cNvPr id="383" name="直線コネクタ 382"/>
        <xdr:cNvCxnSpPr/>
      </xdr:nvCxnSpPr>
      <xdr:spPr>
        <a:xfrm flipV="1">
          <a:off x="2209800" y="132780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84" name="フローチャート: 判断 383"/>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85" name="テキスト ボックス 384"/>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154758</xdr:rowOff>
    </xdr:from>
    <xdr:to>
      <xdr:col>11</xdr:col>
      <xdr:colOff>9525</xdr:colOff>
      <xdr:row>78</xdr:row>
      <xdr:rowOff>29029</xdr:rowOff>
    </xdr:to>
    <xdr:cxnSp macro="">
      <xdr:nvCxnSpPr>
        <xdr:cNvPr id="386" name="直線コネクタ 385"/>
        <xdr:cNvCxnSpPr/>
      </xdr:nvCxnSpPr>
      <xdr:spPr>
        <a:xfrm flipV="1">
          <a:off x="1320800" y="1335640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136616</xdr:rowOff>
    </xdr:from>
    <xdr:to>
      <xdr:col>11</xdr:col>
      <xdr:colOff>60325</xdr:colOff>
      <xdr:row>78</xdr:row>
      <xdr:rowOff>66766</xdr:rowOff>
    </xdr:to>
    <xdr:sp macro="" textlink="">
      <xdr:nvSpPr>
        <xdr:cNvPr id="387" name="フローチャート: 判断 386"/>
        <xdr:cNvSpPr/>
      </xdr:nvSpPr>
      <xdr:spPr>
        <a:xfrm>
          <a:off x="2159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51543</xdr:rowOff>
    </xdr:from>
    <xdr:ext cx="762000" cy="259045"/>
    <xdr:sp macro="" textlink="">
      <xdr:nvSpPr>
        <xdr:cNvPr id="388" name="テキスト ボックス 387"/>
        <xdr:cNvSpPr txBox="1"/>
      </xdr:nvSpPr>
      <xdr:spPr>
        <a:xfrm>
          <a:off x="1828800" y="13424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9" name="フローチャート: 判断 388"/>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90" name="テキスト ボックス 389"/>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96" name="楕円 395"/>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97" name="公債費該当値テキスト"/>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151312</xdr:rowOff>
    </xdr:from>
    <xdr:to>
      <xdr:col>20</xdr:col>
      <xdr:colOff>38100</xdr:colOff>
      <xdr:row>77</xdr:row>
      <xdr:rowOff>81462</xdr:rowOff>
    </xdr:to>
    <xdr:sp macro="" textlink="">
      <xdr:nvSpPr>
        <xdr:cNvPr id="398" name="楕円 397"/>
        <xdr:cNvSpPr/>
      </xdr:nvSpPr>
      <xdr:spPr>
        <a:xfrm>
          <a:off x="3937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91639</xdr:rowOff>
    </xdr:from>
    <xdr:ext cx="736600" cy="259045"/>
    <xdr:sp macro="" textlink="">
      <xdr:nvSpPr>
        <xdr:cNvPr id="399" name="テキスト ボックス 398"/>
        <xdr:cNvSpPr txBox="1"/>
      </xdr:nvSpPr>
      <xdr:spPr>
        <a:xfrm>
          <a:off x="3606800" y="12950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25581</xdr:rowOff>
    </xdr:from>
    <xdr:to>
      <xdr:col>15</xdr:col>
      <xdr:colOff>149225</xdr:colOff>
      <xdr:row>77</xdr:row>
      <xdr:rowOff>127181</xdr:rowOff>
    </xdr:to>
    <xdr:sp macro="" textlink="">
      <xdr:nvSpPr>
        <xdr:cNvPr id="400" name="楕円 399"/>
        <xdr:cNvSpPr/>
      </xdr:nvSpPr>
      <xdr:spPr>
        <a:xfrm>
          <a:off x="3048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137358</xdr:rowOff>
    </xdr:from>
    <xdr:ext cx="762000" cy="259045"/>
    <xdr:sp macro="" textlink="">
      <xdr:nvSpPr>
        <xdr:cNvPr id="401" name="テキスト ボックス 400"/>
        <xdr:cNvSpPr txBox="1"/>
      </xdr:nvSpPr>
      <xdr:spPr>
        <a:xfrm>
          <a:off x="2717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103958</xdr:rowOff>
    </xdr:from>
    <xdr:to>
      <xdr:col>11</xdr:col>
      <xdr:colOff>60325</xdr:colOff>
      <xdr:row>78</xdr:row>
      <xdr:rowOff>34108</xdr:rowOff>
    </xdr:to>
    <xdr:sp macro="" textlink="">
      <xdr:nvSpPr>
        <xdr:cNvPr id="402" name="楕円 401"/>
        <xdr:cNvSpPr/>
      </xdr:nvSpPr>
      <xdr:spPr>
        <a:xfrm>
          <a:off x="2159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44285</xdr:rowOff>
    </xdr:from>
    <xdr:ext cx="762000" cy="259045"/>
    <xdr:sp macro="" textlink="">
      <xdr:nvSpPr>
        <xdr:cNvPr id="403" name="テキスト ボックス 402"/>
        <xdr:cNvSpPr txBox="1"/>
      </xdr:nvSpPr>
      <xdr:spPr>
        <a:xfrm>
          <a:off x="1828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404" name="楕円 403"/>
        <xdr:cNvSpPr/>
      </xdr:nvSpPr>
      <xdr:spPr>
        <a:xfrm>
          <a:off x="1270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405" name="テキスト ボックス 404"/>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公債費以外の比率は上昇傾向にあるが、これは</a:t>
          </a:r>
          <a:r>
            <a:rPr kumimoji="1" lang="ja-JP" altLang="ja-JP" sz="1300">
              <a:solidFill>
                <a:schemeClr val="dk1"/>
              </a:solidFill>
              <a:effectLst/>
              <a:latin typeface="+mn-lt"/>
              <a:ea typeface="+mn-ea"/>
              <a:cs typeface="+mn-cs"/>
            </a:rPr>
            <a:t>経常一般財源において、合併算定替による普通交付税の縮減</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臨時財政対策債を起債しなかった</a:t>
          </a:r>
          <a:r>
            <a:rPr kumimoji="1" lang="ja-JP" altLang="en-US" sz="1300">
              <a:solidFill>
                <a:schemeClr val="dk1"/>
              </a:solidFill>
              <a:effectLst/>
              <a:latin typeface="+mn-lt"/>
              <a:ea typeface="+mn-ea"/>
              <a:cs typeface="+mn-cs"/>
            </a:rPr>
            <a:t>ことが要因と考える。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今後も経常一般財源の減少により数値の上昇が見込まれるため、人件費を適正な定員管理により抑制していくほか、事務事業、補助費等の見直しにより経常経費の削減に努めていく。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64136</xdr:rowOff>
    </xdr:to>
    <xdr:cxnSp macro="">
      <xdr:nvCxnSpPr>
        <xdr:cNvPr id="429" name="直線コネクタ 428"/>
        <xdr:cNvCxnSpPr/>
      </xdr:nvCxnSpPr>
      <xdr:spPr>
        <a:xfrm flipV="1">
          <a:off x="16510000" y="12631420"/>
          <a:ext cx="0" cy="1320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36213</xdr:rowOff>
    </xdr:from>
    <xdr:ext cx="762000" cy="259045"/>
    <xdr:sp macro="" textlink="">
      <xdr:nvSpPr>
        <xdr:cNvPr id="430" name="公債費以外最小値テキスト"/>
        <xdr:cNvSpPr txBox="1"/>
      </xdr:nvSpPr>
      <xdr:spPr>
        <a:xfrm>
          <a:off x="16598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64136</xdr:rowOff>
    </xdr:from>
    <xdr:to>
      <xdr:col>82</xdr:col>
      <xdr:colOff>196850</xdr:colOff>
      <xdr:row>81</xdr:row>
      <xdr:rowOff>64136</xdr:rowOff>
    </xdr:to>
    <xdr:cxnSp macro="">
      <xdr:nvCxnSpPr>
        <xdr:cNvPr id="431" name="直線コネクタ 430"/>
        <xdr:cNvCxnSpPr/>
      </xdr:nvCxnSpPr>
      <xdr:spPr>
        <a:xfrm>
          <a:off x="16421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2"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3" name="直線コネクタ 432"/>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29845</xdr:rowOff>
    </xdr:from>
    <xdr:to>
      <xdr:col>82</xdr:col>
      <xdr:colOff>107950</xdr:colOff>
      <xdr:row>78</xdr:row>
      <xdr:rowOff>92711</xdr:rowOff>
    </xdr:to>
    <xdr:cxnSp macro="">
      <xdr:nvCxnSpPr>
        <xdr:cNvPr id="434" name="直線コネクタ 433"/>
        <xdr:cNvCxnSpPr/>
      </xdr:nvCxnSpPr>
      <xdr:spPr>
        <a:xfrm>
          <a:off x="15671800" y="13060045"/>
          <a:ext cx="8382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104157</xdr:rowOff>
    </xdr:from>
    <xdr:ext cx="762000" cy="259045"/>
    <xdr:sp macro="" textlink="">
      <xdr:nvSpPr>
        <xdr:cNvPr id="435"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36" name="フローチャート: 判断 435"/>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29845</xdr:rowOff>
    </xdr:from>
    <xdr:to>
      <xdr:col>78</xdr:col>
      <xdr:colOff>69850</xdr:colOff>
      <xdr:row>76</xdr:row>
      <xdr:rowOff>86995</xdr:rowOff>
    </xdr:to>
    <xdr:cxnSp macro="">
      <xdr:nvCxnSpPr>
        <xdr:cNvPr id="437" name="直線コネクタ 436"/>
        <xdr:cNvCxnSpPr/>
      </xdr:nvCxnSpPr>
      <xdr:spPr>
        <a:xfrm flipV="1">
          <a:off x="14782800" y="130600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24764</xdr:rowOff>
    </xdr:from>
    <xdr:to>
      <xdr:col>78</xdr:col>
      <xdr:colOff>120650</xdr:colOff>
      <xdr:row>77</xdr:row>
      <xdr:rowOff>126364</xdr:rowOff>
    </xdr:to>
    <xdr:sp macro="" textlink="">
      <xdr:nvSpPr>
        <xdr:cNvPr id="438" name="フローチャート: 判断 437"/>
        <xdr:cNvSpPr/>
      </xdr:nvSpPr>
      <xdr:spPr>
        <a:xfrm>
          <a:off x="15621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111141</xdr:rowOff>
    </xdr:from>
    <xdr:ext cx="736600" cy="259045"/>
    <xdr:sp macro="" textlink="">
      <xdr:nvSpPr>
        <xdr:cNvPr id="439" name="テキスト ボックス 438"/>
        <xdr:cNvSpPr txBox="1"/>
      </xdr:nvSpPr>
      <xdr:spPr>
        <a:xfrm>
          <a:off x="15290800" y="13312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18414</xdr:rowOff>
    </xdr:from>
    <xdr:to>
      <xdr:col>73</xdr:col>
      <xdr:colOff>180975</xdr:colOff>
      <xdr:row>76</xdr:row>
      <xdr:rowOff>86995</xdr:rowOff>
    </xdr:to>
    <xdr:cxnSp macro="">
      <xdr:nvCxnSpPr>
        <xdr:cNvPr id="440" name="直線コネクタ 439"/>
        <xdr:cNvCxnSpPr/>
      </xdr:nvCxnSpPr>
      <xdr:spPr>
        <a:xfrm>
          <a:off x="13893800" y="1304861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24764</xdr:rowOff>
    </xdr:from>
    <xdr:to>
      <xdr:col>74</xdr:col>
      <xdr:colOff>31750</xdr:colOff>
      <xdr:row>76</xdr:row>
      <xdr:rowOff>126364</xdr:rowOff>
    </xdr:to>
    <xdr:sp macro="" textlink="">
      <xdr:nvSpPr>
        <xdr:cNvPr id="441" name="フローチャート: 判断 440"/>
        <xdr:cNvSpPr/>
      </xdr:nvSpPr>
      <xdr:spPr>
        <a:xfrm>
          <a:off x="14732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136542</xdr:rowOff>
    </xdr:from>
    <xdr:ext cx="762000" cy="259045"/>
    <xdr:sp macro="" textlink="">
      <xdr:nvSpPr>
        <xdr:cNvPr id="442" name="テキスト ボックス 441"/>
        <xdr:cNvSpPr txBox="1"/>
      </xdr:nvSpPr>
      <xdr:spPr>
        <a:xfrm>
          <a:off x="14401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76</xdr:row>
      <xdr:rowOff>18414</xdr:rowOff>
    </xdr:to>
    <xdr:cxnSp macro="">
      <xdr:nvCxnSpPr>
        <xdr:cNvPr id="443" name="直線コネクタ 442"/>
        <xdr:cNvCxnSpPr/>
      </xdr:nvCxnSpPr>
      <xdr:spPr>
        <a:xfrm>
          <a:off x="13004800" y="12974320"/>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44" name="フローチャート: 判断 443"/>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45" name="テキスト ボックス 444"/>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6" name="フローチャート: 判断 445"/>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48277</xdr:rowOff>
    </xdr:from>
    <xdr:ext cx="762000" cy="259045"/>
    <xdr:sp macro="" textlink="">
      <xdr:nvSpPr>
        <xdr:cNvPr id="447" name="テキスト ボックス 446"/>
        <xdr:cNvSpPr txBox="1"/>
      </xdr:nvSpPr>
      <xdr:spPr>
        <a:xfrm>
          <a:off x="12623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53" name="楕円 452"/>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54" name="公債費以外該当値テキスト"/>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150495</xdr:rowOff>
    </xdr:from>
    <xdr:to>
      <xdr:col>78</xdr:col>
      <xdr:colOff>120650</xdr:colOff>
      <xdr:row>76</xdr:row>
      <xdr:rowOff>80645</xdr:rowOff>
    </xdr:to>
    <xdr:sp macro="" textlink="">
      <xdr:nvSpPr>
        <xdr:cNvPr id="455" name="楕円 454"/>
        <xdr:cNvSpPr/>
      </xdr:nvSpPr>
      <xdr:spPr>
        <a:xfrm>
          <a:off x="15621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90822</xdr:rowOff>
    </xdr:from>
    <xdr:ext cx="736600" cy="259045"/>
    <xdr:sp macro="" textlink="">
      <xdr:nvSpPr>
        <xdr:cNvPr id="456" name="テキスト ボックス 455"/>
        <xdr:cNvSpPr txBox="1"/>
      </xdr:nvSpPr>
      <xdr:spPr>
        <a:xfrm>
          <a:off x="15290800" y="12778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36195</xdr:rowOff>
    </xdr:from>
    <xdr:to>
      <xdr:col>74</xdr:col>
      <xdr:colOff>31750</xdr:colOff>
      <xdr:row>76</xdr:row>
      <xdr:rowOff>137795</xdr:rowOff>
    </xdr:to>
    <xdr:sp macro="" textlink="">
      <xdr:nvSpPr>
        <xdr:cNvPr id="457" name="楕円 456"/>
        <xdr:cNvSpPr/>
      </xdr:nvSpPr>
      <xdr:spPr>
        <a:xfrm>
          <a:off x="147320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122572</xdr:rowOff>
    </xdr:from>
    <xdr:ext cx="762000" cy="259045"/>
    <xdr:sp macro="" textlink="">
      <xdr:nvSpPr>
        <xdr:cNvPr id="458" name="テキスト ボックス 457"/>
        <xdr:cNvSpPr txBox="1"/>
      </xdr:nvSpPr>
      <xdr:spPr>
        <a:xfrm>
          <a:off x="14401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139065</xdr:rowOff>
    </xdr:from>
    <xdr:to>
      <xdr:col>69</xdr:col>
      <xdr:colOff>142875</xdr:colOff>
      <xdr:row>76</xdr:row>
      <xdr:rowOff>69214</xdr:rowOff>
    </xdr:to>
    <xdr:sp macro="" textlink="">
      <xdr:nvSpPr>
        <xdr:cNvPr id="459" name="楕円 458"/>
        <xdr:cNvSpPr/>
      </xdr:nvSpPr>
      <xdr:spPr>
        <a:xfrm>
          <a:off x="13843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79392</xdr:rowOff>
    </xdr:from>
    <xdr:ext cx="762000" cy="259045"/>
    <xdr:sp macro="" textlink="">
      <xdr:nvSpPr>
        <xdr:cNvPr id="460" name="テキスト ボックス 459"/>
        <xdr:cNvSpPr txBox="1"/>
      </xdr:nvSpPr>
      <xdr:spPr>
        <a:xfrm>
          <a:off x="13512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61" name="楕円 460"/>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2" name="テキスト ボックス 461"/>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118281</xdr:rowOff>
    </xdr:from>
    <xdr:to>
      <xdr:col>29</xdr:col>
      <xdr:colOff>127000</xdr:colOff>
      <xdr:row>20</xdr:row>
      <xdr:rowOff>106611</xdr:rowOff>
    </xdr:to>
    <xdr:cxnSp macro="">
      <xdr:nvCxnSpPr>
        <xdr:cNvPr id="47" name="直線コネクタ 46"/>
        <xdr:cNvCxnSpPr/>
      </xdr:nvCxnSpPr>
      <xdr:spPr bwMode="auto">
        <a:xfrm flipV="1">
          <a:off x="5651500" y="2051856"/>
          <a:ext cx="0" cy="15313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78688</xdr:rowOff>
    </xdr:from>
    <xdr:ext cx="762000" cy="259045"/>
    <xdr:sp macro="" textlink="">
      <xdr:nvSpPr>
        <xdr:cNvPr id="48" name="人口1人当たり決算額の推移最小値テキスト130"/>
        <xdr:cNvSpPr txBox="1"/>
      </xdr:nvSpPr>
      <xdr:spPr>
        <a:xfrm>
          <a:off x="5740400" y="355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106611</xdr:rowOff>
    </xdr:from>
    <xdr:to>
      <xdr:col>30</xdr:col>
      <xdr:colOff>25400</xdr:colOff>
      <xdr:row>20</xdr:row>
      <xdr:rowOff>106611</xdr:rowOff>
    </xdr:to>
    <xdr:cxnSp macro="">
      <xdr:nvCxnSpPr>
        <xdr:cNvPr id="49" name="直線コネクタ 48"/>
        <xdr:cNvCxnSpPr/>
      </xdr:nvCxnSpPr>
      <xdr:spPr bwMode="auto">
        <a:xfrm>
          <a:off x="5562600" y="35832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33208</xdr:rowOff>
    </xdr:from>
    <xdr:ext cx="762000" cy="259045"/>
    <xdr:sp macro="" textlink="">
      <xdr:nvSpPr>
        <xdr:cNvPr id="50" name="人口1人当たり決算額の推移最大値テキスト130"/>
        <xdr:cNvSpPr txBox="1"/>
      </xdr:nvSpPr>
      <xdr:spPr>
        <a:xfrm>
          <a:off x="5740400" y="17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118281</xdr:rowOff>
    </xdr:from>
    <xdr:to>
      <xdr:col>30</xdr:col>
      <xdr:colOff>25400</xdr:colOff>
      <xdr:row>11</xdr:row>
      <xdr:rowOff>118281</xdr:rowOff>
    </xdr:to>
    <xdr:cxnSp macro="">
      <xdr:nvCxnSpPr>
        <xdr:cNvPr id="51" name="直線コネクタ 50"/>
        <xdr:cNvCxnSpPr/>
      </xdr:nvCxnSpPr>
      <xdr:spPr bwMode="auto">
        <a:xfrm>
          <a:off x="5562600" y="20518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154726</xdr:rowOff>
    </xdr:from>
    <xdr:to>
      <xdr:col>29</xdr:col>
      <xdr:colOff>127000</xdr:colOff>
      <xdr:row>15</xdr:row>
      <xdr:rowOff>13636</xdr:rowOff>
    </xdr:to>
    <xdr:cxnSp macro="">
      <xdr:nvCxnSpPr>
        <xdr:cNvPr id="52" name="直線コネクタ 51"/>
        <xdr:cNvCxnSpPr/>
      </xdr:nvCxnSpPr>
      <xdr:spPr bwMode="auto">
        <a:xfrm>
          <a:off x="5003800" y="2602651"/>
          <a:ext cx="647700" cy="30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154794</xdr:rowOff>
    </xdr:from>
    <xdr:ext cx="762000" cy="259045"/>
    <xdr:sp macro="" textlink="">
      <xdr:nvSpPr>
        <xdr:cNvPr id="53" name="人口1人当たり決算額の推移平均値テキスト130"/>
        <xdr:cNvSpPr txBox="1"/>
      </xdr:nvSpPr>
      <xdr:spPr>
        <a:xfrm>
          <a:off x="5740400" y="29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11267</xdr:rowOff>
    </xdr:from>
    <xdr:to>
      <xdr:col>29</xdr:col>
      <xdr:colOff>177800</xdr:colOff>
      <xdr:row>17</xdr:row>
      <xdr:rowOff>112867</xdr:rowOff>
    </xdr:to>
    <xdr:sp macro="" textlink="">
      <xdr:nvSpPr>
        <xdr:cNvPr id="54" name="フローチャート: 判断 53"/>
        <xdr:cNvSpPr/>
      </xdr:nvSpPr>
      <xdr:spPr bwMode="auto">
        <a:xfrm>
          <a:off x="5600700" y="29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116550</xdr:rowOff>
    </xdr:from>
    <xdr:to>
      <xdr:col>26</xdr:col>
      <xdr:colOff>50800</xdr:colOff>
      <xdr:row>14</xdr:row>
      <xdr:rowOff>154726</xdr:rowOff>
    </xdr:to>
    <xdr:cxnSp macro="">
      <xdr:nvCxnSpPr>
        <xdr:cNvPr id="55" name="直線コネクタ 54"/>
        <xdr:cNvCxnSpPr/>
      </xdr:nvCxnSpPr>
      <xdr:spPr bwMode="auto">
        <a:xfrm>
          <a:off x="4305300" y="2564475"/>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20073</xdr:rowOff>
    </xdr:from>
    <xdr:to>
      <xdr:col>26</xdr:col>
      <xdr:colOff>101600</xdr:colOff>
      <xdr:row>17</xdr:row>
      <xdr:rowOff>121673</xdr:rowOff>
    </xdr:to>
    <xdr:sp macro="" textlink="">
      <xdr:nvSpPr>
        <xdr:cNvPr id="56" name="フローチャート: 判断 55"/>
        <xdr:cNvSpPr/>
      </xdr:nvSpPr>
      <xdr:spPr bwMode="auto">
        <a:xfrm>
          <a:off x="4953000" y="29823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106450</xdr:rowOff>
    </xdr:from>
    <xdr:ext cx="736600" cy="259045"/>
    <xdr:sp macro="" textlink="">
      <xdr:nvSpPr>
        <xdr:cNvPr id="57" name="テキスト ボックス 56"/>
        <xdr:cNvSpPr txBox="1"/>
      </xdr:nvSpPr>
      <xdr:spPr>
        <a:xfrm>
          <a:off x="4622800" y="3068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116550</xdr:rowOff>
    </xdr:from>
    <xdr:to>
      <xdr:col>22</xdr:col>
      <xdr:colOff>114300</xdr:colOff>
      <xdr:row>14</xdr:row>
      <xdr:rowOff>165035</xdr:rowOff>
    </xdr:to>
    <xdr:cxnSp macro="">
      <xdr:nvCxnSpPr>
        <xdr:cNvPr id="58" name="直線コネクタ 57"/>
        <xdr:cNvCxnSpPr/>
      </xdr:nvCxnSpPr>
      <xdr:spPr bwMode="auto">
        <a:xfrm flipV="1">
          <a:off x="3606800" y="2564475"/>
          <a:ext cx="698500" cy="48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145422</xdr:rowOff>
    </xdr:from>
    <xdr:to>
      <xdr:col>22</xdr:col>
      <xdr:colOff>165100</xdr:colOff>
      <xdr:row>17</xdr:row>
      <xdr:rowOff>75572</xdr:rowOff>
    </xdr:to>
    <xdr:sp macro="" textlink="">
      <xdr:nvSpPr>
        <xdr:cNvPr id="59" name="フローチャート: 判断 58"/>
        <xdr:cNvSpPr/>
      </xdr:nvSpPr>
      <xdr:spPr bwMode="auto">
        <a:xfrm>
          <a:off x="4254500" y="2936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60349</xdr:rowOff>
    </xdr:from>
    <xdr:ext cx="762000" cy="259045"/>
    <xdr:sp macro="" textlink="">
      <xdr:nvSpPr>
        <xdr:cNvPr id="60" name="テキスト ボックス 59"/>
        <xdr:cNvSpPr txBox="1"/>
      </xdr:nvSpPr>
      <xdr:spPr>
        <a:xfrm>
          <a:off x="3924300" y="302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165035</xdr:rowOff>
    </xdr:from>
    <xdr:to>
      <xdr:col>18</xdr:col>
      <xdr:colOff>177800</xdr:colOff>
      <xdr:row>15</xdr:row>
      <xdr:rowOff>61577</xdr:rowOff>
    </xdr:to>
    <xdr:cxnSp macro="">
      <xdr:nvCxnSpPr>
        <xdr:cNvPr id="61" name="直線コネクタ 60"/>
        <xdr:cNvCxnSpPr/>
      </xdr:nvCxnSpPr>
      <xdr:spPr bwMode="auto">
        <a:xfrm flipV="1">
          <a:off x="2908300" y="2612960"/>
          <a:ext cx="698500" cy="67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160706</xdr:rowOff>
    </xdr:from>
    <xdr:to>
      <xdr:col>19</xdr:col>
      <xdr:colOff>38100</xdr:colOff>
      <xdr:row>17</xdr:row>
      <xdr:rowOff>90856</xdr:rowOff>
    </xdr:to>
    <xdr:sp macro="" textlink="">
      <xdr:nvSpPr>
        <xdr:cNvPr id="62" name="フローチャート: 判断 61"/>
        <xdr:cNvSpPr/>
      </xdr:nvSpPr>
      <xdr:spPr bwMode="auto">
        <a:xfrm>
          <a:off x="3556000" y="29515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75633</xdr:rowOff>
    </xdr:from>
    <xdr:ext cx="762000" cy="259045"/>
    <xdr:sp macro="" textlink="">
      <xdr:nvSpPr>
        <xdr:cNvPr id="63" name="テキスト ボックス 62"/>
        <xdr:cNvSpPr txBox="1"/>
      </xdr:nvSpPr>
      <xdr:spPr>
        <a:xfrm>
          <a:off x="3225800" y="30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21782</xdr:rowOff>
    </xdr:from>
    <xdr:to>
      <xdr:col>15</xdr:col>
      <xdr:colOff>101600</xdr:colOff>
      <xdr:row>17</xdr:row>
      <xdr:rowOff>123382</xdr:rowOff>
    </xdr:to>
    <xdr:sp macro="" textlink="">
      <xdr:nvSpPr>
        <xdr:cNvPr id="64" name="フローチャート: 判断 63"/>
        <xdr:cNvSpPr/>
      </xdr:nvSpPr>
      <xdr:spPr bwMode="auto">
        <a:xfrm>
          <a:off x="2857500" y="2984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108159</xdr:rowOff>
    </xdr:from>
    <xdr:ext cx="762000" cy="259045"/>
    <xdr:sp macro="" textlink="">
      <xdr:nvSpPr>
        <xdr:cNvPr id="65" name="テキスト ボックス 64"/>
        <xdr:cNvSpPr txBox="1"/>
      </xdr:nvSpPr>
      <xdr:spPr>
        <a:xfrm>
          <a:off x="2527300" y="307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134286</xdr:rowOff>
    </xdr:from>
    <xdr:to>
      <xdr:col>29</xdr:col>
      <xdr:colOff>177800</xdr:colOff>
      <xdr:row>15</xdr:row>
      <xdr:rowOff>64436</xdr:rowOff>
    </xdr:to>
    <xdr:sp macro="" textlink="">
      <xdr:nvSpPr>
        <xdr:cNvPr id="71" name="楕円 70"/>
        <xdr:cNvSpPr/>
      </xdr:nvSpPr>
      <xdr:spPr bwMode="auto">
        <a:xfrm>
          <a:off x="5600700" y="2582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150813</xdr:rowOff>
    </xdr:from>
    <xdr:ext cx="762000" cy="259045"/>
    <xdr:sp macro="" textlink="">
      <xdr:nvSpPr>
        <xdr:cNvPr id="72" name="人口1人当たり決算額の推移該当値テキスト130"/>
        <xdr:cNvSpPr txBox="1"/>
      </xdr:nvSpPr>
      <xdr:spPr>
        <a:xfrm>
          <a:off x="5740400" y="242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103926</xdr:rowOff>
    </xdr:from>
    <xdr:to>
      <xdr:col>26</xdr:col>
      <xdr:colOff>101600</xdr:colOff>
      <xdr:row>15</xdr:row>
      <xdr:rowOff>34076</xdr:rowOff>
    </xdr:to>
    <xdr:sp macro="" textlink="">
      <xdr:nvSpPr>
        <xdr:cNvPr id="73" name="楕円 72"/>
        <xdr:cNvSpPr/>
      </xdr:nvSpPr>
      <xdr:spPr bwMode="auto">
        <a:xfrm>
          <a:off x="4953000" y="255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44253</xdr:rowOff>
    </xdr:from>
    <xdr:ext cx="736600" cy="259045"/>
    <xdr:sp macro="" textlink="">
      <xdr:nvSpPr>
        <xdr:cNvPr id="74" name="テキスト ボックス 73"/>
        <xdr:cNvSpPr txBox="1"/>
      </xdr:nvSpPr>
      <xdr:spPr>
        <a:xfrm>
          <a:off x="4622800" y="2320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65750</xdr:rowOff>
    </xdr:from>
    <xdr:to>
      <xdr:col>22</xdr:col>
      <xdr:colOff>165100</xdr:colOff>
      <xdr:row>14</xdr:row>
      <xdr:rowOff>167350</xdr:rowOff>
    </xdr:to>
    <xdr:sp macro="" textlink="">
      <xdr:nvSpPr>
        <xdr:cNvPr id="75" name="楕円 74"/>
        <xdr:cNvSpPr/>
      </xdr:nvSpPr>
      <xdr:spPr bwMode="auto">
        <a:xfrm>
          <a:off x="4254500" y="251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6077</xdr:rowOff>
    </xdr:from>
    <xdr:ext cx="762000" cy="259045"/>
    <xdr:sp macro="" textlink="">
      <xdr:nvSpPr>
        <xdr:cNvPr id="76" name="テキスト ボックス 75"/>
        <xdr:cNvSpPr txBox="1"/>
      </xdr:nvSpPr>
      <xdr:spPr>
        <a:xfrm>
          <a:off x="3924300" y="228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114235</xdr:rowOff>
    </xdr:from>
    <xdr:to>
      <xdr:col>19</xdr:col>
      <xdr:colOff>38100</xdr:colOff>
      <xdr:row>15</xdr:row>
      <xdr:rowOff>44385</xdr:rowOff>
    </xdr:to>
    <xdr:sp macro="" textlink="">
      <xdr:nvSpPr>
        <xdr:cNvPr id="77" name="楕円 76"/>
        <xdr:cNvSpPr/>
      </xdr:nvSpPr>
      <xdr:spPr bwMode="auto">
        <a:xfrm>
          <a:off x="3556000" y="256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54562</xdr:rowOff>
    </xdr:from>
    <xdr:ext cx="762000" cy="259045"/>
    <xdr:sp macro="" textlink="">
      <xdr:nvSpPr>
        <xdr:cNvPr id="78" name="テキスト ボックス 77"/>
        <xdr:cNvSpPr txBox="1"/>
      </xdr:nvSpPr>
      <xdr:spPr>
        <a:xfrm>
          <a:off x="3225800" y="23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10777</xdr:rowOff>
    </xdr:from>
    <xdr:to>
      <xdr:col>15</xdr:col>
      <xdr:colOff>101600</xdr:colOff>
      <xdr:row>15</xdr:row>
      <xdr:rowOff>112377</xdr:rowOff>
    </xdr:to>
    <xdr:sp macro="" textlink="">
      <xdr:nvSpPr>
        <xdr:cNvPr id="79" name="楕円 78"/>
        <xdr:cNvSpPr/>
      </xdr:nvSpPr>
      <xdr:spPr bwMode="auto">
        <a:xfrm>
          <a:off x="2857500" y="263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122554</xdr:rowOff>
    </xdr:from>
    <xdr:ext cx="762000" cy="259045"/>
    <xdr:sp macro="" textlink="">
      <xdr:nvSpPr>
        <xdr:cNvPr id="80" name="テキスト ボックス 79"/>
        <xdr:cNvSpPr txBox="1"/>
      </xdr:nvSpPr>
      <xdr:spPr>
        <a:xfrm>
          <a:off x="2527300" y="239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155941</xdr:rowOff>
    </xdr:from>
    <xdr:to>
      <xdr:col>29</xdr:col>
      <xdr:colOff>127000</xdr:colOff>
      <xdr:row>37</xdr:row>
      <xdr:rowOff>197729</xdr:rowOff>
    </xdr:to>
    <xdr:cxnSp macro="">
      <xdr:nvCxnSpPr>
        <xdr:cNvPr id="107" name="直線コネクタ 106"/>
        <xdr:cNvCxnSpPr/>
      </xdr:nvCxnSpPr>
      <xdr:spPr bwMode="auto">
        <a:xfrm flipV="1">
          <a:off x="5651500" y="6080491"/>
          <a:ext cx="0" cy="12419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169806</xdr:rowOff>
    </xdr:from>
    <xdr:ext cx="762000" cy="259045"/>
    <xdr:sp macro="" textlink="">
      <xdr:nvSpPr>
        <xdr:cNvPr id="108" name="人口1人当たり決算額の推移最小値テキスト445"/>
        <xdr:cNvSpPr txBox="1"/>
      </xdr:nvSpPr>
      <xdr:spPr>
        <a:xfrm>
          <a:off x="5740400" y="729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197729</xdr:rowOff>
    </xdr:from>
    <xdr:to>
      <xdr:col>30</xdr:col>
      <xdr:colOff>25400</xdr:colOff>
      <xdr:row>37</xdr:row>
      <xdr:rowOff>197729</xdr:rowOff>
    </xdr:to>
    <xdr:cxnSp macro="">
      <xdr:nvCxnSpPr>
        <xdr:cNvPr id="109" name="直線コネクタ 108"/>
        <xdr:cNvCxnSpPr/>
      </xdr:nvCxnSpPr>
      <xdr:spPr bwMode="auto">
        <a:xfrm>
          <a:off x="5562600" y="73224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70868</xdr:rowOff>
    </xdr:from>
    <xdr:ext cx="762000" cy="259045"/>
    <xdr:sp macro="" textlink="">
      <xdr:nvSpPr>
        <xdr:cNvPr id="110" name="人口1人当たり決算額の推移最大値テキスト445"/>
        <xdr:cNvSpPr txBox="1"/>
      </xdr:nvSpPr>
      <xdr:spPr>
        <a:xfrm>
          <a:off x="5740400" y="582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155941</xdr:rowOff>
    </xdr:from>
    <xdr:to>
      <xdr:col>30</xdr:col>
      <xdr:colOff>25400</xdr:colOff>
      <xdr:row>33</xdr:row>
      <xdr:rowOff>155941</xdr:rowOff>
    </xdr:to>
    <xdr:cxnSp macro="">
      <xdr:nvCxnSpPr>
        <xdr:cNvPr id="111" name="直線コネクタ 110"/>
        <xdr:cNvCxnSpPr/>
      </xdr:nvCxnSpPr>
      <xdr:spPr bwMode="auto">
        <a:xfrm>
          <a:off x="5562600" y="6080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280048</xdr:rowOff>
    </xdr:from>
    <xdr:to>
      <xdr:col>29</xdr:col>
      <xdr:colOff>127000</xdr:colOff>
      <xdr:row>36</xdr:row>
      <xdr:rowOff>50876</xdr:rowOff>
    </xdr:to>
    <xdr:cxnSp macro="">
      <xdr:nvCxnSpPr>
        <xdr:cNvPr id="112" name="直線コネクタ 111"/>
        <xdr:cNvCxnSpPr/>
      </xdr:nvCxnSpPr>
      <xdr:spPr bwMode="auto">
        <a:xfrm>
          <a:off x="5003800" y="6890398"/>
          <a:ext cx="647700" cy="113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337969</xdr:rowOff>
    </xdr:from>
    <xdr:ext cx="762000" cy="259045"/>
    <xdr:sp macro="" textlink="">
      <xdr:nvSpPr>
        <xdr:cNvPr id="113" name="人口1人当たり決算額の推移平均値テキスト445"/>
        <xdr:cNvSpPr txBox="1"/>
      </xdr:nvSpPr>
      <xdr:spPr>
        <a:xfrm>
          <a:off x="5740400" y="6605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149992</xdr:rowOff>
    </xdr:from>
    <xdr:to>
      <xdr:col>29</xdr:col>
      <xdr:colOff>177800</xdr:colOff>
      <xdr:row>35</xdr:row>
      <xdr:rowOff>251592</xdr:rowOff>
    </xdr:to>
    <xdr:sp macro="" textlink="">
      <xdr:nvSpPr>
        <xdr:cNvPr id="114" name="フローチャート: 判断 113"/>
        <xdr:cNvSpPr/>
      </xdr:nvSpPr>
      <xdr:spPr bwMode="auto">
        <a:xfrm>
          <a:off x="5600700" y="676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227904</xdr:rowOff>
    </xdr:from>
    <xdr:to>
      <xdr:col>26</xdr:col>
      <xdr:colOff>50800</xdr:colOff>
      <xdr:row>35</xdr:row>
      <xdr:rowOff>280048</xdr:rowOff>
    </xdr:to>
    <xdr:cxnSp macro="">
      <xdr:nvCxnSpPr>
        <xdr:cNvPr id="115" name="直線コネクタ 114"/>
        <xdr:cNvCxnSpPr/>
      </xdr:nvCxnSpPr>
      <xdr:spPr bwMode="auto">
        <a:xfrm>
          <a:off x="4305300" y="6838254"/>
          <a:ext cx="698500" cy="52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163228</xdr:rowOff>
    </xdr:from>
    <xdr:to>
      <xdr:col>26</xdr:col>
      <xdr:colOff>101600</xdr:colOff>
      <xdr:row>35</xdr:row>
      <xdr:rowOff>264828</xdr:rowOff>
    </xdr:to>
    <xdr:sp macro="" textlink="">
      <xdr:nvSpPr>
        <xdr:cNvPr id="116" name="フローチャート: 判断 115"/>
        <xdr:cNvSpPr/>
      </xdr:nvSpPr>
      <xdr:spPr bwMode="auto">
        <a:xfrm>
          <a:off x="4953000" y="677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275005</xdr:rowOff>
    </xdr:from>
    <xdr:ext cx="736600" cy="259045"/>
    <xdr:sp macro="" textlink="">
      <xdr:nvSpPr>
        <xdr:cNvPr id="117" name="テキスト ボックス 116"/>
        <xdr:cNvSpPr txBox="1"/>
      </xdr:nvSpPr>
      <xdr:spPr>
        <a:xfrm>
          <a:off x="4622800" y="6542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227904</xdr:rowOff>
    </xdr:from>
    <xdr:to>
      <xdr:col>22</xdr:col>
      <xdr:colOff>114300</xdr:colOff>
      <xdr:row>35</xdr:row>
      <xdr:rowOff>279110</xdr:rowOff>
    </xdr:to>
    <xdr:cxnSp macro="">
      <xdr:nvCxnSpPr>
        <xdr:cNvPr id="118" name="直線コネクタ 117"/>
        <xdr:cNvCxnSpPr/>
      </xdr:nvCxnSpPr>
      <xdr:spPr bwMode="auto">
        <a:xfrm flipV="1">
          <a:off x="3606800" y="6838254"/>
          <a:ext cx="698500" cy="51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118994</xdr:rowOff>
    </xdr:from>
    <xdr:to>
      <xdr:col>22</xdr:col>
      <xdr:colOff>165100</xdr:colOff>
      <xdr:row>35</xdr:row>
      <xdr:rowOff>220594</xdr:rowOff>
    </xdr:to>
    <xdr:sp macro="" textlink="">
      <xdr:nvSpPr>
        <xdr:cNvPr id="119" name="フローチャート: 判断 118"/>
        <xdr:cNvSpPr/>
      </xdr:nvSpPr>
      <xdr:spPr bwMode="auto">
        <a:xfrm>
          <a:off x="4254500" y="672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230771</xdr:rowOff>
    </xdr:from>
    <xdr:ext cx="762000" cy="259045"/>
    <xdr:sp macro="" textlink="">
      <xdr:nvSpPr>
        <xdr:cNvPr id="120" name="テキスト ボックス 119"/>
        <xdr:cNvSpPr txBox="1"/>
      </xdr:nvSpPr>
      <xdr:spPr>
        <a:xfrm>
          <a:off x="3924300" y="649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142750</xdr:rowOff>
    </xdr:from>
    <xdr:to>
      <xdr:col>18</xdr:col>
      <xdr:colOff>177800</xdr:colOff>
      <xdr:row>35</xdr:row>
      <xdr:rowOff>279110</xdr:rowOff>
    </xdr:to>
    <xdr:cxnSp macro="">
      <xdr:nvCxnSpPr>
        <xdr:cNvPr id="121" name="直線コネクタ 120"/>
        <xdr:cNvCxnSpPr/>
      </xdr:nvCxnSpPr>
      <xdr:spPr bwMode="auto">
        <a:xfrm>
          <a:off x="2908300" y="6753100"/>
          <a:ext cx="698500" cy="136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69502</xdr:rowOff>
    </xdr:from>
    <xdr:to>
      <xdr:col>19</xdr:col>
      <xdr:colOff>38100</xdr:colOff>
      <xdr:row>35</xdr:row>
      <xdr:rowOff>171102</xdr:rowOff>
    </xdr:to>
    <xdr:sp macro="" textlink="">
      <xdr:nvSpPr>
        <xdr:cNvPr id="122" name="フローチャート: 判断 121"/>
        <xdr:cNvSpPr/>
      </xdr:nvSpPr>
      <xdr:spPr bwMode="auto">
        <a:xfrm>
          <a:off x="3556000" y="6679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181279</xdr:rowOff>
    </xdr:from>
    <xdr:ext cx="762000" cy="259045"/>
    <xdr:sp macro="" textlink="">
      <xdr:nvSpPr>
        <xdr:cNvPr id="123" name="テキスト ボックス 122"/>
        <xdr:cNvSpPr txBox="1"/>
      </xdr:nvSpPr>
      <xdr:spPr>
        <a:xfrm>
          <a:off x="3225800" y="644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313372</xdr:rowOff>
    </xdr:from>
    <xdr:to>
      <xdr:col>15</xdr:col>
      <xdr:colOff>101600</xdr:colOff>
      <xdr:row>35</xdr:row>
      <xdr:rowOff>72072</xdr:rowOff>
    </xdr:to>
    <xdr:sp macro="" textlink="">
      <xdr:nvSpPr>
        <xdr:cNvPr id="124" name="フローチャート: 判断 123"/>
        <xdr:cNvSpPr/>
      </xdr:nvSpPr>
      <xdr:spPr bwMode="auto">
        <a:xfrm>
          <a:off x="2857500" y="6580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82249</xdr:rowOff>
    </xdr:from>
    <xdr:ext cx="762000" cy="259045"/>
    <xdr:sp macro="" textlink="">
      <xdr:nvSpPr>
        <xdr:cNvPr id="125" name="テキスト ボックス 124"/>
        <xdr:cNvSpPr txBox="1"/>
      </xdr:nvSpPr>
      <xdr:spPr>
        <a:xfrm>
          <a:off x="2527300" y="63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76</xdr:rowOff>
    </xdr:from>
    <xdr:to>
      <xdr:col>29</xdr:col>
      <xdr:colOff>177800</xdr:colOff>
      <xdr:row>36</xdr:row>
      <xdr:rowOff>101676</xdr:rowOff>
    </xdr:to>
    <xdr:sp macro="" textlink="">
      <xdr:nvSpPr>
        <xdr:cNvPr id="131" name="楕円 130"/>
        <xdr:cNvSpPr/>
      </xdr:nvSpPr>
      <xdr:spPr bwMode="auto">
        <a:xfrm>
          <a:off x="5600700" y="6953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315053</xdr:rowOff>
    </xdr:from>
    <xdr:ext cx="762000" cy="259045"/>
    <xdr:sp macro="" textlink="">
      <xdr:nvSpPr>
        <xdr:cNvPr id="132" name="人口1人当たり決算額の推移該当値テキスト445"/>
        <xdr:cNvSpPr txBox="1"/>
      </xdr:nvSpPr>
      <xdr:spPr>
        <a:xfrm>
          <a:off x="5740400" y="692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229248</xdr:rowOff>
    </xdr:from>
    <xdr:to>
      <xdr:col>26</xdr:col>
      <xdr:colOff>101600</xdr:colOff>
      <xdr:row>35</xdr:row>
      <xdr:rowOff>330848</xdr:rowOff>
    </xdr:to>
    <xdr:sp macro="" textlink="">
      <xdr:nvSpPr>
        <xdr:cNvPr id="133" name="楕円 132"/>
        <xdr:cNvSpPr/>
      </xdr:nvSpPr>
      <xdr:spPr bwMode="auto">
        <a:xfrm>
          <a:off x="4953000" y="6839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315625</xdr:rowOff>
    </xdr:from>
    <xdr:ext cx="736600" cy="259045"/>
    <xdr:sp macro="" textlink="">
      <xdr:nvSpPr>
        <xdr:cNvPr id="134" name="テキスト ボックス 133"/>
        <xdr:cNvSpPr txBox="1"/>
      </xdr:nvSpPr>
      <xdr:spPr>
        <a:xfrm>
          <a:off x="4622800" y="6925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177104</xdr:rowOff>
    </xdr:from>
    <xdr:to>
      <xdr:col>22</xdr:col>
      <xdr:colOff>165100</xdr:colOff>
      <xdr:row>35</xdr:row>
      <xdr:rowOff>278704</xdr:rowOff>
    </xdr:to>
    <xdr:sp macro="" textlink="">
      <xdr:nvSpPr>
        <xdr:cNvPr id="135" name="楕円 134"/>
        <xdr:cNvSpPr/>
      </xdr:nvSpPr>
      <xdr:spPr bwMode="auto">
        <a:xfrm>
          <a:off x="4254500" y="678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263481</xdr:rowOff>
    </xdr:from>
    <xdr:ext cx="762000" cy="259045"/>
    <xdr:sp macro="" textlink="">
      <xdr:nvSpPr>
        <xdr:cNvPr id="136" name="テキスト ボックス 135"/>
        <xdr:cNvSpPr txBox="1"/>
      </xdr:nvSpPr>
      <xdr:spPr>
        <a:xfrm>
          <a:off x="3924300" y="687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228310</xdr:rowOff>
    </xdr:from>
    <xdr:to>
      <xdr:col>19</xdr:col>
      <xdr:colOff>38100</xdr:colOff>
      <xdr:row>35</xdr:row>
      <xdr:rowOff>329910</xdr:rowOff>
    </xdr:to>
    <xdr:sp macro="" textlink="">
      <xdr:nvSpPr>
        <xdr:cNvPr id="137" name="楕円 136"/>
        <xdr:cNvSpPr/>
      </xdr:nvSpPr>
      <xdr:spPr bwMode="auto">
        <a:xfrm>
          <a:off x="3556000" y="683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314687</xdr:rowOff>
    </xdr:from>
    <xdr:ext cx="762000" cy="259045"/>
    <xdr:sp macro="" textlink="">
      <xdr:nvSpPr>
        <xdr:cNvPr id="138" name="テキスト ボックス 137"/>
        <xdr:cNvSpPr txBox="1"/>
      </xdr:nvSpPr>
      <xdr:spPr>
        <a:xfrm>
          <a:off x="3225800" y="692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91950</xdr:rowOff>
    </xdr:from>
    <xdr:to>
      <xdr:col>15</xdr:col>
      <xdr:colOff>101600</xdr:colOff>
      <xdr:row>35</xdr:row>
      <xdr:rowOff>193550</xdr:rowOff>
    </xdr:to>
    <xdr:sp macro="" textlink="">
      <xdr:nvSpPr>
        <xdr:cNvPr id="139" name="楕円 138"/>
        <xdr:cNvSpPr/>
      </xdr:nvSpPr>
      <xdr:spPr bwMode="auto">
        <a:xfrm>
          <a:off x="2857500" y="670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178327</xdr:rowOff>
    </xdr:from>
    <xdr:ext cx="762000" cy="259045"/>
    <xdr:sp macro="" textlink="">
      <xdr:nvSpPr>
        <xdr:cNvPr id="140" name="テキスト ボックス 139"/>
        <xdr:cNvSpPr txBox="1"/>
      </xdr:nvSpPr>
      <xdr:spPr>
        <a:xfrm>
          <a:off x="2527300" y="6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138998</xdr:rowOff>
    </xdr:from>
    <xdr:to>
      <xdr:col>24</xdr:col>
      <xdr:colOff>62865</xdr:colOff>
      <xdr:row>39</xdr:row>
      <xdr:rowOff>164258</xdr:rowOff>
    </xdr:to>
    <xdr:cxnSp macro="">
      <xdr:nvCxnSpPr>
        <xdr:cNvPr id="58" name="直線コネクタ 57"/>
        <xdr:cNvCxnSpPr/>
      </xdr:nvCxnSpPr>
      <xdr:spPr>
        <a:xfrm flipV="1">
          <a:off x="4633595" y="5282498"/>
          <a:ext cx="1270" cy="1568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168085</xdr:rowOff>
    </xdr:from>
    <xdr:ext cx="534377" cy="259045"/>
    <xdr:sp macro="" textlink="">
      <xdr:nvSpPr>
        <xdr:cNvPr id="59" name="人件費最小値テキスト"/>
        <xdr:cNvSpPr txBox="1"/>
      </xdr:nvSpPr>
      <xdr:spPr>
        <a:xfrm>
          <a:off x="4686300" y="68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164258</xdr:rowOff>
    </xdr:from>
    <xdr:to>
      <xdr:col>24</xdr:col>
      <xdr:colOff>152400</xdr:colOff>
      <xdr:row>39</xdr:row>
      <xdr:rowOff>164258</xdr:rowOff>
    </xdr:to>
    <xdr:cxnSp macro="">
      <xdr:nvCxnSpPr>
        <xdr:cNvPr id="60" name="直線コネクタ 59"/>
        <xdr:cNvCxnSpPr/>
      </xdr:nvCxnSpPr>
      <xdr:spPr>
        <a:xfrm>
          <a:off x="4546600" y="685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85675</xdr:rowOff>
    </xdr:from>
    <xdr:ext cx="599010" cy="259045"/>
    <xdr:sp macro="" textlink="">
      <xdr:nvSpPr>
        <xdr:cNvPr id="61" name="人件費最大値テキスト"/>
        <xdr:cNvSpPr txBox="1"/>
      </xdr:nvSpPr>
      <xdr:spPr>
        <a:xfrm>
          <a:off x="4686300" y="50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138998</xdr:rowOff>
    </xdr:from>
    <xdr:to>
      <xdr:col>24</xdr:col>
      <xdr:colOff>152400</xdr:colOff>
      <xdr:row>30</xdr:row>
      <xdr:rowOff>138998</xdr:rowOff>
    </xdr:to>
    <xdr:cxnSp macro="">
      <xdr:nvCxnSpPr>
        <xdr:cNvPr id="62" name="直線コネクタ 61"/>
        <xdr:cNvCxnSpPr/>
      </xdr:nvCxnSpPr>
      <xdr:spPr>
        <a:xfrm>
          <a:off x="4546600" y="52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28388</xdr:rowOff>
    </xdr:from>
    <xdr:to>
      <xdr:col>24</xdr:col>
      <xdr:colOff>63500</xdr:colOff>
      <xdr:row>32</xdr:row>
      <xdr:rowOff>37548</xdr:rowOff>
    </xdr:to>
    <xdr:cxnSp macro="">
      <xdr:nvCxnSpPr>
        <xdr:cNvPr id="63" name="直線コネクタ 62"/>
        <xdr:cNvCxnSpPr/>
      </xdr:nvCxnSpPr>
      <xdr:spPr>
        <a:xfrm>
          <a:off x="3797300" y="5514788"/>
          <a:ext cx="8382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47031</xdr:rowOff>
    </xdr:from>
    <xdr:ext cx="534377" cy="259045"/>
    <xdr:sp macro="" textlink="">
      <xdr:nvSpPr>
        <xdr:cNvPr id="64" name="人件費平均値テキスト"/>
        <xdr:cNvSpPr txBox="1"/>
      </xdr:nvSpPr>
      <xdr:spPr>
        <a:xfrm>
          <a:off x="4686300" y="621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68604</xdr:rowOff>
    </xdr:from>
    <xdr:to>
      <xdr:col>24</xdr:col>
      <xdr:colOff>114300</xdr:colOff>
      <xdr:row>36</xdr:row>
      <xdr:rowOff>170204</xdr:rowOff>
    </xdr:to>
    <xdr:sp macro="" textlink="">
      <xdr:nvSpPr>
        <xdr:cNvPr id="65" name="フローチャート: 判断 64"/>
        <xdr:cNvSpPr/>
      </xdr:nvSpPr>
      <xdr:spPr>
        <a:xfrm>
          <a:off x="45847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68164</xdr:rowOff>
    </xdr:from>
    <xdr:to>
      <xdr:col>19</xdr:col>
      <xdr:colOff>177800</xdr:colOff>
      <xdr:row>32</xdr:row>
      <xdr:rowOff>28388</xdr:rowOff>
    </xdr:to>
    <xdr:cxnSp macro="">
      <xdr:nvCxnSpPr>
        <xdr:cNvPr id="66" name="直線コネクタ 65"/>
        <xdr:cNvCxnSpPr/>
      </xdr:nvCxnSpPr>
      <xdr:spPr>
        <a:xfrm>
          <a:off x="2908300" y="5383114"/>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66644</xdr:rowOff>
    </xdr:from>
    <xdr:to>
      <xdr:col>20</xdr:col>
      <xdr:colOff>38100</xdr:colOff>
      <xdr:row>36</xdr:row>
      <xdr:rowOff>168244</xdr:rowOff>
    </xdr:to>
    <xdr:sp macro="" textlink="">
      <xdr:nvSpPr>
        <xdr:cNvPr id="67" name="フローチャート: 判断 66"/>
        <xdr:cNvSpPr/>
      </xdr:nvSpPr>
      <xdr:spPr>
        <a:xfrm>
          <a:off x="3746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159371</xdr:rowOff>
    </xdr:from>
    <xdr:ext cx="534377" cy="259045"/>
    <xdr:sp macro="" textlink="">
      <xdr:nvSpPr>
        <xdr:cNvPr id="68" name="テキスト ボックス 67"/>
        <xdr:cNvSpPr txBox="1"/>
      </xdr:nvSpPr>
      <xdr:spPr>
        <a:xfrm>
          <a:off x="3530111" y="63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68164</xdr:rowOff>
    </xdr:from>
    <xdr:to>
      <xdr:col>15</xdr:col>
      <xdr:colOff>50800</xdr:colOff>
      <xdr:row>32</xdr:row>
      <xdr:rowOff>73488</xdr:rowOff>
    </xdr:to>
    <xdr:cxnSp macro="">
      <xdr:nvCxnSpPr>
        <xdr:cNvPr id="69" name="直線コネクタ 68"/>
        <xdr:cNvCxnSpPr/>
      </xdr:nvCxnSpPr>
      <xdr:spPr>
        <a:xfrm flipV="1">
          <a:off x="2019300" y="5383114"/>
          <a:ext cx="889000" cy="17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158052</xdr:rowOff>
    </xdr:from>
    <xdr:to>
      <xdr:col>15</xdr:col>
      <xdr:colOff>101600</xdr:colOff>
      <xdr:row>36</xdr:row>
      <xdr:rowOff>88202</xdr:rowOff>
    </xdr:to>
    <xdr:sp macro="" textlink="">
      <xdr:nvSpPr>
        <xdr:cNvPr id="70" name="フローチャート: 判断 69"/>
        <xdr:cNvSpPr/>
      </xdr:nvSpPr>
      <xdr:spPr>
        <a:xfrm>
          <a:off x="2857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79329</xdr:rowOff>
    </xdr:from>
    <xdr:ext cx="534377" cy="259045"/>
    <xdr:sp macro="" textlink="">
      <xdr:nvSpPr>
        <xdr:cNvPr id="71" name="テキスト ボックス 70"/>
        <xdr:cNvSpPr txBox="1"/>
      </xdr:nvSpPr>
      <xdr:spPr>
        <a:xfrm>
          <a:off x="2641111" y="625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73488</xdr:rowOff>
    </xdr:from>
    <xdr:to>
      <xdr:col>10</xdr:col>
      <xdr:colOff>114300</xdr:colOff>
      <xdr:row>32</xdr:row>
      <xdr:rowOff>109949</xdr:rowOff>
    </xdr:to>
    <xdr:cxnSp macro="">
      <xdr:nvCxnSpPr>
        <xdr:cNvPr id="72" name="直線コネクタ 71"/>
        <xdr:cNvCxnSpPr/>
      </xdr:nvCxnSpPr>
      <xdr:spPr>
        <a:xfrm flipV="1">
          <a:off x="1130300" y="5559888"/>
          <a:ext cx="8890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2914</xdr:rowOff>
    </xdr:from>
    <xdr:to>
      <xdr:col>10</xdr:col>
      <xdr:colOff>165100</xdr:colOff>
      <xdr:row>36</xdr:row>
      <xdr:rowOff>104514</xdr:rowOff>
    </xdr:to>
    <xdr:sp macro="" textlink="">
      <xdr:nvSpPr>
        <xdr:cNvPr id="73" name="フローチャート: 判断 72"/>
        <xdr:cNvSpPr/>
      </xdr:nvSpPr>
      <xdr:spPr>
        <a:xfrm>
          <a:off x="1968500" y="617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95641</xdr:rowOff>
    </xdr:from>
    <xdr:ext cx="534377" cy="259045"/>
    <xdr:sp macro="" textlink="">
      <xdr:nvSpPr>
        <xdr:cNvPr id="74" name="テキスト ボックス 73"/>
        <xdr:cNvSpPr txBox="1"/>
      </xdr:nvSpPr>
      <xdr:spPr>
        <a:xfrm>
          <a:off x="1752111" y="62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28615</xdr:rowOff>
    </xdr:from>
    <xdr:to>
      <xdr:col>6</xdr:col>
      <xdr:colOff>38100</xdr:colOff>
      <xdr:row>36</xdr:row>
      <xdr:rowOff>130215</xdr:rowOff>
    </xdr:to>
    <xdr:sp macro="" textlink="">
      <xdr:nvSpPr>
        <xdr:cNvPr id="75" name="フローチャート: 判断 74"/>
        <xdr:cNvSpPr/>
      </xdr:nvSpPr>
      <xdr:spPr>
        <a:xfrm>
          <a:off x="1079500" y="620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121342</xdr:rowOff>
    </xdr:from>
    <xdr:ext cx="534377" cy="259045"/>
    <xdr:sp macro="" textlink="">
      <xdr:nvSpPr>
        <xdr:cNvPr id="76" name="テキスト ボックス 75"/>
        <xdr:cNvSpPr txBox="1"/>
      </xdr:nvSpPr>
      <xdr:spPr>
        <a:xfrm>
          <a:off x="863111" y="62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158198</xdr:rowOff>
    </xdr:from>
    <xdr:to>
      <xdr:col>24</xdr:col>
      <xdr:colOff>114300</xdr:colOff>
      <xdr:row>32</xdr:row>
      <xdr:rowOff>88348</xdr:rowOff>
    </xdr:to>
    <xdr:sp macro="" textlink="">
      <xdr:nvSpPr>
        <xdr:cNvPr id="82" name="楕円 81"/>
        <xdr:cNvSpPr/>
      </xdr:nvSpPr>
      <xdr:spPr>
        <a:xfrm>
          <a:off x="4584700" y="54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9625</xdr:rowOff>
    </xdr:from>
    <xdr:ext cx="599010" cy="259045"/>
    <xdr:sp macro="" textlink="">
      <xdr:nvSpPr>
        <xdr:cNvPr id="83" name="人件費該当値テキスト"/>
        <xdr:cNvSpPr txBox="1"/>
      </xdr:nvSpPr>
      <xdr:spPr>
        <a:xfrm>
          <a:off x="4686300" y="5324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149038</xdr:rowOff>
    </xdr:from>
    <xdr:to>
      <xdr:col>20</xdr:col>
      <xdr:colOff>38100</xdr:colOff>
      <xdr:row>32</xdr:row>
      <xdr:rowOff>79188</xdr:rowOff>
    </xdr:to>
    <xdr:sp macro="" textlink="">
      <xdr:nvSpPr>
        <xdr:cNvPr id="84" name="楕円 83"/>
        <xdr:cNvSpPr/>
      </xdr:nvSpPr>
      <xdr:spPr>
        <a:xfrm>
          <a:off x="3746500" y="54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95715</xdr:rowOff>
    </xdr:from>
    <xdr:ext cx="599010" cy="259045"/>
    <xdr:sp macro="" textlink="">
      <xdr:nvSpPr>
        <xdr:cNvPr id="85" name="テキスト ボックス 84"/>
        <xdr:cNvSpPr txBox="1"/>
      </xdr:nvSpPr>
      <xdr:spPr>
        <a:xfrm>
          <a:off x="3497795" y="523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17364</xdr:rowOff>
    </xdr:from>
    <xdr:to>
      <xdr:col>15</xdr:col>
      <xdr:colOff>101600</xdr:colOff>
      <xdr:row>31</xdr:row>
      <xdr:rowOff>118964</xdr:rowOff>
    </xdr:to>
    <xdr:sp macro="" textlink="">
      <xdr:nvSpPr>
        <xdr:cNvPr id="86" name="楕円 85"/>
        <xdr:cNvSpPr/>
      </xdr:nvSpPr>
      <xdr:spPr>
        <a:xfrm>
          <a:off x="2857500" y="53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135491</xdr:rowOff>
    </xdr:from>
    <xdr:ext cx="599010" cy="259045"/>
    <xdr:sp macro="" textlink="">
      <xdr:nvSpPr>
        <xdr:cNvPr id="87" name="テキスト ボックス 86"/>
        <xdr:cNvSpPr txBox="1"/>
      </xdr:nvSpPr>
      <xdr:spPr>
        <a:xfrm>
          <a:off x="2608795" y="510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22688</xdr:rowOff>
    </xdr:from>
    <xdr:to>
      <xdr:col>10</xdr:col>
      <xdr:colOff>165100</xdr:colOff>
      <xdr:row>32</xdr:row>
      <xdr:rowOff>124288</xdr:rowOff>
    </xdr:to>
    <xdr:sp macro="" textlink="">
      <xdr:nvSpPr>
        <xdr:cNvPr id="88" name="楕円 87"/>
        <xdr:cNvSpPr/>
      </xdr:nvSpPr>
      <xdr:spPr>
        <a:xfrm>
          <a:off x="1968500" y="55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140815</xdr:rowOff>
    </xdr:from>
    <xdr:ext cx="599010" cy="259045"/>
    <xdr:sp macro="" textlink="">
      <xdr:nvSpPr>
        <xdr:cNvPr id="89" name="テキスト ボックス 88"/>
        <xdr:cNvSpPr txBox="1"/>
      </xdr:nvSpPr>
      <xdr:spPr>
        <a:xfrm>
          <a:off x="1719795" y="528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59149</xdr:rowOff>
    </xdr:from>
    <xdr:to>
      <xdr:col>6</xdr:col>
      <xdr:colOff>38100</xdr:colOff>
      <xdr:row>32</xdr:row>
      <xdr:rowOff>160749</xdr:rowOff>
    </xdr:to>
    <xdr:sp macro="" textlink="">
      <xdr:nvSpPr>
        <xdr:cNvPr id="90" name="楕円 89"/>
        <xdr:cNvSpPr/>
      </xdr:nvSpPr>
      <xdr:spPr>
        <a:xfrm>
          <a:off x="1079500" y="55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5826</xdr:rowOff>
    </xdr:from>
    <xdr:ext cx="599010" cy="259045"/>
    <xdr:sp macro="" textlink="">
      <xdr:nvSpPr>
        <xdr:cNvPr id="91" name="テキスト ボックス 90"/>
        <xdr:cNvSpPr txBox="1"/>
      </xdr:nvSpPr>
      <xdr:spPr>
        <a:xfrm>
          <a:off x="830795" y="532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149362</xdr:rowOff>
    </xdr:from>
    <xdr:to>
      <xdr:col>24</xdr:col>
      <xdr:colOff>62865</xdr:colOff>
      <xdr:row>58</xdr:row>
      <xdr:rowOff>136682</xdr:rowOff>
    </xdr:to>
    <xdr:cxnSp macro="">
      <xdr:nvCxnSpPr>
        <xdr:cNvPr id="116" name="直線コネクタ 115"/>
        <xdr:cNvCxnSpPr/>
      </xdr:nvCxnSpPr>
      <xdr:spPr>
        <a:xfrm flipV="1">
          <a:off x="4633595" y="8721862"/>
          <a:ext cx="1270" cy="135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140509</xdr:rowOff>
    </xdr:from>
    <xdr:ext cx="534377" cy="259045"/>
    <xdr:sp macro="" textlink="">
      <xdr:nvSpPr>
        <xdr:cNvPr id="117" name="物件費最小値テキスト"/>
        <xdr:cNvSpPr txBox="1"/>
      </xdr:nvSpPr>
      <xdr:spPr>
        <a:xfrm>
          <a:off x="4686300"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136682</xdr:rowOff>
    </xdr:from>
    <xdr:to>
      <xdr:col>24</xdr:col>
      <xdr:colOff>152400</xdr:colOff>
      <xdr:row>58</xdr:row>
      <xdr:rowOff>136682</xdr:rowOff>
    </xdr:to>
    <xdr:cxnSp macro="">
      <xdr:nvCxnSpPr>
        <xdr:cNvPr id="118" name="直線コネクタ 117"/>
        <xdr:cNvCxnSpPr/>
      </xdr:nvCxnSpPr>
      <xdr:spPr>
        <a:xfrm>
          <a:off x="4546600" y="1008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96039</xdr:rowOff>
    </xdr:from>
    <xdr:ext cx="599010" cy="259045"/>
    <xdr:sp macro="" textlink="">
      <xdr:nvSpPr>
        <xdr:cNvPr id="119" name="物件費最大値テキスト"/>
        <xdr:cNvSpPr txBox="1"/>
      </xdr:nvSpPr>
      <xdr:spPr>
        <a:xfrm>
          <a:off x="4686300" y="849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149362</xdr:rowOff>
    </xdr:from>
    <xdr:to>
      <xdr:col>24</xdr:col>
      <xdr:colOff>152400</xdr:colOff>
      <xdr:row>50</xdr:row>
      <xdr:rowOff>149362</xdr:rowOff>
    </xdr:to>
    <xdr:cxnSp macro="">
      <xdr:nvCxnSpPr>
        <xdr:cNvPr id="120" name="直線コネクタ 119"/>
        <xdr:cNvCxnSpPr/>
      </xdr:nvCxnSpPr>
      <xdr:spPr>
        <a:xfrm>
          <a:off x="4546600" y="8721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133025</xdr:rowOff>
    </xdr:from>
    <xdr:to>
      <xdr:col>24</xdr:col>
      <xdr:colOff>63500</xdr:colOff>
      <xdr:row>55</xdr:row>
      <xdr:rowOff>163413</xdr:rowOff>
    </xdr:to>
    <xdr:cxnSp macro="">
      <xdr:nvCxnSpPr>
        <xdr:cNvPr id="121" name="直線コネクタ 120"/>
        <xdr:cNvCxnSpPr/>
      </xdr:nvCxnSpPr>
      <xdr:spPr>
        <a:xfrm>
          <a:off x="3797300" y="9562775"/>
          <a:ext cx="838200" cy="3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131830</xdr:rowOff>
    </xdr:from>
    <xdr:ext cx="534377" cy="259045"/>
    <xdr:sp macro="" textlink="">
      <xdr:nvSpPr>
        <xdr:cNvPr id="122" name="物件費平均値テキスト"/>
        <xdr:cNvSpPr txBox="1"/>
      </xdr:nvSpPr>
      <xdr:spPr>
        <a:xfrm>
          <a:off x="4686300" y="9733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153403</xdr:rowOff>
    </xdr:from>
    <xdr:to>
      <xdr:col>24</xdr:col>
      <xdr:colOff>114300</xdr:colOff>
      <xdr:row>57</xdr:row>
      <xdr:rowOff>83553</xdr:rowOff>
    </xdr:to>
    <xdr:sp macro="" textlink="">
      <xdr:nvSpPr>
        <xdr:cNvPr id="123" name="フローチャート: 判断 122"/>
        <xdr:cNvSpPr/>
      </xdr:nvSpPr>
      <xdr:spPr>
        <a:xfrm>
          <a:off x="4584700" y="975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133025</xdr:rowOff>
    </xdr:from>
    <xdr:to>
      <xdr:col>19</xdr:col>
      <xdr:colOff>177800</xdr:colOff>
      <xdr:row>56</xdr:row>
      <xdr:rowOff>133444</xdr:rowOff>
    </xdr:to>
    <xdr:cxnSp macro="">
      <xdr:nvCxnSpPr>
        <xdr:cNvPr id="124" name="直線コネクタ 123"/>
        <xdr:cNvCxnSpPr/>
      </xdr:nvCxnSpPr>
      <xdr:spPr>
        <a:xfrm flipV="1">
          <a:off x="2908300" y="9562775"/>
          <a:ext cx="889000" cy="17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1628</xdr:rowOff>
    </xdr:from>
    <xdr:to>
      <xdr:col>20</xdr:col>
      <xdr:colOff>38100</xdr:colOff>
      <xdr:row>57</xdr:row>
      <xdr:rowOff>103228</xdr:rowOff>
    </xdr:to>
    <xdr:sp macro="" textlink="">
      <xdr:nvSpPr>
        <xdr:cNvPr id="125" name="フローチャート: 判断 124"/>
        <xdr:cNvSpPr/>
      </xdr:nvSpPr>
      <xdr:spPr>
        <a:xfrm>
          <a:off x="3746500" y="977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94355</xdr:rowOff>
    </xdr:from>
    <xdr:ext cx="534377" cy="259045"/>
    <xdr:sp macro="" textlink="">
      <xdr:nvSpPr>
        <xdr:cNvPr id="126" name="テキスト ボックス 125"/>
        <xdr:cNvSpPr txBox="1"/>
      </xdr:nvSpPr>
      <xdr:spPr>
        <a:xfrm>
          <a:off x="3530111" y="98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90177</xdr:rowOff>
    </xdr:from>
    <xdr:to>
      <xdr:col>15</xdr:col>
      <xdr:colOff>50800</xdr:colOff>
      <xdr:row>56</xdr:row>
      <xdr:rowOff>133444</xdr:rowOff>
    </xdr:to>
    <xdr:cxnSp macro="">
      <xdr:nvCxnSpPr>
        <xdr:cNvPr id="127" name="直線コネクタ 126"/>
        <xdr:cNvCxnSpPr/>
      </xdr:nvCxnSpPr>
      <xdr:spPr>
        <a:xfrm>
          <a:off x="2019300" y="9691377"/>
          <a:ext cx="889000" cy="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54442</xdr:rowOff>
    </xdr:from>
    <xdr:to>
      <xdr:col>15</xdr:col>
      <xdr:colOff>101600</xdr:colOff>
      <xdr:row>57</xdr:row>
      <xdr:rowOff>156042</xdr:rowOff>
    </xdr:to>
    <xdr:sp macro="" textlink="">
      <xdr:nvSpPr>
        <xdr:cNvPr id="128" name="フローチャート: 判断 127"/>
        <xdr:cNvSpPr/>
      </xdr:nvSpPr>
      <xdr:spPr>
        <a:xfrm>
          <a:off x="2857500" y="98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147169</xdr:rowOff>
    </xdr:from>
    <xdr:ext cx="534377" cy="259045"/>
    <xdr:sp macro="" textlink="">
      <xdr:nvSpPr>
        <xdr:cNvPr id="129" name="テキスト ボックス 128"/>
        <xdr:cNvSpPr txBox="1"/>
      </xdr:nvSpPr>
      <xdr:spPr>
        <a:xfrm>
          <a:off x="2641111" y="991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90177</xdr:rowOff>
    </xdr:from>
    <xdr:to>
      <xdr:col>10</xdr:col>
      <xdr:colOff>114300</xdr:colOff>
      <xdr:row>57</xdr:row>
      <xdr:rowOff>30155</xdr:rowOff>
    </xdr:to>
    <xdr:cxnSp macro="">
      <xdr:nvCxnSpPr>
        <xdr:cNvPr id="130" name="直線コネクタ 129"/>
        <xdr:cNvCxnSpPr/>
      </xdr:nvCxnSpPr>
      <xdr:spPr>
        <a:xfrm flipV="1">
          <a:off x="1130300" y="9691377"/>
          <a:ext cx="889000" cy="1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106243</xdr:rowOff>
    </xdr:from>
    <xdr:to>
      <xdr:col>10</xdr:col>
      <xdr:colOff>165100</xdr:colOff>
      <xdr:row>58</xdr:row>
      <xdr:rowOff>36393</xdr:rowOff>
    </xdr:to>
    <xdr:sp macro="" textlink="">
      <xdr:nvSpPr>
        <xdr:cNvPr id="131" name="フローチャート: 判断 130"/>
        <xdr:cNvSpPr/>
      </xdr:nvSpPr>
      <xdr:spPr>
        <a:xfrm>
          <a:off x="1968500" y="987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27520</xdr:rowOff>
    </xdr:from>
    <xdr:ext cx="534377" cy="259045"/>
    <xdr:sp macro="" textlink="">
      <xdr:nvSpPr>
        <xdr:cNvPr id="132" name="テキスト ボックス 131"/>
        <xdr:cNvSpPr txBox="1"/>
      </xdr:nvSpPr>
      <xdr:spPr>
        <a:xfrm>
          <a:off x="1752111" y="99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135123</xdr:rowOff>
    </xdr:from>
    <xdr:to>
      <xdr:col>6</xdr:col>
      <xdr:colOff>38100</xdr:colOff>
      <xdr:row>58</xdr:row>
      <xdr:rowOff>65273</xdr:rowOff>
    </xdr:to>
    <xdr:sp macro="" textlink="">
      <xdr:nvSpPr>
        <xdr:cNvPr id="133" name="フローチャート: 判断 132"/>
        <xdr:cNvSpPr/>
      </xdr:nvSpPr>
      <xdr:spPr>
        <a:xfrm>
          <a:off x="1079500" y="990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56400</xdr:rowOff>
    </xdr:from>
    <xdr:ext cx="534377" cy="259045"/>
    <xdr:sp macro="" textlink="">
      <xdr:nvSpPr>
        <xdr:cNvPr id="134" name="テキスト ボックス 133"/>
        <xdr:cNvSpPr txBox="1"/>
      </xdr:nvSpPr>
      <xdr:spPr>
        <a:xfrm>
          <a:off x="863111" y="1000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112613</xdr:rowOff>
    </xdr:from>
    <xdr:to>
      <xdr:col>24</xdr:col>
      <xdr:colOff>114300</xdr:colOff>
      <xdr:row>56</xdr:row>
      <xdr:rowOff>42763</xdr:rowOff>
    </xdr:to>
    <xdr:sp macro="" textlink="">
      <xdr:nvSpPr>
        <xdr:cNvPr id="140" name="楕円 139"/>
        <xdr:cNvSpPr/>
      </xdr:nvSpPr>
      <xdr:spPr>
        <a:xfrm>
          <a:off x="4584700" y="954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135490</xdr:rowOff>
    </xdr:from>
    <xdr:ext cx="599010" cy="259045"/>
    <xdr:sp macro="" textlink="">
      <xdr:nvSpPr>
        <xdr:cNvPr id="141" name="物件費該当値テキスト"/>
        <xdr:cNvSpPr txBox="1"/>
      </xdr:nvSpPr>
      <xdr:spPr>
        <a:xfrm>
          <a:off x="4686300" y="939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82225</xdr:rowOff>
    </xdr:from>
    <xdr:to>
      <xdr:col>20</xdr:col>
      <xdr:colOff>38100</xdr:colOff>
      <xdr:row>56</xdr:row>
      <xdr:rowOff>12375</xdr:rowOff>
    </xdr:to>
    <xdr:sp macro="" textlink="">
      <xdr:nvSpPr>
        <xdr:cNvPr id="142" name="楕円 141"/>
        <xdr:cNvSpPr/>
      </xdr:nvSpPr>
      <xdr:spPr>
        <a:xfrm>
          <a:off x="3746500" y="95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28902</xdr:rowOff>
    </xdr:from>
    <xdr:ext cx="599010" cy="259045"/>
    <xdr:sp macro="" textlink="">
      <xdr:nvSpPr>
        <xdr:cNvPr id="143" name="テキスト ボックス 142"/>
        <xdr:cNvSpPr txBox="1"/>
      </xdr:nvSpPr>
      <xdr:spPr>
        <a:xfrm>
          <a:off x="3497795" y="92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82644</xdr:rowOff>
    </xdr:from>
    <xdr:to>
      <xdr:col>15</xdr:col>
      <xdr:colOff>101600</xdr:colOff>
      <xdr:row>57</xdr:row>
      <xdr:rowOff>12794</xdr:rowOff>
    </xdr:to>
    <xdr:sp macro="" textlink="">
      <xdr:nvSpPr>
        <xdr:cNvPr id="144" name="楕円 143"/>
        <xdr:cNvSpPr/>
      </xdr:nvSpPr>
      <xdr:spPr>
        <a:xfrm>
          <a:off x="2857500" y="96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29321</xdr:rowOff>
    </xdr:from>
    <xdr:ext cx="599010" cy="259045"/>
    <xdr:sp macro="" textlink="">
      <xdr:nvSpPr>
        <xdr:cNvPr id="145" name="テキスト ボックス 144"/>
        <xdr:cNvSpPr txBox="1"/>
      </xdr:nvSpPr>
      <xdr:spPr>
        <a:xfrm>
          <a:off x="2608795" y="945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39377</xdr:rowOff>
    </xdr:from>
    <xdr:to>
      <xdr:col>10</xdr:col>
      <xdr:colOff>165100</xdr:colOff>
      <xdr:row>56</xdr:row>
      <xdr:rowOff>140977</xdr:rowOff>
    </xdr:to>
    <xdr:sp macro="" textlink="">
      <xdr:nvSpPr>
        <xdr:cNvPr id="146" name="楕円 145"/>
        <xdr:cNvSpPr/>
      </xdr:nvSpPr>
      <xdr:spPr>
        <a:xfrm>
          <a:off x="1968500" y="964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157504</xdr:rowOff>
    </xdr:from>
    <xdr:ext cx="599010" cy="259045"/>
    <xdr:sp macro="" textlink="">
      <xdr:nvSpPr>
        <xdr:cNvPr id="147" name="テキスト ボックス 146"/>
        <xdr:cNvSpPr txBox="1"/>
      </xdr:nvSpPr>
      <xdr:spPr>
        <a:xfrm>
          <a:off x="1719795" y="941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150805</xdr:rowOff>
    </xdr:from>
    <xdr:to>
      <xdr:col>6</xdr:col>
      <xdr:colOff>38100</xdr:colOff>
      <xdr:row>57</xdr:row>
      <xdr:rowOff>80955</xdr:rowOff>
    </xdr:to>
    <xdr:sp macro="" textlink="">
      <xdr:nvSpPr>
        <xdr:cNvPr id="148" name="楕円 147"/>
        <xdr:cNvSpPr/>
      </xdr:nvSpPr>
      <xdr:spPr>
        <a:xfrm>
          <a:off x="1079500" y="97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97482</xdr:rowOff>
    </xdr:from>
    <xdr:ext cx="534377" cy="259045"/>
    <xdr:sp macro="" textlink="">
      <xdr:nvSpPr>
        <xdr:cNvPr id="149" name="テキスト ボックス 148"/>
        <xdr:cNvSpPr txBox="1"/>
      </xdr:nvSpPr>
      <xdr:spPr>
        <a:xfrm>
          <a:off x="863111" y="952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113228</xdr:rowOff>
    </xdr:from>
    <xdr:to>
      <xdr:col>24</xdr:col>
      <xdr:colOff>62865</xdr:colOff>
      <xdr:row>78</xdr:row>
      <xdr:rowOff>63348</xdr:rowOff>
    </xdr:to>
    <xdr:cxnSp macro="">
      <xdr:nvCxnSpPr>
        <xdr:cNvPr id="171" name="直線コネクタ 170"/>
        <xdr:cNvCxnSpPr/>
      </xdr:nvCxnSpPr>
      <xdr:spPr>
        <a:xfrm flipV="1">
          <a:off x="4633595" y="12114728"/>
          <a:ext cx="1270"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67175</xdr:rowOff>
    </xdr:from>
    <xdr:ext cx="469744" cy="259045"/>
    <xdr:sp macro="" textlink="">
      <xdr:nvSpPr>
        <xdr:cNvPr id="172" name="維持補修費最小値テキスト"/>
        <xdr:cNvSpPr txBox="1"/>
      </xdr:nvSpPr>
      <xdr:spPr>
        <a:xfrm>
          <a:off x="4686300" y="1344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63348</xdr:rowOff>
    </xdr:from>
    <xdr:to>
      <xdr:col>24</xdr:col>
      <xdr:colOff>152400</xdr:colOff>
      <xdr:row>78</xdr:row>
      <xdr:rowOff>63348</xdr:rowOff>
    </xdr:to>
    <xdr:cxnSp macro="">
      <xdr:nvCxnSpPr>
        <xdr:cNvPr id="173" name="直線コネクタ 172"/>
        <xdr:cNvCxnSpPr/>
      </xdr:nvCxnSpPr>
      <xdr:spPr>
        <a:xfrm>
          <a:off x="4546600" y="1343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59905</xdr:rowOff>
    </xdr:from>
    <xdr:ext cx="534377" cy="259045"/>
    <xdr:sp macro="" textlink="">
      <xdr:nvSpPr>
        <xdr:cNvPr id="174" name="維持補修費最大値テキスト"/>
        <xdr:cNvSpPr txBox="1"/>
      </xdr:nvSpPr>
      <xdr:spPr>
        <a:xfrm>
          <a:off x="4686300" y="118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113228</xdr:rowOff>
    </xdr:from>
    <xdr:to>
      <xdr:col>24</xdr:col>
      <xdr:colOff>152400</xdr:colOff>
      <xdr:row>70</xdr:row>
      <xdr:rowOff>113228</xdr:rowOff>
    </xdr:to>
    <xdr:cxnSp macro="">
      <xdr:nvCxnSpPr>
        <xdr:cNvPr id="175" name="直線コネクタ 174"/>
        <xdr:cNvCxnSpPr/>
      </xdr:nvCxnSpPr>
      <xdr:spPr>
        <a:xfrm>
          <a:off x="4546600" y="1211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107513</xdr:rowOff>
    </xdr:from>
    <xdr:to>
      <xdr:col>24</xdr:col>
      <xdr:colOff>63500</xdr:colOff>
      <xdr:row>78</xdr:row>
      <xdr:rowOff>437</xdr:rowOff>
    </xdr:to>
    <xdr:cxnSp macro="">
      <xdr:nvCxnSpPr>
        <xdr:cNvPr id="176" name="直線コネクタ 175"/>
        <xdr:cNvCxnSpPr/>
      </xdr:nvCxnSpPr>
      <xdr:spPr>
        <a:xfrm>
          <a:off x="3797300" y="13309163"/>
          <a:ext cx="8382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21389</xdr:rowOff>
    </xdr:from>
    <xdr:ext cx="469744" cy="259045"/>
    <xdr:sp macro="" textlink="">
      <xdr:nvSpPr>
        <xdr:cNvPr id="177" name="維持補修費平均値テキスト"/>
        <xdr:cNvSpPr txBox="1"/>
      </xdr:nvSpPr>
      <xdr:spPr>
        <a:xfrm>
          <a:off x="4686300" y="12880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169962</xdr:rowOff>
    </xdr:from>
    <xdr:to>
      <xdr:col>24</xdr:col>
      <xdr:colOff>114300</xdr:colOff>
      <xdr:row>76</xdr:row>
      <xdr:rowOff>100112</xdr:rowOff>
    </xdr:to>
    <xdr:sp macro="" textlink="">
      <xdr:nvSpPr>
        <xdr:cNvPr id="178" name="フローチャート: 判断 177"/>
        <xdr:cNvSpPr/>
      </xdr:nvSpPr>
      <xdr:spPr>
        <a:xfrm>
          <a:off x="45847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107513</xdr:rowOff>
    </xdr:from>
    <xdr:to>
      <xdr:col>19</xdr:col>
      <xdr:colOff>177800</xdr:colOff>
      <xdr:row>77</xdr:row>
      <xdr:rowOff>117022</xdr:rowOff>
    </xdr:to>
    <xdr:cxnSp macro="">
      <xdr:nvCxnSpPr>
        <xdr:cNvPr id="179" name="直線コネクタ 178"/>
        <xdr:cNvCxnSpPr/>
      </xdr:nvCxnSpPr>
      <xdr:spPr>
        <a:xfrm flipV="1">
          <a:off x="2908300" y="13309163"/>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569</xdr:rowOff>
    </xdr:from>
    <xdr:to>
      <xdr:col>20</xdr:col>
      <xdr:colOff>38100</xdr:colOff>
      <xdr:row>76</xdr:row>
      <xdr:rowOff>102169</xdr:rowOff>
    </xdr:to>
    <xdr:sp macro="" textlink="">
      <xdr:nvSpPr>
        <xdr:cNvPr id="180" name="フローチャート: 判断 179"/>
        <xdr:cNvSpPr/>
      </xdr:nvSpPr>
      <xdr:spPr>
        <a:xfrm>
          <a:off x="3746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118696</xdr:rowOff>
    </xdr:from>
    <xdr:ext cx="469744" cy="259045"/>
    <xdr:sp macro="" textlink="">
      <xdr:nvSpPr>
        <xdr:cNvPr id="181" name="テキスト ボックス 180"/>
        <xdr:cNvSpPr txBox="1"/>
      </xdr:nvSpPr>
      <xdr:spPr>
        <a:xfrm>
          <a:off x="3562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117022</xdr:rowOff>
    </xdr:from>
    <xdr:to>
      <xdr:col>15</xdr:col>
      <xdr:colOff>50800</xdr:colOff>
      <xdr:row>78</xdr:row>
      <xdr:rowOff>2129</xdr:rowOff>
    </xdr:to>
    <xdr:cxnSp macro="">
      <xdr:nvCxnSpPr>
        <xdr:cNvPr id="182" name="直線コネクタ 181"/>
        <xdr:cNvCxnSpPr/>
      </xdr:nvCxnSpPr>
      <xdr:spPr>
        <a:xfrm flipV="1">
          <a:off x="2019300" y="13318672"/>
          <a:ext cx="889000" cy="5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8113</xdr:rowOff>
    </xdr:from>
    <xdr:to>
      <xdr:col>15</xdr:col>
      <xdr:colOff>101600</xdr:colOff>
      <xdr:row>76</xdr:row>
      <xdr:rowOff>109713</xdr:rowOff>
    </xdr:to>
    <xdr:sp macro="" textlink="">
      <xdr:nvSpPr>
        <xdr:cNvPr id="183" name="フローチャート: 判断 182"/>
        <xdr:cNvSpPr/>
      </xdr:nvSpPr>
      <xdr:spPr>
        <a:xfrm>
          <a:off x="2857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126240</xdr:rowOff>
    </xdr:from>
    <xdr:ext cx="469744" cy="259045"/>
    <xdr:sp macro="" textlink="">
      <xdr:nvSpPr>
        <xdr:cNvPr id="184" name="テキスト ボックス 183"/>
        <xdr:cNvSpPr txBox="1"/>
      </xdr:nvSpPr>
      <xdr:spPr>
        <a:xfrm>
          <a:off x="2673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2129</xdr:rowOff>
    </xdr:from>
    <xdr:to>
      <xdr:col>10</xdr:col>
      <xdr:colOff>114300</xdr:colOff>
      <xdr:row>78</xdr:row>
      <xdr:rowOff>72949</xdr:rowOff>
    </xdr:to>
    <xdr:cxnSp macro="">
      <xdr:nvCxnSpPr>
        <xdr:cNvPr id="185" name="直線コネクタ 184"/>
        <xdr:cNvCxnSpPr/>
      </xdr:nvCxnSpPr>
      <xdr:spPr>
        <a:xfrm flipV="1">
          <a:off x="1130300" y="13375229"/>
          <a:ext cx="889000" cy="7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26355</xdr:rowOff>
    </xdr:from>
    <xdr:to>
      <xdr:col>10</xdr:col>
      <xdr:colOff>165100</xdr:colOff>
      <xdr:row>76</xdr:row>
      <xdr:rowOff>127955</xdr:rowOff>
    </xdr:to>
    <xdr:sp macro="" textlink="">
      <xdr:nvSpPr>
        <xdr:cNvPr id="186" name="フローチャート: 判断 185"/>
        <xdr:cNvSpPr/>
      </xdr:nvSpPr>
      <xdr:spPr>
        <a:xfrm>
          <a:off x="1968500" y="1305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144482</xdr:rowOff>
    </xdr:from>
    <xdr:ext cx="469744" cy="259045"/>
    <xdr:sp macro="" textlink="">
      <xdr:nvSpPr>
        <xdr:cNvPr id="187" name="テキスト ボックス 186"/>
        <xdr:cNvSpPr txBox="1"/>
      </xdr:nvSpPr>
      <xdr:spPr>
        <a:xfrm>
          <a:off x="1784428" y="128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41900</xdr:rowOff>
    </xdr:from>
    <xdr:to>
      <xdr:col>6</xdr:col>
      <xdr:colOff>38100</xdr:colOff>
      <xdr:row>76</xdr:row>
      <xdr:rowOff>143500</xdr:rowOff>
    </xdr:to>
    <xdr:sp macro="" textlink="">
      <xdr:nvSpPr>
        <xdr:cNvPr id="188" name="フローチャート: 判断 187"/>
        <xdr:cNvSpPr/>
      </xdr:nvSpPr>
      <xdr:spPr>
        <a:xfrm>
          <a:off x="1079500" y="1307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160027</xdr:rowOff>
    </xdr:from>
    <xdr:ext cx="469744" cy="259045"/>
    <xdr:sp macro="" textlink="">
      <xdr:nvSpPr>
        <xdr:cNvPr id="189" name="テキスト ボックス 188"/>
        <xdr:cNvSpPr txBox="1"/>
      </xdr:nvSpPr>
      <xdr:spPr>
        <a:xfrm>
          <a:off x="895428" y="12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121087</xdr:rowOff>
    </xdr:from>
    <xdr:to>
      <xdr:col>24</xdr:col>
      <xdr:colOff>114300</xdr:colOff>
      <xdr:row>78</xdr:row>
      <xdr:rowOff>51237</xdr:rowOff>
    </xdr:to>
    <xdr:sp macro="" textlink="">
      <xdr:nvSpPr>
        <xdr:cNvPr id="195" name="楕円 194"/>
        <xdr:cNvSpPr/>
      </xdr:nvSpPr>
      <xdr:spPr>
        <a:xfrm>
          <a:off x="4584700" y="133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36014</xdr:rowOff>
    </xdr:from>
    <xdr:ext cx="469744" cy="259045"/>
    <xdr:sp macro="" textlink="">
      <xdr:nvSpPr>
        <xdr:cNvPr id="196" name="維持補修費該当値テキスト"/>
        <xdr:cNvSpPr txBox="1"/>
      </xdr:nvSpPr>
      <xdr:spPr>
        <a:xfrm>
          <a:off x="4686300" y="1323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56713</xdr:rowOff>
    </xdr:from>
    <xdr:to>
      <xdr:col>20</xdr:col>
      <xdr:colOff>38100</xdr:colOff>
      <xdr:row>77</xdr:row>
      <xdr:rowOff>158313</xdr:rowOff>
    </xdr:to>
    <xdr:sp macro="" textlink="">
      <xdr:nvSpPr>
        <xdr:cNvPr id="197" name="楕円 196"/>
        <xdr:cNvSpPr/>
      </xdr:nvSpPr>
      <xdr:spPr>
        <a:xfrm>
          <a:off x="3746500" y="132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149440</xdr:rowOff>
    </xdr:from>
    <xdr:ext cx="469744" cy="259045"/>
    <xdr:sp macro="" textlink="">
      <xdr:nvSpPr>
        <xdr:cNvPr id="198" name="テキスト ボックス 197"/>
        <xdr:cNvSpPr txBox="1"/>
      </xdr:nvSpPr>
      <xdr:spPr>
        <a:xfrm>
          <a:off x="3562428" y="133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66222</xdr:rowOff>
    </xdr:from>
    <xdr:to>
      <xdr:col>15</xdr:col>
      <xdr:colOff>101600</xdr:colOff>
      <xdr:row>77</xdr:row>
      <xdr:rowOff>167822</xdr:rowOff>
    </xdr:to>
    <xdr:sp macro="" textlink="">
      <xdr:nvSpPr>
        <xdr:cNvPr id="199" name="楕円 198"/>
        <xdr:cNvSpPr/>
      </xdr:nvSpPr>
      <xdr:spPr>
        <a:xfrm>
          <a:off x="2857500" y="1326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158949</xdr:rowOff>
    </xdr:from>
    <xdr:ext cx="469744" cy="259045"/>
    <xdr:sp macro="" textlink="">
      <xdr:nvSpPr>
        <xdr:cNvPr id="200" name="テキスト ボックス 199"/>
        <xdr:cNvSpPr txBox="1"/>
      </xdr:nvSpPr>
      <xdr:spPr>
        <a:xfrm>
          <a:off x="2673428" y="1336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122779</xdr:rowOff>
    </xdr:from>
    <xdr:to>
      <xdr:col>10</xdr:col>
      <xdr:colOff>165100</xdr:colOff>
      <xdr:row>78</xdr:row>
      <xdr:rowOff>52929</xdr:rowOff>
    </xdr:to>
    <xdr:sp macro="" textlink="">
      <xdr:nvSpPr>
        <xdr:cNvPr id="201" name="楕円 200"/>
        <xdr:cNvSpPr/>
      </xdr:nvSpPr>
      <xdr:spPr>
        <a:xfrm>
          <a:off x="1968500" y="1332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44056</xdr:rowOff>
    </xdr:from>
    <xdr:ext cx="469744" cy="259045"/>
    <xdr:sp macro="" textlink="">
      <xdr:nvSpPr>
        <xdr:cNvPr id="202" name="テキスト ボックス 201"/>
        <xdr:cNvSpPr txBox="1"/>
      </xdr:nvSpPr>
      <xdr:spPr>
        <a:xfrm>
          <a:off x="1784428" y="1341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22149</xdr:rowOff>
    </xdr:from>
    <xdr:to>
      <xdr:col>6</xdr:col>
      <xdr:colOff>38100</xdr:colOff>
      <xdr:row>78</xdr:row>
      <xdr:rowOff>123749</xdr:rowOff>
    </xdr:to>
    <xdr:sp macro="" textlink="">
      <xdr:nvSpPr>
        <xdr:cNvPr id="203" name="楕円 202"/>
        <xdr:cNvSpPr/>
      </xdr:nvSpPr>
      <xdr:spPr>
        <a:xfrm>
          <a:off x="1079500" y="133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114876</xdr:rowOff>
    </xdr:from>
    <xdr:ext cx="469744" cy="259045"/>
    <xdr:sp macro="" textlink="">
      <xdr:nvSpPr>
        <xdr:cNvPr id="204" name="テキスト ボックス 203"/>
        <xdr:cNvSpPr txBox="1"/>
      </xdr:nvSpPr>
      <xdr:spPr>
        <a:xfrm>
          <a:off x="895428" y="13487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165940</xdr:rowOff>
    </xdr:from>
    <xdr:to>
      <xdr:col>24</xdr:col>
      <xdr:colOff>62865</xdr:colOff>
      <xdr:row>99</xdr:row>
      <xdr:rowOff>26967</xdr:rowOff>
    </xdr:to>
    <xdr:cxnSp macro="">
      <xdr:nvCxnSpPr>
        <xdr:cNvPr id="231" name="直線コネクタ 230"/>
        <xdr:cNvCxnSpPr/>
      </xdr:nvCxnSpPr>
      <xdr:spPr>
        <a:xfrm flipV="1">
          <a:off x="4633595" y="15596440"/>
          <a:ext cx="1270" cy="140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30794</xdr:rowOff>
    </xdr:from>
    <xdr:ext cx="534377" cy="259045"/>
    <xdr:sp macro="" textlink="">
      <xdr:nvSpPr>
        <xdr:cNvPr id="232" name="扶助費最小値テキスト"/>
        <xdr:cNvSpPr txBox="1"/>
      </xdr:nvSpPr>
      <xdr:spPr>
        <a:xfrm>
          <a:off x="4686300" y="170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26967</xdr:rowOff>
    </xdr:from>
    <xdr:to>
      <xdr:col>24</xdr:col>
      <xdr:colOff>152400</xdr:colOff>
      <xdr:row>99</xdr:row>
      <xdr:rowOff>26967</xdr:rowOff>
    </xdr:to>
    <xdr:cxnSp macro="">
      <xdr:nvCxnSpPr>
        <xdr:cNvPr id="233" name="直線コネクタ 232"/>
        <xdr:cNvCxnSpPr/>
      </xdr:nvCxnSpPr>
      <xdr:spPr>
        <a:xfrm>
          <a:off x="4546600" y="1700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112617</xdr:rowOff>
    </xdr:from>
    <xdr:ext cx="599010" cy="259045"/>
    <xdr:sp macro="" textlink="">
      <xdr:nvSpPr>
        <xdr:cNvPr id="234" name="扶助費最大値テキスト"/>
        <xdr:cNvSpPr txBox="1"/>
      </xdr:nvSpPr>
      <xdr:spPr>
        <a:xfrm>
          <a:off x="4686300" y="1537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165940</xdr:rowOff>
    </xdr:from>
    <xdr:to>
      <xdr:col>24</xdr:col>
      <xdr:colOff>152400</xdr:colOff>
      <xdr:row>90</xdr:row>
      <xdr:rowOff>165940</xdr:rowOff>
    </xdr:to>
    <xdr:cxnSp macro="">
      <xdr:nvCxnSpPr>
        <xdr:cNvPr id="235" name="直線コネクタ 234"/>
        <xdr:cNvCxnSpPr/>
      </xdr:nvCxnSpPr>
      <xdr:spPr>
        <a:xfrm>
          <a:off x="4546600" y="1559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15424</xdr:rowOff>
    </xdr:from>
    <xdr:to>
      <xdr:col>24</xdr:col>
      <xdr:colOff>63500</xdr:colOff>
      <xdr:row>95</xdr:row>
      <xdr:rowOff>95531</xdr:rowOff>
    </xdr:to>
    <xdr:cxnSp macro="">
      <xdr:nvCxnSpPr>
        <xdr:cNvPr id="236" name="直線コネクタ 235"/>
        <xdr:cNvCxnSpPr/>
      </xdr:nvCxnSpPr>
      <xdr:spPr>
        <a:xfrm>
          <a:off x="3797300" y="16303174"/>
          <a:ext cx="8382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160301</xdr:rowOff>
    </xdr:from>
    <xdr:ext cx="534377" cy="259045"/>
    <xdr:sp macro="" textlink="">
      <xdr:nvSpPr>
        <xdr:cNvPr id="237" name="扶助費平均値テキスト"/>
        <xdr:cNvSpPr txBox="1"/>
      </xdr:nvSpPr>
      <xdr:spPr>
        <a:xfrm>
          <a:off x="4686300" y="16448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10424</xdr:rowOff>
    </xdr:from>
    <xdr:to>
      <xdr:col>24</xdr:col>
      <xdr:colOff>114300</xdr:colOff>
      <xdr:row>96</xdr:row>
      <xdr:rowOff>112024</xdr:rowOff>
    </xdr:to>
    <xdr:sp macro="" textlink="">
      <xdr:nvSpPr>
        <xdr:cNvPr id="238" name="フローチャート: 判断 237"/>
        <xdr:cNvSpPr/>
      </xdr:nvSpPr>
      <xdr:spPr>
        <a:xfrm>
          <a:off x="45847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15424</xdr:rowOff>
    </xdr:from>
    <xdr:to>
      <xdr:col>19</xdr:col>
      <xdr:colOff>177800</xdr:colOff>
      <xdr:row>96</xdr:row>
      <xdr:rowOff>66401</xdr:rowOff>
    </xdr:to>
    <xdr:cxnSp macro="">
      <xdr:nvCxnSpPr>
        <xdr:cNvPr id="239" name="直線コネクタ 238"/>
        <xdr:cNvCxnSpPr/>
      </xdr:nvCxnSpPr>
      <xdr:spPr>
        <a:xfrm flipV="1">
          <a:off x="2908300" y="16303174"/>
          <a:ext cx="889000" cy="22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166004</xdr:rowOff>
    </xdr:from>
    <xdr:to>
      <xdr:col>20</xdr:col>
      <xdr:colOff>38100</xdr:colOff>
      <xdr:row>96</xdr:row>
      <xdr:rowOff>96154</xdr:rowOff>
    </xdr:to>
    <xdr:sp macro="" textlink="">
      <xdr:nvSpPr>
        <xdr:cNvPr id="240" name="フローチャート: 判断 239"/>
        <xdr:cNvSpPr/>
      </xdr:nvSpPr>
      <xdr:spPr>
        <a:xfrm>
          <a:off x="3746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87281</xdr:rowOff>
    </xdr:from>
    <xdr:ext cx="534377" cy="259045"/>
    <xdr:sp macro="" textlink="">
      <xdr:nvSpPr>
        <xdr:cNvPr id="241" name="テキスト ボックス 240"/>
        <xdr:cNvSpPr txBox="1"/>
      </xdr:nvSpPr>
      <xdr:spPr>
        <a:xfrm>
          <a:off x="3530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64295</xdr:rowOff>
    </xdr:from>
    <xdr:to>
      <xdr:col>15</xdr:col>
      <xdr:colOff>50800</xdr:colOff>
      <xdr:row>96</xdr:row>
      <xdr:rowOff>66401</xdr:rowOff>
    </xdr:to>
    <xdr:cxnSp macro="">
      <xdr:nvCxnSpPr>
        <xdr:cNvPr id="242" name="直線コネクタ 241"/>
        <xdr:cNvCxnSpPr/>
      </xdr:nvCxnSpPr>
      <xdr:spPr>
        <a:xfrm>
          <a:off x="2019300" y="16523495"/>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58138</xdr:rowOff>
    </xdr:from>
    <xdr:to>
      <xdr:col>15</xdr:col>
      <xdr:colOff>101600</xdr:colOff>
      <xdr:row>96</xdr:row>
      <xdr:rowOff>159738</xdr:rowOff>
    </xdr:to>
    <xdr:sp macro="" textlink="">
      <xdr:nvSpPr>
        <xdr:cNvPr id="243" name="フローチャート: 判断 242"/>
        <xdr:cNvSpPr/>
      </xdr:nvSpPr>
      <xdr:spPr>
        <a:xfrm>
          <a:off x="2857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150865</xdr:rowOff>
    </xdr:from>
    <xdr:ext cx="534377" cy="259045"/>
    <xdr:sp macro="" textlink="">
      <xdr:nvSpPr>
        <xdr:cNvPr id="244" name="テキスト ボックス 243"/>
        <xdr:cNvSpPr txBox="1"/>
      </xdr:nvSpPr>
      <xdr:spPr>
        <a:xfrm>
          <a:off x="2641111" y="166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64295</xdr:rowOff>
    </xdr:from>
    <xdr:to>
      <xdr:col>10</xdr:col>
      <xdr:colOff>114300</xdr:colOff>
      <xdr:row>97</xdr:row>
      <xdr:rowOff>40210</xdr:rowOff>
    </xdr:to>
    <xdr:cxnSp macro="">
      <xdr:nvCxnSpPr>
        <xdr:cNvPr id="245" name="直線コネクタ 244"/>
        <xdr:cNvCxnSpPr/>
      </xdr:nvCxnSpPr>
      <xdr:spPr>
        <a:xfrm flipV="1">
          <a:off x="1130300" y="16523495"/>
          <a:ext cx="889000" cy="14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71428</xdr:rowOff>
    </xdr:from>
    <xdr:to>
      <xdr:col>10</xdr:col>
      <xdr:colOff>165100</xdr:colOff>
      <xdr:row>97</xdr:row>
      <xdr:rowOff>1578</xdr:rowOff>
    </xdr:to>
    <xdr:sp macro="" textlink="">
      <xdr:nvSpPr>
        <xdr:cNvPr id="246" name="フローチャート: 判断 245"/>
        <xdr:cNvSpPr/>
      </xdr:nvSpPr>
      <xdr:spPr>
        <a:xfrm>
          <a:off x="1968500" y="1653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164155</xdr:rowOff>
    </xdr:from>
    <xdr:ext cx="534377" cy="259045"/>
    <xdr:sp macro="" textlink="">
      <xdr:nvSpPr>
        <xdr:cNvPr id="247" name="テキスト ボックス 246"/>
        <xdr:cNvSpPr txBox="1"/>
      </xdr:nvSpPr>
      <xdr:spPr>
        <a:xfrm>
          <a:off x="1752111" y="1662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9478</xdr:rowOff>
    </xdr:from>
    <xdr:to>
      <xdr:col>6</xdr:col>
      <xdr:colOff>38100</xdr:colOff>
      <xdr:row>97</xdr:row>
      <xdr:rowOff>111078</xdr:rowOff>
    </xdr:to>
    <xdr:sp macro="" textlink="">
      <xdr:nvSpPr>
        <xdr:cNvPr id="248" name="フローチャート: 判断 247"/>
        <xdr:cNvSpPr/>
      </xdr:nvSpPr>
      <xdr:spPr>
        <a:xfrm>
          <a:off x="1079500" y="1664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102205</xdr:rowOff>
    </xdr:from>
    <xdr:ext cx="534377" cy="259045"/>
    <xdr:sp macro="" textlink="">
      <xdr:nvSpPr>
        <xdr:cNvPr id="249" name="テキスト ボックス 248"/>
        <xdr:cNvSpPr txBox="1"/>
      </xdr:nvSpPr>
      <xdr:spPr>
        <a:xfrm>
          <a:off x="863111" y="1673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44731</xdr:rowOff>
    </xdr:from>
    <xdr:to>
      <xdr:col>24</xdr:col>
      <xdr:colOff>114300</xdr:colOff>
      <xdr:row>95</xdr:row>
      <xdr:rowOff>146331</xdr:rowOff>
    </xdr:to>
    <xdr:sp macro="" textlink="">
      <xdr:nvSpPr>
        <xdr:cNvPr id="255" name="楕円 254"/>
        <xdr:cNvSpPr/>
      </xdr:nvSpPr>
      <xdr:spPr>
        <a:xfrm>
          <a:off x="4584700" y="163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67608</xdr:rowOff>
    </xdr:from>
    <xdr:ext cx="534377" cy="259045"/>
    <xdr:sp macro="" textlink="">
      <xdr:nvSpPr>
        <xdr:cNvPr id="256" name="扶助費該当値テキスト"/>
        <xdr:cNvSpPr txBox="1"/>
      </xdr:nvSpPr>
      <xdr:spPr>
        <a:xfrm>
          <a:off x="4686300" y="161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136074</xdr:rowOff>
    </xdr:from>
    <xdr:to>
      <xdr:col>20</xdr:col>
      <xdr:colOff>38100</xdr:colOff>
      <xdr:row>95</xdr:row>
      <xdr:rowOff>66224</xdr:rowOff>
    </xdr:to>
    <xdr:sp macro="" textlink="">
      <xdr:nvSpPr>
        <xdr:cNvPr id="257" name="楕円 256"/>
        <xdr:cNvSpPr/>
      </xdr:nvSpPr>
      <xdr:spPr>
        <a:xfrm>
          <a:off x="3746500" y="1625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82751</xdr:rowOff>
    </xdr:from>
    <xdr:ext cx="534377" cy="259045"/>
    <xdr:sp macro="" textlink="">
      <xdr:nvSpPr>
        <xdr:cNvPr id="258" name="テキスト ボックス 257"/>
        <xdr:cNvSpPr txBox="1"/>
      </xdr:nvSpPr>
      <xdr:spPr>
        <a:xfrm>
          <a:off x="3530111" y="160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15601</xdr:rowOff>
    </xdr:from>
    <xdr:to>
      <xdr:col>15</xdr:col>
      <xdr:colOff>101600</xdr:colOff>
      <xdr:row>96</xdr:row>
      <xdr:rowOff>117201</xdr:rowOff>
    </xdr:to>
    <xdr:sp macro="" textlink="">
      <xdr:nvSpPr>
        <xdr:cNvPr id="259" name="楕円 258"/>
        <xdr:cNvSpPr/>
      </xdr:nvSpPr>
      <xdr:spPr>
        <a:xfrm>
          <a:off x="2857500" y="164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133728</xdr:rowOff>
    </xdr:from>
    <xdr:ext cx="534377" cy="259045"/>
    <xdr:sp macro="" textlink="">
      <xdr:nvSpPr>
        <xdr:cNvPr id="260" name="テキスト ボックス 259"/>
        <xdr:cNvSpPr txBox="1"/>
      </xdr:nvSpPr>
      <xdr:spPr>
        <a:xfrm>
          <a:off x="2641111" y="1625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13495</xdr:rowOff>
    </xdr:from>
    <xdr:to>
      <xdr:col>10</xdr:col>
      <xdr:colOff>165100</xdr:colOff>
      <xdr:row>96</xdr:row>
      <xdr:rowOff>115095</xdr:rowOff>
    </xdr:to>
    <xdr:sp macro="" textlink="">
      <xdr:nvSpPr>
        <xdr:cNvPr id="261" name="楕円 260"/>
        <xdr:cNvSpPr/>
      </xdr:nvSpPr>
      <xdr:spPr>
        <a:xfrm>
          <a:off x="1968500" y="164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131622</xdr:rowOff>
    </xdr:from>
    <xdr:ext cx="534377" cy="259045"/>
    <xdr:sp macro="" textlink="">
      <xdr:nvSpPr>
        <xdr:cNvPr id="262" name="テキスト ボックス 261"/>
        <xdr:cNvSpPr txBox="1"/>
      </xdr:nvSpPr>
      <xdr:spPr>
        <a:xfrm>
          <a:off x="1752111" y="162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160860</xdr:rowOff>
    </xdr:from>
    <xdr:to>
      <xdr:col>6</xdr:col>
      <xdr:colOff>38100</xdr:colOff>
      <xdr:row>97</xdr:row>
      <xdr:rowOff>91010</xdr:rowOff>
    </xdr:to>
    <xdr:sp macro="" textlink="">
      <xdr:nvSpPr>
        <xdr:cNvPr id="263" name="楕円 262"/>
        <xdr:cNvSpPr/>
      </xdr:nvSpPr>
      <xdr:spPr>
        <a:xfrm>
          <a:off x="1079500" y="166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107537</xdr:rowOff>
    </xdr:from>
    <xdr:ext cx="534377" cy="259045"/>
    <xdr:sp macro="" textlink="">
      <xdr:nvSpPr>
        <xdr:cNvPr id="264" name="テキスト ボックス 263"/>
        <xdr:cNvSpPr txBox="1"/>
      </xdr:nvSpPr>
      <xdr:spPr>
        <a:xfrm>
          <a:off x="863111" y="1639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139983</xdr:rowOff>
    </xdr:from>
    <xdr:to>
      <xdr:col>54</xdr:col>
      <xdr:colOff>189865</xdr:colOff>
      <xdr:row>37</xdr:row>
      <xdr:rowOff>138987</xdr:rowOff>
    </xdr:to>
    <xdr:cxnSp macro="">
      <xdr:nvCxnSpPr>
        <xdr:cNvPr id="286" name="直線コネクタ 285"/>
        <xdr:cNvCxnSpPr/>
      </xdr:nvCxnSpPr>
      <xdr:spPr>
        <a:xfrm flipV="1">
          <a:off x="10475595" y="5454933"/>
          <a:ext cx="1270" cy="102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142814</xdr:rowOff>
    </xdr:from>
    <xdr:ext cx="534377" cy="259045"/>
    <xdr:sp macro="" textlink="">
      <xdr:nvSpPr>
        <xdr:cNvPr id="287" name="補助費等最小値テキスト"/>
        <xdr:cNvSpPr txBox="1"/>
      </xdr:nvSpPr>
      <xdr:spPr>
        <a:xfrm>
          <a:off x="10528300" y="6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138987</xdr:rowOff>
    </xdr:from>
    <xdr:to>
      <xdr:col>55</xdr:col>
      <xdr:colOff>88900</xdr:colOff>
      <xdr:row>37</xdr:row>
      <xdr:rowOff>138987</xdr:rowOff>
    </xdr:to>
    <xdr:cxnSp macro="">
      <xdr:nvCxnSpPr>
        <xdr:cNvPr id="288" name="直線コネクタ 287"/>
        <xdr:cNvCxnSpPr/>
      </xdr:nvCxnSpPr>
      <xdr:spPr>
        <a:xfrm>
          <a:off x="10388600" y="648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86660</xdr:rowOff>
    </xdr:from>
    <xdr:ext cx="599010" cy="259045"/>
    <xdr:sp macro="" textlink="">
      <xdr:nvSpPr>
        <xdr:cNvPr id="289" name="補助費等最大値テキスト"/>
        <xdr:cNvSpPr txBox="1"/>
      </xdr:nvSpPr>
      <xdr:spPr>
        <a:xfrm>
          <a:off x="10528300" y="523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139983</xdr:rowOff>
    </xdr:from>
    <xdr:to>
      <xdr:col>55</xdr:col>
      <xdr:colOff>88900</xdr:colOff>
      <xdr:row>31</xdr:row>
      <xdr:rowOff>139983</xdr:rowOff>
    </xdr:to>
    <xdr:cxnSp macro="">
      <xdr:nvCxnSpPr>
        <xdr:cNvPr id="290" name="直線コネクタ 289"/>
        <xdr:cNvCxnSpPr/>
      </xdr:nvCxnSpPr>
      <xdr:spPr>
        <a:xfrm>
          <a:off x="10388600" y="545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116077</xdr:rowOff>
    </xdr:from>
    <xdr:to>
      <xdr:col>55</xdr:col>
      <xdr:colOff>0</xdr:colOff>
      <xdr:row>35</xdr:row>
      <xdr:rowOff>108638</xdr:rowOff>
    </xdr:to>
    <xdr:cxnSp macro="">
      <xdr:nvCxnSpPr>
        <xdr:cNvPr id="291" name="直線コネクタ 290"/>
        <xdr:cNvCxnSpPr/>
      </xdr:nvCxnSpPr>
      <xdr:spPr>
        <a:xfrm flipV="1">
          <a:off x="9639300" y="5945377"/>
          <a:ext cx="838200" cy="16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133246</xdr:rowOff>
    </xdr:from>
    <xdr:ext cx="534377" cy="259045"/>
    <xdr:sp macro="" textlink="">
      <xdr:nvSpPr>
        <xdr:cNvPr id="292" name="補助費等平均値テキスト"/>
        <xdr:cNvSpPr txBox="1"/>
      </xdr:nvSpPr>
      <xdr:spPr>
        <a:xfrm>
          <a:off x="10528300" y="61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154819</xdr:rowOff>
    </xdr:from>
    <xdr:to>
      <xdr:col>55</xdr:col>
      <xdr:colOff>50800</xdr:colOff>
      <xdr:row>36</xdr:row>
      <xdr:rowOff>84969</xdr:rowOff>
    </xdr:to>
    <xdr:sp macro="" textlink="">
      <xdr:nvSpPr>
        <xdr:cNvPr id="293" name="フローチャート: 判断 292"/>
        <xdr:cNvSpPr/>
      </xdr:nvSpPr>
      <xdr:spPr>
        <a:xfrm>
          <a:off x="104267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108638</xdr:rowOff>
    </xdr:from>
    <xdr:to>
      <xdr:col>50</xdr:col>
      <xdr:colOff>114300</xdr:colOff>
      <xdr:row>35</xdr:row>
      <xdr:rowOff>152876</xdr:rowOff>
    </xdr:to>
    <xdr:cxnSp macro="">
      <xdr:nvCxnSpPr>
        <xdr:cNvPr id="294" name="直線コネクタ 293"/>
        <xdr:cNvCxnSpPr/>
      </xdr:nvCxnSpPr>
      <xdr:spPr>
        <a:xfrm flipV="1">
          <a:off x="8750300" y="610938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169152</xdr:rowOff>
    </xdr:from>
    <xdr:to>
      <xdr:col>50</xdr:col>
      <xdr:colOff>165100</xdr:colOff>
      <xdr:row>36</xdr:row>
      <xdr:rowOff>99302</xdr:rowOff>
    </xdr:to>
    <xdr:sp macro="" textlink="">
      <xdr:nvSpPr>
        <xdr:cNvPr id="295" name="フローチャート: 判断 294"/>
        <xdr:cNvSpPr/>
      </xdr:nvSpPr>
      <xdr:spPr>
        <a:xfrm>
          <a:off x="9588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90429</xdr:rowOff>
    </xdr:from>
    <xdr:ext cx="534377" cy="259045"/>
    <xdr:sp macro="" textlink="">
      <xdr:nvSpPr>
        <xdr:cNvPr id="296" name="テキスト ボックス 295"/>
        <xdr:cNvSpPr txBox="1"/>
      </xdr:nvSpPr>
      <xdr:spPr>
        <a:xfrm>
          <a:off x="9372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152876</xdr:rowOff>
    </xdr:from>
    <xdr:to>
      <xdr:col>45</xdr:col>
      <xdr:colOff>177800</xdr:colOff>
      <xdr:row>36</xdr:row>
      <xdr:rowOff>62479</xdr:rowOff>
    </xdr:to>
    <xdr:cxnSp macro="">
      <xdr:nvCxnSpPr>
        <xdr:cNvPr id="297" name="直線コネクタ 296"/>
        <xdr:cNvCxnSpPr/>
      </xdr:nvCxnSpPr>
      <xdr:spPr>
        <a:xfrm flipV="1">
          <a:off x="7861300" y="6153626"/>
          <a:ext cx="889000" cy="8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24682</xdr:rowOff>
    </xdr:from>
    <xdr:to>
      <xdr:col>46</xdr:col>
      <xdr:colOff>38100</xdr:colOff>
      <xdr:row>36</xdr:row>
      <xdr:rowOff>126282</xdr:rowOff>
    </xdr:to>
    <xdr:sp macro="" textlink="">
      <xdr:nvSpPr>
        <xdr:cNvPr id="298" name="フローチャート: 判断 297"/>
        <xdr:cNvSpPr/>
      </xdr:nvSpPr>
      <xdr:spPr>
        <a:xfrm>
          <a:off x="8699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117409</xdr:rowOff>
    </xdr:from>
    <xdr:ext cx="534377" cy="259045"/>
    <xdr:sp macro="" textlink="">
      <xdr:nvSpPr>
        <xdr:cNvPr id="299" name="テキスト ボックス 298"/>
        <xdr:cNvSpPr txBox="1"/>
      </xdr:nvSpPr>
      <xdr:spPr>
        <a:xfrm>
          <a:off x="8483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62479</xdr:rowOff>
    </xdr:from>
    <xdr:to>
      <xdr:col>41</xdr:col>
      <xdr:colOff>50800</xdr:colOff>
      <xdr:row>36</xdr:row>
      <xdr:rowOff>63284</xdr:rowOff>
    </xdr:to>
    <xdr:cxnSp macro="">
      <xdr:nvCxnSpPr>
        <xdr:cNvPr id="300" name="直線コネクタ 299"/>
        <xdr:cNvCxnSpPr/>
      </xdr:nvCxnSpPr>
      <xdr:spPr>
        <a:xfrm flipV="1">
          <a:off x="6972300" y="6234679"/>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65761</xdr:rowOff>
    </xdr:from>
    <xdr:to>
      <xdr:col>41</xdr:col>
      <xdr:colOff>101600</xdr:colOff>
      <xdr:row>36</xdr:row>
      <xdr:rowOff>167361</xdr:rowOff>
    </xdr:to>
    <xdr:sp macro="" textlink="">
      <xdr:nvSpPr>
        <xdr:cNvPr id="301" name="フローチャート: 判断 300"/>
        <xdr:cNvSpPr/>
      </xdr:nvSpPr>
      <xdr:spPr>
        <a:xfrm>
          <a:off x="7810500" y="623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158488</xdr:rowOff>
    </xdr:from>
    <xdr:ext cx="534377" cy="259045"/>
    <xdr:sp macro="" textlink="">
      <xdr:nvSpPr>
        <xdr:cNvPr id="302" name="テキスト ボックス 301"/>
        <xdr:cNvSpPr txBox="1"/>
      </xdr:nvSpPr>
      <xdr:spPr>
        <a:xfrm>
          <a:off x="7594111" y="633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75591</xdr:rowOff>
    </xdr:from>
    <xdr:to>
      <xdr:col>36</xdr:col>
      <xdr:colOff>165100</xdr:colOff>
      <xdr:row>37</xdr:row>
      <xdr:rowOff>5741</xdr:rowOff>
    </xdr:to>
    <xdr:sp macro="" textlink="">
      <xdr:nvSpPr>
        <xdr:cNvPr id="303" name="フローチャート: 判断 302"/>
        <xdr:cNvSpPr/>
      </xdr:nvSpPr>
      <xdr:spPr>
        <a:xfrm>
          <a:off x="6921500" y="62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168318</xdr:rowOff>
    </xdr:from>
    <xdr:ext cx="534377" cy="259045"/>
    <xdr:sp macro="" textlink="">
      <xdr:nvSpPr>
        <xdr:cNvPr id="304" name="テキスト ボックス 303"/>
        <xdr:cNvSpPr txBox="1"/>
      </xdr:nvSpPr>
      <xdr:spPr>
        <a:xfrm>
          <a:off x="6705111" y="63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65277</xdr:rowOff>
    </xdr:from>
    <xdr:to>
      <xdr:col>55</xdr:col>
      <xdr:colOff>50800</xdr:colOff>
      <xdr:row>34</xdr:row>
      <xdr:rowOff>166877</xdr:rowOff>
    </xdr:to>
    <xdr:sp macro="" textlink="">
      <xdr:nvSpPr>
        <xdr:cNvPr id="310" name="楕円 309"/>
        <xdr:cNvSpPr/>
      </xdr:nvSpPr>
      <xdr:spPr>
        <a:xfrm>
          <a:off x="10426700" y="58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88154</xdr:rowOff>
    </xdr:from>
    <xdr:ext cx="599010" cy="259045"/>
    <xdr:sp macro="" textlink="">
      <xdr:nvSpPr>
        <xdr:cNvPr id="311" name="補助費等該当値テキスト"/>
        <xdr:cNvSpPr txBox="1"/>
      </xdr:nvSpPr>
      <xdr:spPr>
        <a:xfrm>
          <a:off x="10528300" y="574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57838</xdr:rowOff>
    </xdr:from>
    <xdr:to>
      <xdr:col>50</xdr:col>
      <xdr:colOff>165100</xdr:colOff>
      <xdr:row>35</xdr:row>
      <xdr:rowOff>159438</xdr:rowOff>
    </xdr:to>
    <xdr:sp macro="" textlink="">
      <xdr:nvSpPr>
        <xdr:cNvPr id="312" name="楕円 311"/>
        <xdr:cNvSpPr/>
      </xdr:nvSpPr>
      <xdr:spPr>
        <a:xfrm>
          <a:off x="9588500" y="60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4515</xdr:rowOff>
    </xdr:from>
    <xdr:ext cx="599010" cy="259045"/>
    <xdr:sp macro="" textlink="">
      <xdr:nvSpPr>
        <xdr:cNvPr id="313" name="テキスト ボックス 312"/>
        <xdr:cNvSpPr txBox="1"/>
      </xdr:nvSpPr>
      <xdr:spPr>
        <a:xfrm>
          <a:off x="9339795" y="583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102076</xdr:rowOff>
    </xdr:from>
    <xdr:to>
      <xdr:col>46</xdr:col>
      <xdr:colOff>38100</xdr:colOff>
      <xdr:row>36</xdr:row>
      <xdr:rowOff>32226</xdr:rowOff>
    </xdr:to>
    <xdr:sp macro="" textlink="">
      <xdr:nvSpPr>
        <xdr:cNvPr id="314" name="楕円 313"/>
        <xdr:cNvSpPr/>
      </xdr:nvSpPr>
      <xdr:spPr>
        <a:xfrm>
          <a:off x="8699500" y="61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48753</xdr:rowOff>
    </xdr:from>
    <xdr:ext cx="599010" cy="259045"/>
    <xdr:sp macro="" textlink="">
      <xdr:nvSpPr>
        <xdr:cNvPr id="315" name="テキスト ボックス 314"/>
        <xdr:cNvSpPr txBox="1"/>
      </xdr:nvSpPr>
      <xdr:spPr>
        <a:xfrm>
          <a:off x="8450795" y="587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11679</xdr:rowOff>
    </xdr:from>
    <xdr:to>
      <xdr:col>41</xdr:col>
      <xdr:colOff>101600</xdr:colOff>
      <xdr:row>36</xdr:row>
      <xdr:rowOff>113279</xdr:rowOff>
    </xdr:to>
    <xdr:sp macro="" textlink="">
      <xdr:nvSpPr>
        <xdr:cNvPr id="316" name="楕円 315"/>
        <xdr:cNvSpPr/>
      </xdr:nvSpPr>
      <xdr:spPr>
        <a:xfrm>
          <a:off x="7810500" y="618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129806</xdr:rowOff>
    </xdr:from>
    <xdr:ext cx="534377" cy="259045"/>
    <xdr:sp macro="" textlink="">
      <xdr:nvSpPr>
        <xdr:cNvPr id="317" name="テキスト ボックス 316"/>
        <xdr:cNvSpPr txBox="1"/>
      </xdr:nvSpPr>
      <xdr:spPr>
        <a:xfrm>
          <a:off x="7594111" y="595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12484</xdr:rowOff>
    </xdr:from>
    <xdr:to>
      <xdr:col>36</xdr:col>
      <xdr:colOff>165100</xdr:colOff>
      <xdr:row>36</xdr:row>
      <xdr:rowOff>114084</xdr:rowOff>
    </xdr:to>
    <xdr:sp macro="" textlink="">
      <xdr:nvSpPr>
        <xdr:cNvPr id="318" name="楕円 317"/>
        <xdr:cNvSpPr/>
      </xdr:nvSpPr>
      <xdr:spPr>
        <a:xfrm>
          <a:off x="6921500" y="61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130611</xdr:rowOff>
    </xdr:from>
    <xdr:ext cx="534377" cy="259045"/>
    <xdr:sp macro="" textlink="">
      <xdr:nvSpPr>
        <xdr:cNvPr id="319" name="テキスト ボックス 318"/>
        <xdr:cNvSpPr txBox="1"/>
      </xdr:nvSpPr>
      <xdr:spPr>
        <a:xfrm>
          <a:off x="6705111" y="59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91822</xdr:rowOff>
    </xdr:from>
    <xdr:to>
      <xdr:col>54</xdr:col>
      <xdr:colOff>189865</xdr:colOff>
      <xdr:row>58</xdr:row>
      <xdr:rowOff>130794</xdr:rowOff>
    </xdr:to>
    <xdr:cxnSp macro="">
      <xdr:nvCxnSpPr>
        <xdr:cNvPr id="345" name="直線コネクタ 344"/>
        <xdr:cNvCxnSpPr/>
      </xdr:nvCxnSpPr>
      <xdr:spPr>
        <a:xfrm flipV="1">
          <a:off x="10475595" y="8664322"/>
          <a:ext cx="1270" cy="1410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134621</xdr:rowOff>
    </xdr:from>
    <xdr:ext cx="534377" cy="259045"/>
    <xdr:sp macro="" textlink="">
      <xdr:nvSpPr>
        <xdr:cNvPr id="346" name="普通建設事業費最小値テキスト"/>
        <xdr:cNvSpPr txBox="1"/>
      </xdr:nvSpPr>
      <xdr:spPr>
        <a:xfrm>
          <a:off x="10528300" y="1007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130794</xdr:rowOff>
    </xdr:from>
    <xdr:to>
      <xdr:col>55</xdr:col>
      <xdr:colOff>88900</xdr:colOff>
      <xdr:row>58</xdr:row>
      <xdr:rowOff>130794</xdr:rowOff>
    </xdr:to>
    <xdr:cxnSp macro="">
      <xdr:nvCxnSpPr>
        <xdr:cNvPr id="347" name="直線コネクタ 346"/>
        <xdr:cNvCxnSpPr/>
      </xdr:nvCxnSpPr>
      <xdr:spPr>
        <a:xfrm>
          <a:off x="10388600" y="1007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38499</xdr:rowOff>
    </xdr:from>
    <xdr:ext cx="599010" cy="259045"/>
    <xdr:sp macro="" textlink="">
      <xdr:nvSpPr>
        <xdr:cNvPr id="348" name="普通建設事業費最大値テキスト"/>
        <xdr:cNvSpPr txBox="1"/>
      </xdr:nvSpPr>
      <xdr:spPr>
        <a:xfrm>
          <a:off x="10528300" y="843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91822</xdr:rowOff>
    </xdr:from>
    <xdr:to>
      <xdr:col>55</xdr:col>
      <xdr:colOff>88900</xdr:colOff>
      <xdr:row>50</xdr:row>
      <xdr:rowOff>91822</xdr:rowOff>
    </xdr:to>
    <xdr:cxnSp macro="">
      <xdr:nvCxnSpPr>
        <xdr:cNvPr id="349" name="直線コネクタ 348"/>
        <xdr:cNvCxnSpPr/>
      </xdr:nvCxnSpPr>
      <xdr:spPr>
        <a:xfrm>
          <a:off x="10388600" y="866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4418</xdr:rowOff>
    </xdr:from>
    <xdr:to>
      <xdr:col>55</xdr:col>
      <xdr:colOff>0</xdr:colOff>
      <xdr:row>57</xdr:row>
      <xdr:rowOff>41317</xdr:rowOff>
    </xdr:to>
    <xdr:cxnSp macro="">
      <xdr:nvCxnSpPr>
        <xdr:cNvPr id="350" name="直線コネクタ 349"/>
        <xdr:cNvCxnSpPr/>
      </xdr:nvCxnSpPr>
      <xdr:spPr>
        <a:xfrm>
          <a:off x="9639300" y="9777068"/>
          <a:ext cx="838200" cy="3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23223</xdr:rowOff>
    </xdr:from>
    <xdr:ext cx="599010" cy="259045"/>
    <xdr:sp macro="" textlink="">
      <xdr:nvSpPr>
        <xdr:cNvPr id="351" name="普通建設事業費平均値テキスト"/>
        <xdr:cNvSpPr txBox="1"/>
      </xdr:nvSpPr>
      <xdr:spPr>
        <a:xfrm>
          <a:off x="10528300" y="9795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44796</xdr:rowOff>
    </xdr:from>
    <xdr:to>
      <xdr:col>55</xdr:col>
      <xdr:colOff>50800</xdr:colOff>
      <xdr:row>57</xdr:row>
      <xdr:rowOff>146396</xdr:rowOff>
    </xdr:to>
    <xdr:sp macro="" textlink="">
      <xdr:nvSpPr>
        <xdr:cNvPr id="352" name="フローチャート: 判断 351"/>
        <xdr:cNvSpPr/>
      </xdr:nvSpPr>
      <xdr:spPr>
        <a:xfrm>
          <a:off x="10426700" y="981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153226</xdr:rowOff>
    </xdr:from>
    <xdr:to>
      <xdr:col>50</xdr:col>
      <xdr:colOff>114300</xdr:colOff>
      <xdr:row>57</xdr:row>
      <xdr:rowOff>4418</xdr:rowOff>
    </xdr:to>
    <xdr:cxnSp macro="">
      <xdr:nvCxnSpPr>
        <xdr:cNvPr id="353" name="直線コネクタ 352"/>
        <xdr:cNvCxnSpPr/>
      </xdr:nvCxnSpPr>
      <xdr:spPr>
        <a:xfrm>
          <a:off x="8750300" y="9754426"/>
          <a:ext cx="889000" cy="2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74002</xdr:rowOff>
    </xdr:from>
    <xdr:to>
      <xdr:col>50</xdr:col>
      <xdr:colOff>165100</xdr:colOff>
      <xdr:row>58</xdr:row>
      <xdr:rowOff>4152</xdr:rowOff>
    </xdr:to>
    <xdr:sp macro="" textlink="">
      <xdr:nvSpPr>
        <xdr:cNvPr id="354" name="フローチャート: 判断 353"/>
        <xdr:cNvSpPr/>
      </xdr:nvSpPr>
      <xdr:spPr>
        <a:xfrm>
          <a:off x="9588500" y="984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166729</xdr:rowOff>
    </xdr:from>
    <xdr:ext cx="534377" cy="259045"/>
    <xdr:sp macro="" textlink="">
      <xdr:nvSpPr>
        <xdr:cNvPr id="355" name="テキスト ボックス 354"/>
        <xdr:cNvSpPr txBox="1"/>
      </xdr:nvSpPr>
      <xdr:spPr>
        <a:xfrm>
          <a:off x="9372111" y="99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114792</xdr:rowOff>
    </xdr:from>
    <xdr:to>
      <xdr:col>45</xdr:col>
      <xdr:colOff>177800</xdr:colOff>
      <xdr:row>56</xdr:row>
      <xdr:rowOff>153226</xdr:rowOff>
    </xdr:to>
    <xdr:cxnSp macro="">
      <xdr:nvCxnSpPr>
        <xdr:cNvPr id="356" name="直線コネクタ 355"/>
        <xdr:cNvCxnSpPr/>
      </xdr:nvCxnSpPr>
      <xdr:spPr>
        <a:xfrm>
          <a:off x="7861300" y="9544542"/>
          <a:ext cx="889000" cy="20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75396</xdr:rowOff>
    </xdr:from>
    <xdr:to>
      <xdr:col>46</xdr:col>
      <xdr:colOff>38100</xdr:colOff>
      <xdr:row>58</xdr:row>
      <xdr:rowOff>5546</xdr:rowOff>
    </xdr:to>
    <xdr:sp macro="" textlink="">
      <xdr:nvSpPr>
        <xdr:cNvPr id="357" name="フローチャート: 判断 356"/>
        <xdr:cNvSpPr/>
      </xdr:nvSpPr>
      <xdr:spPr>
        <a:xfrm>
          <a:off x="8699500" y="984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168123</xdr:rowOff>
    </xdr:from>
    <xdr:ext cx="534377" cy="259045"/>
    <xdr:sp macro="" textlink="">
      <xdr:nvSpPr>
        <xdr:cNvPr id="358" name="テキスト ボックス 357"/>
        <xdr:cNvSpPr txBox="1"/>
      </xdr:nvSpPr>
      <xdr:spPr>
        <a:xfrm>
          <a:off x="8483111" y="994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114792</xdr:rowOff>
    </xdr:from>
    <xdr:to>
      <xdr:col>41</xdr:col>
      <xdr:colOff>50800</xdr:colOff>
      <xdr:row>57</xdr:row>
      <xdr:rowOff>18075</xdr:rowOff>
    </xdr:to>
    <xdr:cxnSp macro="">
      <xdr:nvCxnSpPr>
        <xdr:cNvPr id="359" name="直線コネクタ 358"/>
        <xdr:cNvCxnSpPr/>
      </xdr:nvCxnSpPr>
      <xdr:spPr>
        <a:xfrm flipV="1">
          <a:off x="6972300" y="9544542"/>
          <a:ext cx="889000" cy="24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58879</xdr:rowOff>
    </xdr:from>
    <xdr:to>
      <xdr:col>41</xdr:col>
      <xdr:colOff>101600</xdr:colOff>
      <xdr:row>57</xdr:row>
      <xdr:rowOff>160479</xdr:rowOff>
    </xdr:to>
    <xdr:sp macro="" textlink="">
      <xdr:nvSpPr>
        <xdr:cNvPr id="360" name="フローチャート: 判断 359"/>
        <xdr:cNvSpPr/>
      </xdr:nvSpPr>
      <xdr:spPr>
        <a:xfrm>
          <a:off x="7810500" y="983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151606</xdr:rowOff>
    </xdr:from>
    <xdr:ext cx="599010" cy="259045"/>
    <xdr:sp macro="" textlink="">
      <xdr:nvSpPr>
        <xdr:cNvPr id="361" name="テキスト ボックス 360"/>
        <xdr:cNvSpPr txBox="1"/>
      </xdr:nvSpPr>
      <xdr:spPr>
        <a:xfrm>
          <a:off x="7561795" y="992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5219</xdr:rowOff>
    </xdr:from>
    <xdr:to>
      <xdr:col>36</xdr:col>
      <xdr:colOff>165100</xdr:colOff>
      <xdr:row>57</xdr:row>
      <xdr:rowOff>106819</xdr:rowOff>
    </xdr:to>
    <xdr:sp macro="" textlink="">
      <xdr:nvSpPr>
        <xdr:cNvPr id="362" name="フローチャート: 判断 361"/>
        <xdr:cNvSpPr/>
      </xdr:nvSpPr>
      <xdr:spPr>
        <a:xfrm>
          <a:off x="6921500" y="97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97946</xdr:rowOff>
    </xdr:from>
    <xdr:ext cx="599010" cy="259045"/>
    <xdr:sp macro="" textlink="">
      <xdr:nvSpPr>
        <xdr:cNvPr id="363" name="テキスト ボックス 362"/>
        <xdr:cNvSpPr txBox="1"/>
      </xdr:nvSpPr>
      <xdr:spPr>
        <a:xfrm>
          <a:off x="6672795" y="987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161967</xdr:rowOff>
    </xdr:from>
    <xdr:to>
      <xdr:col>55</xdr:col>
      <xdr:colOff>50800</xdr:colOff>
      <xdr:row>57</xdr:row>
      <xdr:rowOff>92117</xdr:rowOff>
    </xdr:to>
    <xdr:sp macro="" textlink="">
      <xdr:nvSpPr>
        <xdr:cNvPr id="369" name="楕円 368"/>
        <xdr:cNvSpPr/>
      </xdr:nvSpPr>
      <xdr:spPr>
        <a:xfrm>
          <a:off x="10426700" y="97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13394</xdr:rowOff>
    </xdr:from>
    <xdr:ext cx="599010" cy="259045"/>
    <xdr:sp macro="" textlink="">
      <xdr:nvSpPr>
        <xdr:cNvPr id="370" name="普通建設事業費該当値テキスト"/>
        <xdr:cNvSpPr txBox="1"/>
      </xdr:nvSpPr>
      <xdr:spPr>
        <a:xfrm>
          <a:off x="10528300" y="961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125068</xdr:rowOff>
    </xdr:from>
    <xdr:to>
      <xdr:col>50</xdr:col>
      <xdr:colOff>165100</xdr:colOff>
      <xdr:row>57</xdr:row>
      <xdr:rowOff>55218</xdr:rowOff>
    </xdr:to>
    <xdr:sp macro="" textlink="">
      <xdr:nvSpPr>
        <xdr:cNvPr id="371" name="楕円 370"/>
        <xdr:cNvSpPr/>
      </xdr:nvSpPr>
      <xdr:spPr>
        <a:xfrm>
          <a:off x="9588500" y="97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71745</xdr:rowOff>
    </xdr:from>
    <xdr:ext cx="599010" cy="259045"/>
    <xdr:sp macro="" textlink="">
      <xdr:nvSpPr>
        <xdr:cNvPr id="372" name="テキスト ボックス 371"/>
        <xdr:cNvSpPr txBox="1"/>
      </xdr:nvSpPr>
      <xdr:spPr>
        <a:xfrm>
          <a:off x="9339795" y="950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102426</xdr:rowOff>
    </xdr:from>
    <xdr:to>
      <xdr:col>46</xdr:col>
      <xdr:colOff>38100</xdr:colOff>
      <xdr:row>57</xdr:row>
      <xdr:rowOff>32576</xdr:rowOff>
    </xdr:to>
    <xdr:sp macro="" textlink="">
      <xdr:nvSpPr>
        <xdr:cNvPr id="373" name="楕円 372"/>
        <xdr:cNvSpPr/>
      </xdr:nvSpPr>
      <xdr:spPr>
        <a:xfrm>
          <a:off x="8699500" y="970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49103</xdr:rowOff>
    </xdr:from>
    <xdr:ext cx="599010" cy="259045"/>
    <xdr:sp macro="" textlink="">
      <xdr:nvSpPr>
        <xdr:cNvPr id="374" name="テキスト ボックス 373"/>
        <xdr:cNvSpPr txBox="1"/>
      </xdr:nvSpPr>
      <xdr:spPr>
        <a:xfrm>
          <a:off x="8450795" y="947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63992</xdr:rowOff>
    </xdr:from>
    <xdr:to>
      <xdr:col>41</xdr:col>
      <xdr:colOff>101600</xdr:colOff>
      <xdr:row>55</xdr:row>
      <xdr:rowOff>165592</xdr:rowOff>
    </xdr:to>
    <xdr:sp macro="" textlink="">
      <xdr:nvSpPr>
        <xdr:cNvPr id="375" name="楕円 374"/>
        <xdr:cNvSpPr/>
      </xdr:nvSpPr>
      <xdr:spPr>
        <a:xfrm>
          <a:off x="7810500" y="94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10669</xdr:rowOff>
    </xdr:from>
    <xdr:ext cx="599010" cy="259045"/>
    <xdr:sp macro="" textlink="">
      <xdr:nvSpPr>
        <xdr:cNvPr id="376" name="テキスト ボックス 375"/>
        <xdr:cNvSpPr txBox="1"/>
      </xdr:nvSpPr>
      <xdr:spPr>
        <a:xfrm>
          <a:off x="7561795" y="926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138725</xdr:rowOff>
    </xdr:from>
    <xdr:to>
      <xdr:col>36</xdr:col>
      <xdr:colOff>165100</xdr:colOff>
      <xdr:row>57</xdr:row>
      <xdr:rowOff>68875</xdr:rowOff>
    </xdr:to>
    <xdr:sp macro="" textlink="">
      <xdr:nvSpPr>
        <xdr:cNvPr id="377" name="楕円 376"/>
        <xdr:cNvSpPr/>
      </xdr:nvSpPr>
      <xdr:spPr>
        <a:xfrm>
          <a:off x="6921500" y="97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85402</xdr:rowOff>
    </xdr:from>
    <xdr:ext cx="599010" cy="259045"/>
    <xdr:sp macro="" textlink="">
      <xdr:nvSpPr>
        <xdr:cNvPr id="378" name="テキスト ボックス 377"/>
        <xdr:cNvSpPr txBox="1"/>
      </xdr:nvSpPr>
      <xdr:spPr>
        <a:xfrm>
          <a:off x="6672795" y="951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22428</xdr:rowOff>
    </xdr:from>
    <xdr:to>
      <xdr:col>54</xdr:col>
      <xdr:colOff>189865</xdr:colOff>
      <xdr:row>79</xdr:row>
      <xdr:rowOff>98879</xdr:rowOff>
    </xdr:to>
    <xdr:cxnSp macro="">
      <xdr:nvCxnSpPr>
        <xdr:cNvPr id="404" name="直線コネクタ 403"/>
        <xdr:cNvCxnSpPr/>
      </xdr:nvCxnSpPr>
      <xdr:spPr>
        <a:xfrm flipV="1">
          <a:off x="10475595" y="12366828"/>
          <a:ext cx="1270" cy="1276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140555</xdr:rowOff>
    </xdr:from>
    <xdr:ext cx="534377" cy="259045"/>
    <xdr:sp macro="" textlink="">
      <xdr:nvSpPr>
        <xdr:cNvPr id="407" name="普通建設事業費 （ うち新規整備　）最大値テキスト"/>
        <xdr:cNvSpPr txBox="1"/>
      </xdr:nvSpPr>
      <xdr:spPr>
        <a:xfrm>
          <a:off x="10528300" y="121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22428</xdr:rowOff>
    </xdr:from>
    <xdr:to>
      <xdr:col>55</xdr:col>
      <xdr:colOff>88900</xdr:colOff>
      <xdr:row>72</xdr:row>
      <xdr:rowOff>22428</xdr:rowOff>
    </xdr:to>
    <xdr:cxnSp macro="">
      <xdr:nvCxnSpPr>
        <xdr:cNvPr id="408" name="直線コネクタ 407"/>
        <xdr:cNvCxnSpPr/>
      </xdr:nvCxnSpPr>
      <xdr:spPr>
        <a:xfrm>
          <a:off x="10388600" y="123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22428</xdr:rowOff>
    </xdr:from>
    <xdr:to>
      <xdr:col>55</xdr:col>
      <xdr:colOff>0</xdr:colOff>
      <xdr:row>72</xdr:row>
      <xdr:rowOff>136385</xdr:rowOff>
    </xdr:to>
    <xdr:cxnSp macro="">
      <xdr:nvCxnSpPr>
        <xdr:cNvPr id="409" name="直線コネクタ 408"/>
        <xdr:cNvCxnSpPr/>
      </xdr:nvCxnSpPr>
      <xdr:spPr>
        <a:xfrm flipV="1">
          <a:off x="9639300" y="12366828"/>
          <a:ext cx="8382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84749</xdr:rowOff>
    </xdr:from>
    <xdr:ext cx="534377" cy="259045"/>
    <xdr:sp macro="" textlink="">
      <xdr:nvSpPr>
        <xdr:cNvPr id="410" name="普通建設事業費 （ うち新規整備　）平均値テキスト"/>
        <xdr:cNvSpPr txBox="1"/>
      </xdr:nvSpPr>
      <xdr:spPr>
        <a:xfrm>
          <a:off x="10528300" y="13286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106322</xdr:rowOff>
    </xdr:from>
    <xdr:to>
      <xdr:col>55</xdr:col>
      <xdr:colOff>50800</xdr:colOff>
      <xdr:row>78</xdr:row>
      <xdr:rowOff>36472</xdr:rowOff>
    </xdr:to>
    <xdr:sp macro="" textlink="">
      <xdr:nvSpPr>
        <xdr:cNvPr id="411" name="フローチャート: 判断 410"/>
        <xdr:cNvSpPr/>
      </xdr:nvSpPr>
      <xdr:spPr>
        <a:xfrm>
          <a:off x="104267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109182</xdr:rowOff>
    </xdr:from>
    <xdr:to>
      <xdr:col>50</xdr:col>
      <xdr:colOff>114300</xdr:colOff>
      <xdr:row>72</xdr:row>
      <xdr:rowOff>136385</xdr:rowOff>
    </xdr:to>
    <xdr:cxnSp macro="">
      <xdr:nvCxnSpPr>
        <xdr:cNvPr id="412" name="直線コネクタ 411"/>
        <xdr:cNvCxnSpPr/>
      </xdr:nvCxnSpPr>
      <xdr:spPr>
        <a:xfrm>
          <a:off x="8750300" y="12110682"/>
          <a:ext cx="889000" cy="3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123957</xdr:rowOff>
    </xdr:from>
    <xdr:to>
      <xdr:col>50</xdr:col>
      <xdr:colOff>165100</xdr:colOff>
      <xdr:row>77</xdr:row>
      <xdr:rowOff>54107</xdr:rowOff>
    </xdr:to>
    <xdr:sp macro="" textlink="">
      <xdr:nvSpPr>
        <xdr:cNvPr id="413" name="フローチャート: 判断 412"/>
        <xdr:cNvSpPr/>
      </xdr:nvSpPr>
      <xdr:spPr>
        <a:xfrm>
          <a:off x="9588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45234</xdr:rowOff>
    </xdr:from>
    <xdr:ext cx="534377" cy="259045"/>
    <xdr:sp macro="" textlink="">
      <xdr:nvSpPr>
        <xdr:cNvPr id="414" name="テキスト ボックス 413"/>
        <xdr:cNvSpPr txBox="1"/>
      </xdr:nvSpPr>
      <xdr:spPr>
        <a:xfrm>
          <a:off x="9372111" y="132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109182</xdr:rowOff>
    </xdr:from>
    <xdr:to>
      <xdr:col>45</xdr:col>
      <xdr:colOff>177800</xdr:colOff>
      <xdr:row>71</xdr:row>
      <xdr:rowOff>46496</xdr:rowOff>
    </xdr:to>
    <xdr:cxnSp macro="">
      <xdr:nvCxnSpPr>
        <xdr:cNvPr id="415" name="直線コネクタ 414"/>
        <xdr:cNvCxnSpPr/>
      </xdr:nvCxnSpPr>
      <xdr:spPr>
        <a:xfrm flipV="1">
          <a:off x="7861300" y="12110682"/>
          <a:ext cx="889000" cy="10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2113</xdr:rowOff>
    </xdr:from>
    <xdr:to>
      <xdr:col>46</xdr:col>
      <xdr:colOff>38100</xdr:colOff>
      <xdr:row>76</xdr:row>
      <xdr:rowOff>103713</xdr:rowOff>
    </xdr:to>
    <xdr:sp macro="" textlink="">
      <xdr:nvSpPr>
        <xdr:cNvPr id="416" name="フローチャート: 判断 415"/>
        <xdr:cNvSpPr/>
      </xdr:nvSpPr>
      <xdr:spPr>
        <a:xfrm>
          <a:off x="8699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94840</xdr:rowOff>
    </xdr:from>
    <xdr:ext cx="534377" cy="259045"/>
    <xdr:sp macro="" textlink="">
      <xdr:nvSpPr>
        <xdr:cNvPr id="417" name="テキスト ボックス 416"/>
        <xdr:cNvSpPr txBox="1"/>
      </xdr:nvSpPr>
      <xdr:spPr>
        <a:xfrm>
          <a:off x="8483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78042</xdr:rowOff>
    </xdr:from>
    <xdr:to>
      <xdr:col>41</xdr:col>
      <xdr:colOff>101600</xdr:colOff>
      <xdr:row>76</xdr:row>
      <xdr:rowOff>8192</xdr:rowOff>
    </xdr:to>
    <xdr:sp macro="" textlink="">
      <xdr:nvSpPr>
        <xdr:cNvPr id="418" name="フローチャート: 判断 417"/>
        <xdr:cNvSpPr/>
      </xdr:nvSpPr>
      <xdr:spPr>
        <a:xfrm>
          <a:off x="7810500" y="1293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170769</xdr:rowOff>
    </xdr:from>
    <xdr:ext cx="534377" cy="259045"/>
    <xdr:sp macro="" textlink="">
      <xdr:nvSpPr>
        <xdr:cNvPr id="419" name="テキスト ボックス 418"/>
        <xdr:cNvSpPr txBox="1"/>
      </xdr:nvSpPr>
      <xdr:spPr>
        <a:xfrm>
          <a:off x="7594111" y="130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143078</xdr:rowOff>
    </xdr:from>
    <xdr:to>
      <xdr:col>55</xdr:col>
      <xdr:colOff>50800</xdr:colOff>
      <xdr:row>72</xdr:row>
      <xdr:rowOff>73228</xdr:rowOff>
    </xdr:to>
    <xdr:sp macro="" textlink="">
      <xdr:nvSpPr>
        <xdr:cNvPr id="425" name="楕円 424"/>
        <xdr:cNvSpPr/>
      </xdr:nvSpPr>
      <xdr:spPr>
        <a:xfrm>
          <a:off x="10426700" y="123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96105</xdr:rowOff>
    </xdr:from>
    <xdr:ext cx="534377" cy="259045"/>
    <xdr:sp macro="" textlink="">
      <xdr:nvSpPr>
        <xdr:cNvPr id="426" name="普通建設事業費 （ うち新規整備　）該当値テキスト"/>
        <xdr:cNvSpPr txBox="1"/>
      </xdr:nvSpPr>
      <xdr:spPr>
        <a:xfrm>
          <a:off x="10528300" y="122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85585</xdr:rowOff>
    </xdr:from>
    <xdr:to>
      <xdr:col>50</xdr:col>
      <xdr:colOff>165100</xdr:colOff>
      <xdr:row>73</xdr:row>
      <xdr:rowOff>15735</xdr:rowOff>
    </xdr:to>
    <xdr:sp macro="" textlink="">
      <xdr:nvSpPr>
        <xdr:cNvPr id="427" name="楕円 426"/>
        <xdr:cNvSpPr/>
      </xdr:nvSpPr>
      <xdr:spPr>
        <a:xfrm>
          <a:off x="9588500" y="124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32262</xdr:rowOff>
    </xdr:from>
    <xdr:ext cx="534377" cy="259045"/>
    <xdr:sp macro="" textlink="">
      <xdr:nvSpPr>
        <xdr:cNvPr id="428" name="テキスト ボックス 427"/>
        <xdr:cNvSpPr txBox="1"/>
      </xdr:nvSpPr>
      <xdr:spPr>
        <a:xfrm>
          <a:off x="9372111" y="122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58382</xdr:rowOff>
    </xdr:from>
    <xdr:to>
      <xdr:col>46</xdr:col>
      <xdr:colOff>38100</xdr:colOff>
      <xdr:row>70</xdr:row>
      <xdr:rowOff>159982</xdr:rowOff>
    </xdr:to>
    <xdr:sp macro="" textlink="">
      <xdr:nvSpPr>
        <xdr:cNvPr id="429" name="楕円 428"/>
        <xdr:cNvSpPr/>
      </xdr:nvSpPr>
      <xdr:spPr>
        <a:xfrm>
          <a:off x="8699500" y="120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5059</xdr:rowOff>
    </xdr:from>
    <xdr:ext cx="534377" cy="259045"/>
    <xdr:sp macro="" textlink="">
      <xdr:nvSpPr>
        <xdr:cNvPr id="430" name="テキスト ボックス 429"/>
        <xdr:cNvSpPr txBox="1"/>
      </xdr:nvSpPr>
      <xdr:spPr>
        <a:xfrm>
          <a:off x="8483111" y="1183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167146</xdr:rowOff>
    </xdr:from>
    <xdr:to>
      <xdr:col>41</xdr:col>
      <xdr:colOff>101600</xdr:colOff>
      <xdr:row>71</xdr:row>
      <xdr:rowOff>97296</xdr:rowOff>
    </xdr:to>
    <xdr:sp macro="" textlink="">
      <xdr:nvSpPr>
        <xdr:cNvPr id="431" name="楕円 430"/>
        <xdr:cNvSpPr/>
      </xdr:nvSpPr>
      <xdr:spPr>
        <a:xfrm>
          <a:off x="7810500" y="121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113823</xdr:rowOff>
    </xdr:from>
    <xdr:ext cx="534377" cy="259045"/>
    <xdr:sp macro="" textlink="">
      <xdr:nvSpPr>
        <xdr:cNvPr id="432" name="テキスト ボックス 431"/>
        <xdr:cNvSpPr txBox="1"/>
      </xdr:nvSpPr>
      <xdr:spPr>
        <a:xfrm>
          <a:off x="7594111" y="1194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129589</xdr:rowOff>
    </xdr:from>
    <xdr:to>
      <xdr:col>54</xdr:col>
      <xdr:colOff>189865</xdr:colOff>
      <xdr:row>98</xdr:row>
      <xdr:rowOff>106949</xdr:rowOff>
    </xdr:to>
    <xdr:cxnSp macro="">
      <xdr:nvCxnSpPr>
        <xdr:cNvPr id="456" name="直線コネクタ 455"/>
        <xdr:cNvCxnSpPr/>
      </xdr:nvCxnSpPr>
      <xdr:spPr>
        <a:xfrm flipV="1">
          <a:off x="10475595" y="15560089"/>
          <a:ext cx="1270" cy="134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110776</xdr:rowOff>
    </xdr:from>
    <xdr:ext cx="534377" cy="259045"/>
    <xdr:sp macro="" textlink="">
      <xdr:nvSpPr>
        <xdr:cNvPr id="457" name="普通建設事業費 （ うち更新整備　）最小値テキスト"/>
        <xdr:cNvSpPr txBox="1"/>
      </xdr:nvSpPr>
      <xdr:spPr>
        <a:xfrm>
          <a:off x="10528300" y="1691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106949</xdr:rowOff>
    </xdr:from>
    <xdr:to>
      <xdr:col>55</xdr:col>
      <xdr:colOff>88900</xdr:colOff>
      <xdr:row>98</xdr:row>
      <xdr:rowOff>106949</xdr:rowOff>
    </xdr:to>
    <xdr:cxnSp macro="">
      <xdr:nvCxnSpPr>
        <xdr:cNvPr id="458" name="直線コネクタ 457"/>
        <xdr:cNvCxnSpPr/>
      </xdr:nvCxnSpPr>
      <xdr:spPr>
        <a:xfrm>
          <a:off x="10388600" y="1690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76266</xdr:rowOff>
    </xdr:from>
    <xdr:ext cx="599010" cy="259045"/>
    <xdr:sp macro="" textlink="">
      <xdr:nvSpPr>
        <xdr:cNvPr id="459" name="普通建設事業費 （ うち更新整備　）最大値テキスト"/>
        <xdr:cNvSpPr txBox="1"/>
      </xdr:nvSpPr>
      <xdr:spPr>
        <a:xfrm>
          <a:off x="10528300" y="1533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129589</xdr:rowOff>
    </xdr:from>
    <xdr:to>
      <xdr:col>55</xdr:col>
      <xdr:colOff>88900</xdr:colOff>
      <xdr:row>90</xdr:row>
      <xdr:rowOff>129589</xdr:rowOff>
    </xdr:to>
    <xdr:cxnSp macro="">
      <xdr:nvCxnSpPr>
        <xdr:cNvPr id="460" name="直線コネクタ 459"/>
        <xdr:cNvCxnSpPr/>
      </xdr:nvCxnSpPr>
      <xdr:spPr>
        <a:xfrm>
          <a:off x="10388600" y="15560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146214</xdr:rowOff>
    </xdr:from>
    <xdr:to>
      <xdr:col>55</xdr:col>
      <xdr:colOff>0</xdr:colOff>
      <xdr:row>98</xdr:row>
      <xdr:rowOff>41067</xdr:rowOff>
    </xdr:to>
    <xdr:cxnSp macro="">
      <xdr:nvCxnSpPr>
        <xdr:cNvPr id="461" name="直線コネクタ 460"/>
        <xdr:cNvCxnSpPr/>
      </xdr:nvCxnSpPr>
      <xdr:spPr>
        <a:xfrm>
          <a:off x="9639300" y="16776864"/>
          <a:ext cx="838200" cy="6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97604</xdr:rowOff>
    </xdr:from>
    <xdr:ext cx="534377" cy="259045"/>
    <xdr:sp macro="" textlink="">
      <xdr:nvSpPr>
        <xdr:cNvPr id="462" name="普通建設事業費 （ うち更新整備　）平均値テキスト"/>
        <xdr:cNvSpPr txBox="1"/>
      </xdr:nvSpPr>
      <xdr:spPr>
        <a:xfrm>
          <a:off x="10528300" y="1638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74727</xdr:rowOff>
    </xdr:from>
    <xdr:to>
      <xdr:col>55</xdr:col>
      <xdr:colOff>50800</xdr:colOff>
      <xdr:row>97</xdr:row>
      <xdr:rowOff>4877</xdr:rowOff>
    </xdr:to>
    <xdr:sp macro="" textlink="">
      <xdr:nvSpPr>
        <xdr:cNvPr id="463" name="フローチャート: 判断 462"/>
        <xdr:cNvSpPr/>
      </xdr:nvSpPr>
      <xdr:spPr>
        <a:xfrm>
          <a:off x="104267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146214</xdr:rowOff>
    </xdr:from>
    <xdr:to>
      <xdr:col>50</xdr:col>
      <xdr:colOff>114300</xdr:colOff>
      <xdr:row>97</xdr:row>
      <xdr:rowOff>164762</xdr:rowOff>
    </xdr:to>
    <xdr:cxnSp macro="">
      <xdr:nvCxnSpPr>
        <xdr:cNvPr id="464" name="直線コネクタ 463"/>
        <xdr:cNvCxnSpPr/>
      </xdr:nvCxnSpPr>
      <xdr:spPr>
        <a:xfrm flipV="1">
          <a:off x="8750300" y="16776864"/>
          <a:ext cx="889000" cy="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122115</xdr:rowOff>
    </xdr:from>
    <xdr:to>
      <xdr:col>50</xdr:col>
      <xdr:colOff>165100</xdr:colOff>
      <xdr:row>97</xdr:row>
      <xdr:rowOff>52265</xdr:rowOff>
    </xdr:to>
    <xdr:sp macro="" textlink="">
      <xdr:nvSpPr>
        <xdr:cNvPr id="465" name="フローチャート: 判断 464"/>
        <xdr:cNvSpPr/>
      </xdr:nvSpPr>
      <xdr:spPr>
        <a:xfrm>
          <a:off x="9588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68792</xdr:rowOff>
    </xdr:from>
    <xdr:ext cx="534377" cy="259045"/>
    <xdr:sp macro="" textlink="">
      <xdr:nvSpPr>
        <xdr:cNvPr id="466" name="テキスト ボックス 465"/>
        <xdr:cNvSpPr txBox="1"/>
      </xdr:nvSpPr>
      <xdr:spPr>
        <a:xfrm>
          <a:off x="9372111" y="163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4003</xdr:rowOff>
    </xdr:from>
    <xdr:to>
      <xdr:col>45</xdr:col>
      <xdr:colOff>177800</xdr:colOff>
      <xdr:row>97</xdr:row>
      <xdr:rowOff>164762</xdr:rowOff>
    </xdr:to>
    <xdr:cxnSp macro="">
      <xdr:nvCxnSpPr>
        <xdr:cNvPr id="467" name="直線コネクタ 466"/>
        <xdr:cNvCxnSpPr/>
      </xdr:nvCxnSpPr>
      <xdr:spPr>
        <a:xfrm>
          <a:off x="7861300" y="16291753"/>
          <a:ext cx="889000" cy="50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23582</xdr:rowOff>
    </xdr:from>
    <xdr:to>
      <xdr:col>46</xdr:col>
      <xdr:colOff>38100</xdr:colOff>
      <xdr:row>97</xdr:row>
      <xdr:rowOff>125182</xdr:rowOff>
    </xdr:to>
    <xdr:sp macro="" textlink="">
      <xdr:nvSpPr>
        <xdr:cNvPr id="468" name="フローチャート: 判断 467"/>
        <xdr:cNvSpPr/>
      </xdr:nvSpPr>
      <xdr:spPr>
        <a:xfrm>
          <a:off x="8699500" y="166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141709</xdr:rowOff>
    </xdr:from>
    <xdr:ext cx="534377" cy="259045"/>
    <xdr:sp macro="" textlink="">
      <xdr:nvSpPr>
        <xdr:cNvPr id="469" name="テキスト ボックス 468"/>
        <xdr:cNvSpPr txBox="1"/>
      </xdr:nvSpPr>
      <xdr:spPr>
        <a:xfrm>
          <a:off x="8483111" y="1642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17690</xdr:rowOff>
    </xdr:from>
    <xdr:to>
      <xdr:col>41</xdr:col>
      <xdr:colOff>101600</xdr:colOff>
      <xdr:row>97</xdr:row>
      <xdr:rowOff>119290</xdr:rowOff>
    </xdr:to>
    <xdr:sp macro="" textlink="">
      <xdr:nvSpPr>
        <xdr:cNvPr id="470" name="フローチャート: 判断 469"/>
        <xdr:cNvSpPr/>
      </xdr:nvSpPr>
      <xdr:spPr>
        <a:xfrm>
          <a:off x="7810500" y="1664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110417</xdr:rowOff>
    </xdr:from>
    <xdr:ext cx="534377" cy="259045"/>
    <xdr:sp macro="" textlink="">
      <xdr:nvSpPr>
        <xdr:cNvPr id="471" name="テキスト ボックス 470"/>
        <xdr:cNvSpPr txBox="1"/>
      </xdr:nvSpPr>
      <xdr:spPr>
        <a:xfrm>
          <a:off x="7594111" y="1674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161717</xdr:rowOff>
    </xdr:from>
    <xdr:to>
      <xdr:col>55</xdr:col>
      <xdr:colOff>50800</xdr:colOff>
      <xdr:row>98</xdr:row>
      <xdr:rowOff>91867</xdr:rowOff>
    </xdr:to>
    <xdr:sp macro="" textlink="">
      <xdr:nvSpPr>
        <xdr:cNvPr id="477" name="楕円 476"/>
        <xdr:cNvSpPr/>
      </xdr:nvSpPr>
      <xdr:spPr>
        <a:xfrm>
          <a:off x="10426700" y="167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76644</xdr:rowOff>
    </xdr:from>
    <xdr:ext cx="534377" cy="259045"/>
    <xdr:sp macro="" textlink="">
      <xdr:nvSpPr>
        <xdr:cNvPr id="478" name="普通建設事業費 （ うち更新整備　）該当値テキスト"/>
        <xdr:cNvSpPr txBox="1"/>
      </xdr:nvSpPr>
      <xdr:spPr>
        <a:xfrm>
          <a:off x="10528300" y="167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95414</xdr:rowOff>
    </xdr:from>
    <xdr:to>
      <xdr:col>50</xdr:col>
      <xdr:colOff>165100</xdr:colOff>
      <xdr:row>98</xdr:row>
      <xdr:rowOff>25564</xdr:rowOff>
    </xdr:to>
    <xdr:sp macro="" textlink="">
      <xdr:nvSpPr>
        <xdr:cNvPr id="479" name="楕円 478"/>
        <xdr:cNvSpPr/>
      </xdr:nvSpPr>
      <xdr:spPr>
        <a:xfrm>
          <a:off x="9588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16691</xdr:rowOff>
    </xdr:from>
    <xdr:ext cx="534377" cy="259045"/>
    <xdr:sp macro="" textlink="">
      <xdr:nvSpPr>
        <xdr:cNvPr id="480" name="テキスト ボックス 479"/>
        <xdr:cNvSpPr txBox="1"/>
      </xdr:nvSpPr>
      <xdr:spPr>
        <a:xfrm>
          <a:off x="9372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113962</xdr:rowOff>
    </xdr:from>
    <xdr:to>
      <xdr:col>46</xdr:col>
      <xdr:colOff>38100</xdr:colOff>
      <xdr:row>98</xdr:row>
      <xdr:rowOff>44112</xdr:rowOff>
    </xdr:to>
    <xdr:sp macro="" textlink="">
      <xdr:nvSpPr>
        <xdr:cNvPr id="481" name="楕円 480"/>
        <xdr:cNvSpPr/>
      </xdr:nvSpPr>
      <xdr:spPr>
        <a:xfrm>
          <a:off x="8699500" y="167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35239</xdr:rowOff>
    </xdr:from>
    <xdr:ext cx="534377" cy="259045"/>
    <xdr:sp macro="" textlink="">
      <xdr:nvSpPr>
        <xdr:cNvPr id="482" name="テキスト ボックス 481"/>
        <xdr:cNvSpPr txBox="1"/>
      </xdr:nvSpPr>
      <xdr:spPr>
        <a:xfrm>
          <a:off x="8483111" y="168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124653</xdr:rowOff>
    </xdr:from>
    <xdr:to>
      <xdr:col>41</xdr:col>
      <xdr:colOff>101600</xdr:colOff>
      <xdr:row>95</xdr:row>
      <xdr:rowOff>54803</xdr:rowOff>
    </xdr:to>
    <xdr:sp macro="" textlink="">
      <xdr:nvSpPr>
        <xdr:cNvPr id="483" name="楕円 482"/>
        <xdr:cNvSpPr/>
      </xdr:nvSpPr>
      <xdr:spPr>
        <a:xfrm>
          <a:off x="7810500" y="162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71330</xdr:rowOff>
    </xdr:from>
    <xdr:ext cx="534377" cy="259045"/>
    <xdr:sp macro="" textlink="">
      <xdr:nvSpPr>
        <xdr:cNvPr id="484" name="テキスト ボックス 483"/>
        <xdr:cNvSpPr txBox="1"/>
      </xdr:nvSpPr>
      <xdr:spPr>
        <a:xfrm>
          <a:off x="7594111" y="1601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38670</xdr:rowOff>
    </xdr:from>
    <xdr:to>
      <xdr:col>85</xdr:col>
      <xdr:colOff>126364</xdr:colOff>
      <xdr:row>39</xdr:row>
      <xdr:rowOff>98878</xdr:rowOff>
    </xdr:to>
    <xdr:cxnSp macro="">
      <xdr:nvCxnSpPr>
        <xdr:cNvPr id="510" name="直線コネクタ 509"/>
        <xdr:cNvCxnSpPr/>
      </xdr:nvCxnSpPr>
      <xdr:spPr>
        <a:xfrm flipV="1">
          <a:off x="16317595" y="5353620"/>
          <a:ext cx="1269" cy="143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156797</xdr:rowOff>
    </xdr:from>
    <xdr:ext cx="599010" cy="259045"/>
    <xdr:sp macro="" textlink="">
      <xdr:nvSpPr>
        <xdr:cNvPr id="513" name="災害復旧事業費最大値テキスト"/>
        <xdr:cNvSpPr txBox="1"/>
      </xdr:nvSpPr>
      <xdr:spPr>
        <a:xfrm>
          <a:off x="16370300" y="512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38670</xdr:rowOff>
    </xdr:from>
    <xdr:to>
      <xdr:col>86</xdr:col>
      <xdr:colOff>25400</xdr:colOff>
      <xdr:row>31</xdr:row>
      <xdr:rowOff>38670</xdr:rowOff>
    </xdr:to>
    <xdr:cxnSp macro="">
      <xdr:nvCxnSpPr>
        <xdr:cNvPr id="514" name="直線コネクタ 513"/>
        <xdr:cNvCxnSpPr/>
      </xdr:nvCxnSpPr>
      <xdr:spPr>
        <a:xfrm>
          <a:off x="16230600" y="53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13012</xdr:rowOff>
    </xdr:from>
    <xdr:to>
      <xdr:col>85</xdr:col>
      <xdr:colOff>127000</xdr:colOff>
      <xdr:row>31</xdr:row>
      <xdr:rowOff>38670</xdr:rowOff>
    </xdr:to>
    <xdr:cxnSp macro="">
      <xdr:nvCxnSpPr>
        <xdr:cNvPr id="515" name="直線コネクタ 514"/>
        <xdr:cNvCxnSpPr/>
      </xdr:nvCxnSpPr>
      <xdr:spPr>
        <a:xfrm>
          <a:off x="15481300" y="5156512"/>
          <a:ext cx="838200" cy="19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115181</xdr:rowOff>
    </xdr:from>
    <xdr:ext cx="469744" cy="259045"/>
    <xdr:sp macro="" textlink="">
      <xdr:nvSpPr>
        <xdr:cNvPr id="516" name="災害復旧事業費平均値テキスト"/>
        <xdr:cNvSpPr txBox="1"/>
      </xdr:nvSpPr>
      <xdr:spPr>
        <a:xfrm>
          <a:off x="16370300" y="6630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136754</xdr:rowOff>
    </xdr:from>
    <xdr:to>
      <xdr:col>85</xdr:col>
      <xdr:colOff>177800</xdr:colOff>
      <xdr:row>39</xdr:row>
      <xdr:rowOff>66904</xdr:rowOff>
    </xdr:to>
    <xdr:sp macro="" textlink="">
      <xdr:nvSpPr>
        <xdr:cNvPr id="517" name="フローチャート: 判断 516"/>
        <xdr:cNvSpPr/>
      </xdr:nvSpPr>
      <xdr:spPr>
        <a:xfrm>
          <a:off x="16268700" y="665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13012</xdr:rowOff>
    </xdr:from>
    <xdr:to>
      <xdr:col>81</xdr:col>
      <xdr:colOff>50800</xdr:colOff>
      <xdr:row>39</xdr:row>
      <xdr:rowOff>13186</xdr:rowOff>
    </xdr:to>
    <xdr:cxnSp macro="">
      <xdr:nvCxnSpPr>
        <xdr:cNvPr id="518" name="直線コネクタ 517"/>
        <xdr:cNvCxnSpPr/>
      </xdr:nvCxnSpPr>
      <xdr:spPr>
        <a:xfrm flipV="1">
          <a:off x="14592300" y="5156512"/>
          <a:ext cx="889000" cy="154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170401</xdr:rowOff>
    </xdr:from>
    <xdr:to>
      <xdr:col>81</xdr:col>
      <xdr:colOff>101600</xdr:colOff>
      <xdr:row>39</xdr:row>
      <xdr:rowOff>100551</xdr:rowOff>
    </xdr:to>
    <xdr:sp macro="" textlink="">
      <xdr:nvSpPr>
        <xdr:cNvPr id="519" name="フローチャート: 判断 518"/>
        <xdr:cNvSpPr/>
      </xdr:nvSpPr>
      <xdr:spPr>
        <a:xfrm>
          <a:off x="15430500" y="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91678</xdr:rowOff>
    </xdr:from>
    <xdr:ext cx="469744" cy="259045"/>
    <xdr:sp macro="" textlink="">
      <xdr:nvSpPr>
        <xdr:cNvPr id="520" name="テキスト ボックス 519"/>
        <xdr:cNvSpPr txBox="1"/>
      </xdr:nvSpPr>
      <xdr:spPr>
        <a:xfrm>
          <a:off x="15246428" y="67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13186</xdr:rowOff>
    </xdr:from>
    <xdr:to>
      <xdr:col>76</xdr:col>
      <xdr:colOff>114300</xdr:colOff>
      <xdr:row>39</xdr:row>
      <xdr:rowOff>79142</xdr:rowOff>
    </xdr:to>
    <xdr:cxnSp macro="">
      <xdr:nvCxnSpPr>
        <xdr:cNvPr id="521" name="直線コネクタ 520"/>
        <xdr:cNvCxnSpPr/>
      </xdr:nvCxnSpPr>
      <xdr:spPr>
        <a:xfrm flipV="1">
          <a:off x="13703300" y="6699736"/>
          <a:ext cx="889000" cy="6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1531</xdr:rowOff>
    </xdr:from>
    <xdr:to>
      <xdr:col>76</xdr:col>
      <xdr:colOff>165100</xdr:colOff>
      <xdr:row>39</xdr:row>
      <xdr:rowOff>103131</xdr:rowOff>
    </xdr:to>
    <xdr:sp macro="" textlink="">
      <xdr:nvSpPr>
        <xdr:cNvPr id="522" name="フローチャート: 判断 521"/>
        <xdr:cNvSpPr/>
      </xdr:nvSpPr>
      <xdr:spPr>
        <a:xfrm>
          <a:off x="14541500" y="668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94258</xdr:rowOff>
    </xdr:from>
    <xdr:ext cx="469744" cy="259045"/>
    <xdr:sp macro="" textlink="">
      <xdr:nvSpPr>
        <xdr:cNvPr id="523" name="テキスト ボックス 522"/>
        <xdr:cNvSpPr txBox="1"/>
      </xdr:nvSpPr>
      <xdr:spPr>
        <a:xfrm>
          <a:off x="14357428" y="678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144239</xdr:rowOff>
    </xdr:from>
    <xdr:to>
      <xdr:col>71</xdr:col>
      <xdr:colOff>177800</xdr:colOff>
      <xdr:row>39</xdr:row>
      <xdr:rowOff>79142</xdr:rowOff>
    </xdr:to>
    <xdr:cxnSp macro="">
      <xdr:nvCxnSpPr>
        <xdr:cNvPr id="524" name="直線コネクタ 523"/>
        <xdr:cNvCxnSpPr/>
      </xdr:nvCxnSpPr>
      <xdr:spPr>
        <a:xfrm>
          <a:off x="12814300" y="6659339"/>
          <a:ext cx="889000" cy="10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136275</xdr:rowOff>
    </xdr:from>
    <xdr:to>
      <xdr:col>72</xdr:col>
      <xdr:colOff>38100</xdr:colOff>
      <xdr:row>39</xdr:row>
      <xdr:rowOff>66425</xdr:rowOff>
    </xdr:to>
    <xdr:sp macro="" textlink="">
      <xdr:nvSpPr>
        <xdr:cNvPr id="525" name="フローチャート: 判断 524"/>
        <xdr:cNvSpPr/>
      </xdr:nvSpPr>
      <xdr:spPr>
        <a:xfrm>
          <a:off x="13652500" y="665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82952</xdr:rowOff>
    </xdr:from>
    <xdr:ext cx="469744" cy="259045"/>
    <xdr:sp macro="" textlink="">
      <xdr:nvSpPr>
        <xdr:cNvPr id="526" name="テキスト ボックス 525"/>
        <xdr:cNvSpPr txBox="1"/>
      </xdr:nvSpPr>
      <xdr:spPr>
        <a:xfrm>
          <a:off x="13468428" y="642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140389</xdr:rowOff>
    </xdr:from>
    <xdr:to>
      <xdr:col>67</xdr:col>
      <xdr:colOff>101600</xdr:colOff>
      <xdr:row>39</xdr:row>
      <xdr:rowOff>70539</xdr:rowOff>
    </xdr:to>
    <xdr:sp macro="" textlink="">
      <xdr:nvSpPr>
        <xdr:cNvPr id="527" name="フローチャート: 判断 526"/>
        <xdr:cNvSpPr/>
      </xdr:nvSpPr>
      <xdr:spPr>
        <a:xfrm>
          <a:off x="12763500" y="66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61666</xdr:rowOff>
    </xdr:from>
    <xdr:ext cx="469744" cy="259045"/>
    <xdr:sp macro="" textlink="">
      <xdr:nvSpPr>
        <xdr:cNvPr id="528" name="テキスト ボックス 527"/>
        <xdr:cNvSpPr txBox="1"/>
      </xdr:nvSpPr>
      <xdr:spPr>
        <a:xfrm>
          <a:off x="12579428" y="67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159320</xdr:rowOff>
    </xdr:from>
    <xdr:to>
      <xdr:col>85</xdr:col>
      <xdr:colOff>177800</xdr:colOff>
      <xdr:row>31</xdr:row>
      <xdr:rowOff>89470</xdr:rowOff>
    </xdr:to>
    <xdr:sp macro="" textlink="">
      <xdr:nvSpPr>
        <xdr:cNvPr id="534" name="楕円 533"/>
        <xdr:cNvSpPr/>
      </xdr:nvSpPr>
      <xdr:spPr>
        <a:xfrm>
          <a:off x="16268700" y="5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112347</xdr:rowOff>
    </xdr:from>
    <xdr:ext cx="599010" cy="259045"/>
    <xdr:sp macro="" textlink="">
      <xdr:nvSpPr>
        <xdr:cNvPr id="535" name="災害復旧事業費該当値テキスト"/>
        <xdr:cNvSpPr txBox="1"/>
      </xdr:nvSpPr>
      <xdr:spPr>
        <a:xfrm>
          <a:off x="16370300" y="525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133662</xdr:rowOff>
    </xdr:from>
    <xdr:to>
      <xdr:col>81</xdr:col>
      <xdr:colOff>101600</xdr:colOff>
      <xdr:row>30</xdr:row>
      <xdr:rowOff>63812</xdr:rowOff>
    </xdr:to>
    <xdr:sp macro="" textlink="">
      <xdr:nvSpPr>
        <xdr:cNvPr id="536" name="楕円 535"/>
        <xdr:cNvSpPr/>
      </xdr:nvSpPr>
      <xdr:spPr>
        <a:xfrm>
          <a:off x="15430500" y="51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28</xdr:row>
      <xdr:rowOff>80339</xdr:rowOff>
    </xdr:from>
    <xdr:ext cx="599010" cy="259045"/>
    <xdr:sp macro="" textlink="">
      <xdr:nvSpPr>
        <xdr:cNvPr id="537" name="テキスト ボックス 536"/>
        <xdr:cNvSpPr txBox="1"/>
      </xdr:nvSpPr>
      <xdr:spPr>
        <a:xfrm>
          <a:off x="15181795" y="488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133836</xdr:rowOff>
    </xdr:from>
    <xdr:to>
      <xdr:col>76</xdr:col>
      <xdr:colOff>165100</xdr:colOff>
      <xdr:row>39</xdr:row>
      <xdr:rowOff>63986</xdr:rowOff>
    </xdr:to>
    <xdr:sp macro="" textlink="">
      <xdr:nvSpPr>
        <xdr:cNvPr id="538" name="楕円 537"/>
        <xdr:cNvSpPr/>
      </xdr:nvSpPr>
      <xdr:spPr>
        <a:xfrm>
          <a:off x="14541500" y="66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80513</xdr:rowOff>
    </xdr:from>
    <xdr:ext cx="469744" cy="259045"/>
    <xdr:sp macro="" textlink="">
      <xdr:nvSpPr>
        <xdr:cNvPr id="539" name="テキスト ボックス 538"/>
        <xdr:cNvSpPr txBox="1"/>
      </xdr:nvSpPr>
      <xdr:spPr>
        <a:xfrm>
          <a:off x="14357428" y="642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28342</xdr:rowOff>
    </xdr:from>
    <xdr:to>
      <xdr:col>72</xdr:col>
      <xdr:colOff>38100</xdr:colOff>
      <xdr:row>39</xdr:row>
      <xdr:rowOff>129942</xdr:rowOff>
    </xdr:to>
    <xdr:sp macro="" textlink="">
      <xdr:nvSpPr>
        <xdr:cNvPr id="540" name="楕円 539"/>
        <xdr:cNvSpPr/>
      </xdr:nvSpPr>
      <xdr:spPr>
        <a:xfrm>
          <a:off x="13652500" y="67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121069</xdr:rowOff>
    </xdr:from>
    <xdr:ext cx="469744" cy="259045"/>
    <xdr:sp macro="" textlink="">
      <xdr:nvSpPr>
        <xdr:cNvPr id="541" name="テキスト ボックス 540"/>
        <xdr:cNvSpPr txBox="1"/>
      </xdr:nvSpPr>
      <xdr:spPr>
        <a:xfrm>
          <a:off x="13468428" y="680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93439</xdr:rowOff>
    </xdr:from>
    <xdr:to>
      <xdr:col>67</xdr:col>
      <xdr:colOff>101600</xdr:colOff>
      <xdr:row>39</xdr:row>
      <xdr:rowOff>23589</xdr:rowOff>
    </xdr:to>
    <xdr:sp macro="" textlink="">
      <xdr:nvSpPr>
        <xdr:cNvPr id="542" name="楕円 541"/>
        <xdr:cNvSpPr/>
      </xdr:nvSpPr>
      <xdr:spPr>
        <a:xfrm>
          <a:off x="12763500" y="66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40116</xdr:rowOff>
    </xdr:from>
    <xdr:ext cx="534377" cy="259045"/>
    <xdr:sp macro="" textlink="">
      <xdr:nvSpPr>
        <xdr:cNvPr id="543" name="テキスト ボックス 542"/>
        <xdr:cNvSpPr txBox="1"/>
      </xdr:nvSpPr>
      <xdr:spPr>
        <a:xfrm>
          <a:off x="12547111" y="638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4" name="テキスト ボックス 60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0" name="テキスト ボックス 60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44014</xdr:rowOff>
    </xdr:from>
    <xdr:to>
      <xdr:col>85</xdr:col>
      <xdr:colOff>126364</xdr:colOff>
      <xdr:row>78</xdr:row>
      <xdr:rowOff>29601</xdr:rowOff>
    </xdr:to>
    <xdr:cxnSp macro="">
      <xdr:nvCxnSpPr>
        <xdr:cNvPr id="618" name="直線コネクタ 617"/>
        <xdr:cNvCxnSpPr/>
      </xdr:nvCxnSpPr>
      <xdr:spPr>
        <a:xfrm flipV="1">
          <a:off x="16317595" y="12045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33428</xdr:rowOff>
    </xdr:from>
    <xdr:ext cx="534377" cy="259045"/>
    <xdr:sp macro="" textlink="">
      <xdr:nvSpPr>
        <xdr:cNvPr id="619" name="公債費最小値テキスト"/>
        <xdr:cNvSpPr txBox="1"/>
      </xdr:nvSpPr>
      <xdr:spPr>
        <a:xfrm>
          <a:off x="16370300" y="1340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29601</xdr:rowOff>
    </xdr:from>
    <xdr:to>
      <xdr:col>86</xdr:col>
      <xdr:colOff>25400</xdr:colOff>
      <xdr:row>78</xdr:row>
      <xdr:rowOff>29601</xdr:rowOff>
    </xdr:to>
    <xdr:cxnSp macro="">
      <xdr:nvCxnSpPr>
        <xdr:cNvPr id="620" name="直線コネクタ 619"/>
        <xdr:cNvCxnSpPr/>
      </xdr:nvCxnSpPr>
      <xdr:spPr>
        <a:xfrm>
          <a:off x="16230600" y="1340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162141</xdr:rowOff>
    </xdr:from>
    <xdr:ext cx="599010" cy="259045"/>
    <xdr:sp macro="" textlink="">
      <xdr:nvSpPr>
        <xdr:cNvPr id="621" name="公債費最大値テキスト"/>
        <xdr:cNvSpPr txBox="1"/>
      </xdr:nvSpPr>
      <xdr:spPr>
        <a:xfrm>
          <a:off x="16370300" y="1182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44014</xdr:rowOff>
    </xdr:from>
    <xdr:to>
      <xdr:col>86</xdr:col>
      <xdr:colOff>25400</xdr:colOff>
      <xdr:row>70</xdr:row>
      <xdr:rowOff>44014</xdr:rowOff>
    </xdr:to>
    <xdr:cxnSp macro="">
      <xdr:nvCxnSpPr>
        <xdr:cNvPr id="622" name="直線コネクタ 621"/>
        <xdr:cNvCxnSpPr/>
      </xdr:nvCxnSpPr>
      <xdr:spPr>
        <a:xfrm>
          <a:off x="16230600" y="1204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44450</xdr:rowOff>
    </xdr:from>
    <xdr:to>
      <xdr:col>85</xdr:col>
      <xdr:colOff>127000</xdr:colOff>
      <xdr:row>74</xdr:row>
      <xdr:rowOff>167535</xdr:rowOff>
    </xdr:to>
    <xdr:cxnSp macro="">
      <xdr:nvCxnSpPr>
        <xdr:cNvPr id="623" name="直線コネクタ 622"/>
        <xdr:cNvCxnSpPr/>
      </xdr:nvCxnSpPr>
      <xdr:spPr>
        <a:xfrm>
          <a:off x="15481300" y="12731750"/>
          <a:ext cx="838200" cy="12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104222</xdr:rowOff>
    </xdr:from>
    <xdr:ext cx="534377" cy="259045"/>
    <xdr:sp macro="" textlink="">
      <xdr:nvSpPr>
        <xdr:cNvPr id="624" name="公債費平均値テキスト"/>
        <xdr:cNvSpPr txBox="1"/>
      </xdr:nvSpPr>
      <xdr:spPr>
        <a:xfrm>
          <a:off x="16370300" y="12620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81345</xdr:rowOff>
    </xdr:from>
    <xdr:to>
      <xdr:col>85</xdr:col>
      <xdr:colOff>177800</xdr:colOff>
      <xdr:row>75</xdr:row>
      <xdr:rowOff>11495</xdr:rowOff>
    </xdr:to>
    <xdr:sp macro="" textlink="">
      <xdr:nvSpPr>
        <xdr:cNvPr id="625" name="フローチャート: 判断 624"/>
        <xdr:cNvSpPr/>
      </xdr:nvSpPr>
      <xdr:spPr>
        <a:xfrm>
          <a:off x="16268700" y="127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162495</xdr:rowOff>
    </xdr:from>
    <xdr:to>
      <xdr:col>81</xdr:col>
      <xdr:colOff>50800</xdr:colOff>
      <xdr:row>74</xdr:row>
      <xdr:rowOff>44450</xdr:rowOff>
    </xdr:to>
    <xdr:cxnSp macro="">
      <xdr:nvCxnSpPr>
        <xdr:cNvPr id="626" name="直線コネクタ 625"/>
        <xdr:cNvCxnSpPr/>
      </xdr:nvCxnSpPr>
      <xdr:spPr>
        <a:xfrm>
          <a:off x="14592300" y="12678345"/>
          <a:ext cx="889000" cy="5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72451</xdr:rowOff>
    </xdr:from>
    <xdr:to>
      <xdr:col>81</xdr:col>
      <xdr:colOff>101600</xdr:colOff>
      <xdr:row>75</xdr:row>
      <xdr:rowOff>2601</xdr:rowOff>
    </xdr:to>
    <xdr:sp macro="" textlink="">
      <xdr:nvSpPr>
        <xdr:cNvPr id="627" name="フローチャート: 判断 626"/>
        <xdr:cNvSpPr/>
      </xdr:nvSpPr>
      <xdr:spPr>
        <a:xfrm>
          <a:off x="15430500" y="1275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165178</xdr:rowOff>
    </xdr:from>
    <xdr:ext cx="534377" cy="259045"/>
    <xdr:sp macro="" textlink="">
      <xdr:nvSpPr>
        <xdr:cNvPr id="628" name="テキスト ボックス 627"/>
        <xdr:cNvSpPr txBox="1"/>
      </xdr:nvSpPr>
      <xdr:spPr>
        <a:xfrm>
          <a:off x="15214111" y="1285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116786</xdr:rowOff>
    </xdr:from>
    <xdr:to>
      <xdr:col>76</xdr:col>
      <xdr:colOff>114300</xdr:colOff>
      <xdr:row>73</xdr:row>
      <xdr:rowOff>162495</xdr:rowOff>
    </xdr:to>
    <xdr:cxnSp macro="">
      <xdr:nvCxnSpPr>
        <xdr:cNvPr id="629" name="直線コネクタ 628"/>
        <xdr:cNvCxnSpPr/>
      </xdr:nvCxnSpPr>
      <xdr:spPr>
        <a:xfrm>
          <a:off x="13703300" y="12632636"/>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34896</xdr:rowOff>
    </xdr:from>
    <xdr:to>
      <xdr:col>76</xdr:col>
      <xdr:colOff>165100</xdr:colOff>
      <xdr:row>74</xdr:row>
      <xdr:rowOff>136496</xdr:rowOff>
    </xdr:to>
    <xdr:sp macro="" textlink="">
      <xdr:nvSpPr>
        <xdr:cNvPr id="630" name="フローチャート: 判断 629"/>
        <xdr:cNvSpPr/>
      </xdr:nvSpPr>
      <xdr:spPr>
        <a:xfrm>
          <a:off x="14541500" y="1272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127623</xdr:rowOff>
    </xdr:from>
    <xdr:ext cx="534377" cy="259045"/>
    <xdr:sp macro="" textlink="">
      <xdr:nvSpPr>
        <xdr:cNvPr id="631" name="テキスト ボックス 630"/>
        <xdr:cNvSpPr txBox="1"/>
      </xdr:nvSpPr>
      <xdr:spPr>
        <a:xfrm>
          <a:off x="14325111" y="128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93904</xdr:rowOff>
    </xdr:from>
    <xdr:to>
      <xdr:col>71</xdr:col>
      <xdr:colOff>177800</xdr:colOff>
      <xdr:row>73</xdr:row>
      <xdr:rowOff>116786</xdr:rowOff>
    </xdr:to>
    <xdr:cxnSp macro="">
      <xdr:nvCxnSpPr>
        <xdr:cNvPr id="632" name="直線コネクタ 631"/>
        <xdr:cNvCxnSpPr/>
      </xdr:nvCxnSpPr>
      <xdr:spPr>
        <a:xfrm>
          <a:off x="12814300" y="12609754"/>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19296</xdr:rowOff>
    </xdr:from>
    <xdr:to>
      <xdr:col>72</xdr:col>
      <xdr:colOff>38100</xdr:colOff>
      <xdr:row>74</xdr:row>
      <xdr:rowOff>120896</xdr:rowOff>
    </xdr:to>
    <xdr:sp macro="" textlink="">
      <xdr:nvSpPr>
        <xdr:cNvPr id="633" name="フローチャート: 判断 632"/>
        <xdr:cNvSpPr/>
      </xdr:nvSpPr>
      <xdr:spPr>
        <a:xfrm>
          <a:off x="13652500" y="1270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112023</xdr:rowOff>
    </xdr:from>
    <xdr:ext cx="534377" cy="259045"/>
    <xdr:sp macro="" textlink="">
      <xdr:nvSpPr>
        <xdr:cNvPr id="634" name="テキスト ボックス 633"/>
        <xdr:cNvSpPr txBox="1"/>
      </xdr:nvSpPr>
      <xdr:spPr>
        <a:xfrm>
          <a:off x="13436111" y="12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2783</xdr:rowOff>
    </xdr:from>
    <xdr:to>
      <xdr:col>67</xdr:col>
      <xdr:colOff>101600</xdr:colOff>
      <xdr:row>74</xdr:row>
      <xdr:rowOff>104383</xdr:rowOff>
    </xdr:to>
    <xdr:sp macro="" textlink="">
      <xdr:nvSpPr>
        <xdr:cNvPr id="635" name="フローチャート: 判断 634"/>
        <xdr:cNvSpPr/>
      </xdr:nvSpPr>
      <xdr:spPr>
        <a:xfrm>
          <a:off x="12763500" y="1269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95510</xdr:rowOff>
    </xdr:from>
    <xdr:ext cx="534377" cy="259045"/>
    <xdr:sp macro="" textlink="">
      <xdr:nvSpPr>
        <xdr:cNvPr id="636" name="テキスト ボックス 635"/>
        <xdr:cNvSpPr txBox="1"/>
      </xdr:nvSpPr>
      <xdr:spPr>
        <a:xfrm>
          <a:off x="12547111" y="1278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116735</xdr:rowOff>
    </xdr:from>
    <xdr:to>
      <xdr:col>85</xdr:col>
      <xdr:colOff>177800</xdr:colOff>
      <xdr:row>75</xdr:row>
      <xdr:rowOff>46885</xdr:rowOff>
    </xdr:to>
    <xdr:sp macro="" textlink="">
      <xdr:nvSpPr>
        <xdr:cNvPr id="642" name="楕円 641"/>
        <xdr:cNvSpPr/>
      </xdr:nvSpPr>
      <xdr:spPr>
        <a:xfrm>
          <a:off x="16268700" y="1280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95162</xdr:rowOff>
    </xdr:from>
    <xdr:ext cx="534377" cy="259045"/>
    <xdr:sp macro="" textlink="">
      <xdr:nvSpPr>
        <xdr:cNvPr id="643" name="公債費該当値テキスト"/>
        <xdr:cNvSpPr txBox="1"/>
      </xdr:nvSpPr>
      <xdr:spPr>
        <a:xfrm>
          <a:off x="16370300" y="1278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165100</xdr:rowOff>
    </xdr:from>
    <xdr:to>
      <xdr:col>81</xdr:col>
      <xdr:colOff>101600</xdr:colOff>
      <xdr:row>74</xdr:row>
      <xdr:rowOff>95250</xdr:rowOff>
    </xdr:to>
    <xdr:sp macro="" textlink="">
      <xdr:nvSpPr>
        <xdr:cNvPr id="644" name="楕円 643"/>
        <xdr:cNvSpPr/>
      </xdr:nvSpPr>
      <xdr:spPr>
        <a:xfrm>
          <a:off x="15430500" y="126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111777</xdr:rowOff>
    </xdr:from>
    <xdr:ext cx="534377" cy="259045"/>
    <xdr:sp macro="" textlink="">
      <xdr:nvSpPr>
        <xdr:cNvPr id="645" name="テキスト ボックス 644"/>
        <xdr:cNvSpPr txBox="1"/>
      </xdr:nvSpPr>
      <xdr:spPr>
        <a:xfrm>
          <a:off x="15214111" y="1245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111695</xdr:rowOff>
    </xdr:from>
    <xdr:to>
      <xdr:col>76</xdr:col>
      <xdr:colOff>165100</xdr:colOff>
      <xdr:row>74</xdr:row>
      <xdr:rowOff>41845</xdr:rowOff>
    </xdr:to>
    <xdr:sp macro="" textlink="">
      <xdr:nvSpPr>
        <xdr:cNvPr id="646" name="楕円 645"/>
        <xdr:cNvSpPr/>
      </xdr:nvSpPr>
      <xdr:spPr>
        <a:xfrm>
          <a:off x="14541500" y="126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58372</xdr:rowOff>
    </xdr:from>
    <xdr:ext cx="534377" cy="259045"/>
    <xdr:sp macro="" textlink="">
      <xdr:nvSpPr>
        <xdr:cNvPr id="647" name="テキスト ボックス 646"/>
        <xdr:cNvSpPr txBox="1"/>
      </xdr:nvSpPr>
      <xdr:spPr>
        <a:xfrm>
          <a:off x="14325111" y="12402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65986</xdr:rowOff>
    </xdr:from>
    <xdr:to>
      <xdr:col>72</xdr:col>
      <xdr:colOff>38100</xdr:colOff>
      <xdr:row>73</xdr:row>
      <xdr:rowOff>167586</xdr:rowOff>
    </xdr:to>
    <xdr:sp macro="" textlink="">
      <xdr:nvSpPr>
        <xdr:cNvPr id="648" name="楕円 647"/>
        <xdr:cNvSpPr/>
      </xdr:nvSpPr>
      <xdr:spPr>
        <a:xfrm>
          <a:off x="13652500" y="125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12663</xdr:rowOff>
    </xdr:from>
    <xdr:ext cx="534377" cy="259045"/>
    <xdr:sp macro="" textlink="">
      <xdr:nvSpPr>
        <xdr:cNvPr id="649" name="テキスト ボックス 648"/>
        <xdr:cNvSpPr txBox="1"/>
      </xdr:nvSpPr>
      <xdr:spPr>
        <a:xfrm>
          <a:off x="13436111" y="1235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43104</xdr:rowOff>
    </xdr:from>
    <xdr:to>
      <xdr:col>67</xdr:col>
      <xdr:colOff>101600</xdr:colOff>
      <xdr:row>73</xdr:row>
      <xdr:rowOff>144704</xdr:rowOff>
    </xdr:to>
    <xdr:sp macro="" textlink="">
      <xdr:nvSpPr>
        <xdr:cNvPr id="650" name="楕円 649"/>
        <xdr:cNvSpPr/>
      </xdr:nvSpPr>
      <xdr:spPr>
        <a:xfrm>
          <a:off x="12763500" y="1255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161231</xdr:rowOff>
    </xdr:from>
    <xdr:ext cx="534377" cy="259045"/>
    <xdr:sp macro="" textlink="">
      <xdr:nvSpPr>
        <xdr:cNvPr id="651" name="テキスト ボックス 650"/>
        <xdr:cNvSpPr txBox="1"/>
      </xdr:nvSpPr>
      <xdr:spPr>
        <a:xfrm>
          <a:off x="12547111" y="1233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134358</xdr:rowOff>
    </xdr:from>
    <xdr:to>
      <xdr:col>85</xdr:col>
      <xdr:colOff>126364</xdr:colOff>
      <xdr:row>99</xdr:row>
      <xdr:rowOff>28684</xdr:rowOff>
    </xdr:to>
    <xdr:cxnSp macro="">
      <xdr:nvCxnSpPr>
        <xdr:cNvPr id="675" name="直線コネクタ 674"/>
        <xdr:cNvCxnSpPr/>
      </xdr:nvCxnSpPr>
      <xdr:spPr>
        <a:xfrm flipV="1">
          <a:off x="16317595" y="15564858"/>
          <a:ext cx="1269" cy="143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32511</xdr:rowOff>
    </xdr:from>
    <xdr:ext cx="469744" cy="259045"/>
    <xdr:sp macro="" textlink="">
      <xdr:nvSpPr>
        <xdr:cNvPr id="676" name="積立金最小値テキスト"/>
        <xdr:cNvSpPr txBox="1"/>
      </xdr:nvSpPr>
      <xdr:spPr>
        <a:xfrm>
          <a:off x="16370300" y="1700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28684</xdr:rowOff>
    </xdr:from>
    <xdr:to>
      <xdr:col>86</xdr:col>
      <xdr:colOff>25400</xdr:colOff>
      <xdr:row>99</xdr:row>
      <xdr:rowOff>28684</xdr:rowOff>
    </xdr:to>
    <xdr:cxnSp macro="">
      <xdr:nvCxnSpPr>
        <xdr:cNvPr id="677" name="直線コネクタ 676"/>
        <xdr:cNvCxnSpPr/>
      </xdr:nvCxnSpPr>
      <xdr:spPr>
        <a:xfrm>
          <a:off x="16230600" y="170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81035</xdr:rowOff>
    </xdr:from>
    <xdr:ext cx="599010" cy="259045"/>
    <xdr:sp macro="" textlink="">
      <xdr:nvSpPr>
        <xdr:cNvPr id="678" name="積立金最大値テキスト"/>
        <xdr:cNvSpPr txBox="1"/>
      </xdr:nvSpPr>
      <xdr:spPr>
        <a:xfrm>
          <a:off x="16370300" y="1534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134358</xdr:rowOff>
    </xdr:from>
    <xdr:to>
      <xdr:col>86</xdr:col>
      <xdr:colOff>25400</xdr:colOff>
      <xdr:row>90</xdr:row>
      <xdr:rowOff>134358</xdr:rowOff>
    </xdr:to>
    <xdr:cxnSp macro="">
      <xdr:nvCxnSpPr>
        <xdr:cNvPr id="679" name="直線コネクタ 678"/>
        <xdr:cNvCxnSpPr/>
      </xdr:nvCxnSpPr>
      <xdr:spPr>
        <a:xfrm>
          <a:off x="16230600" y="1556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52870</xdr:rowOff>
    </xdr:from>
    <xdr:to>
      <xdr:col>85</xdr:col>
      <xdr:colOff>127000</xdr:colOff>
      <xdr:row>98</xdr:row>
      <xdr:rowOff>165562</xdr:rowOff>
    </xdr:to>
    <xdr:cxnSp macro="">
      <xdr:nvCxnSpPr>
        <xdr:cNvPr id="680" name="直線コネクタ 679"/>
        <xdr:cNvCxnSpPr/>
      </xdr:nvCxnSpPr>
      <xdr:spPr>
        <a:xfrm flipV="1">
          <a:off x="15481300" y="16854970"/>
          <a:ext cx="838200" cy="1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107213</xdr:rowOff>
    </xdr:from>
    <xdr:ext cx="534377" cy="259045"/>
    <xdr:sp macro="" textlink="">
      <xdr:nvSpPr>
        <xdr:cNvPr id="681" name="積立金平均値テキスト"/>
        <xdr:cNvSpPr txBox="1"/>
      </xdr:nvSpPr>
      <xdr:spPr>
        <a:xfrm>
          <a:off x="16370300" y="16566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84336</xdr:rowOff>
    </xdr:from>
    <xdr:to>
      <xdr:col>85</xdr:col>
      <xdr:colOff>177800</xdr:colOff>
      <xdr:row>98</xdr:row>
      <xdr:rowOff>14486</xdr:rowOff>
    </xdr:to>
    <xdr:sp macro="" textlink="">
      <xdr:nvSpPr>
        <xdr:cNvPr id="682" name="フローチャート: 判断 681"/>
        <xdr:cNvSpPr/>
      </xdr:nvSpPr>
      <xdr:spPr>
        <a:xfrm>
          <a:off x="162687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128491</xdr:rowOff>
    </xdr:from>
    <xdr:to>
      <xdr:col>81</xdr:col>
      <xdr:colOff>50800</xdr:colOff>
      <xdr:row>98</xdr:row>
      <xdr:rowOff>165562</xdr:rowOff>
    </xdr:to>
    <xdr:cxnSp macro="">
      <xdr:nvCxnSpPr>
        <xdr:cNvPr id="683" name="直線コネクタ 682"/>
        <xdr:cNvCxnSpPr/>
      </xdr:nvCxnSpPr>
      <xdr:spPr>
        <a:xfrm>
          <a:off x="14592300" y="16930591"/>
          <a:ext cx="889000" cy="3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86613</xdr:rowOff>
    </xdr:from>
    <xdr:to>
      <xdr:col>81</xdr:col>
      <xdr:colOff>101600</xdr:colOff>
      <xdr:row>98</xdr:row>
      <xdr:rowOff>16763</xdr:rowOff>
    </xdr:to>
    <xdr:sp macro="" textlink="">
      <xdr:nvSpPr>
        <xdr:cNvPr id="684" name="フローチャート: 判断 683"/>
        <xdr:cNvSpPr/>
      </xdr:nvSpPr>
      <xdr:spPr>
        <a:xfrm>
          <a:off x="15430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33290</xdr:rowOff>
    </xdr:from>
    <xdr:ext cx="534377" cy="259045"/>
    <xdr:sp macro="" textlink="">
      <xdr:nvSpPr>
        <xdr:cNvPr id="685" name="テキスト ボックス 684"/>
        <xdr:cNvSpPr txBox="1"/>
      </xdr:nvSpPr>
      <xdr:spPr>
        <a:xfrm>
          <a:off x="15214111" y="1649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128491</xdr:rowOff>
    </xdr:from>
    <xdr:to>
      <xdr:col>76</xdr:col>
      <xdr:colOff>114300</xdr:colOff>
      <xdr:row>99</xdr:row>
      <xdr:rowOff>19532</xdr:rowOff>
    </xdr:to>
    <xdr:cxnSp macro="">
      <xdr:nvCxnSpPr>
        <xdr:cNvPr id="686" name="直線コネクタ 685"/>
        <xdr:cNvCxnSpPr/>
      </xdr:nvCxnSpPr>
      <xdr:spPr>
        <a:xfrm flipV="1">
          <a:off x="13703300" y="16930591"/>
          <a:ext cx="889000" cy="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99904</xdr:rowOff>
    </xdr:from>
    <xdr:to>
      <xdr:col>76</xdr:col>
      <xdr:colOff>165100</xdr:colOff>
      <xdr:row>98</xdr:row>
      <xdr:rowOff>30054</xdr:rowOff>
    </xdr:to>
    <xdr:sp macro="" textlink="">
      <xdr:nvSpPr>
        <xdr:cNvPr id="687" name="フローチャート: 判断 686"/>
        <xdr:cNvSpPr/>
      </xdr:nvSpPr>
      <xdr:spPr>
        <a:xfrm>
          <a:off x="14541500" y="167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46581</xdr:rowOff>
    </xdr:from>
    <xdr:ext cx="534377" cy="259045"/>
    <xdr:sp macro="" textlink="">
      <xdr:nvSpPr>
        <xdr:cNvPr id="688" name="テキスト ボックス 687"/>
        <xdr:cNvSpPr txBox="1"/>
      </xdr:nvSpPr>
      <xdr:spPr>
        <a:xfrm>
          <a:off x="14325111" y="165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133330</xdr:rowOff>
    </xdr:from>
    <xdr:to>
      <xdr:col>71</xdr:col>
      <xdr:colOff>177800</xdr:colOff>
      <xdr:row>99</xdr:row>
      <xdr:rowOff>19532</xdr:rowOff>
    </xdr:to>
    <xdr:cxnSp macro="">
      <xdr:nvCxnSpPr>
        <xdr:cNvPr id="689" name="直線コネクタ 688"/>
        <xdr:cNvCxnSpPr/>
      </xdr:nvCxnSpPr>
      <xdr:spPr>
        <a:xfrm>
          <a:off x="12814300" y="16935430"/>
          <a:ext cx="889000" cy="5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143672</xdr:rowOff>
    </xdr:from>
    <xdr:to>
      <xdr:col>72</xdr:col>
      <xdr:colOff>38100</xdr:colOff>
      <xdr:row>98</xdr:row>
      <xdr:rowOff>73822</xdr:rowOff>
    </xdr:to>
    <xdr:sp macro="" textlink="">
      <xdr:nvSpPr>
        <xdr:cNvPr id="690" name="フローチャート: 判断 689"/>
        <xdr:cNvSpPr/>
      </xdr:nvSpPr>
      <xdr:spPr>
        <a:xfrm>
          <a:off x="13652500" y="1677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90349</xdr:rowOff>
    </xdr:from>
    <xdr:ext cx="534377" cy="259045"/>
    <xdr:sp macro="" textlink="">
      <xdr:nvSpPr>
        <xdr:cNvPr id="691" name="テキスト ボックス 690"/>
        <xdr:cNvSpPr txBox="1"/>
      </xdr:nvSpPr>
      <xdr:spPr>
        <a:xfrm>
          <a:off x="13436111" y="1654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93968</xdr:rowOff>
    </xdr:from>
    <xdr:to>
      <xdr:col>67</xdr:col>
      <xdr:colOff>101600</xdr:colOff>
      <xdr:row>98</xdr:row>
      <xdr:rowOff>24118</xdr:rowOff>
    </xdr:to>
    <xdr:sp macro="" textlink="">
      <xdr:nvSpPr>
        <xdr:cNvPr id="692" name="フローチャート: 判断 691"/>
        <xdr:cNvSpPr/>
      </xdr:nvSpPr>
      <xdr:spPr>
        <a:xfrm>
          <a:off x="12763500" y="1672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40645</xdr:rowOff>
    </xdr:from>
    <xdr:ext cx="534377" cy="259045"/>
    <xdr:sp macro="" textlink="">
      <xdr:nvSpPr>
        <xdr:cNvPr id="693" name="テキスト ボックス 692"/>
        <xdr:cNvSpPr txBox="1"/>
      </xdr:nvSpPr>
      <xdr:spPr>
        <a:xfrm>
          <a:off x="12547111" y="164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2070</xdr:rowOff>
    </xdr:from>
    <xdr:to>
      <xdr:col>85</xdr:col>
      <xdr:colOff>177800</xdr:colOff>
      <xdr:row>98</xdr:row>
      <xdr:rowOff>103670</xdr:rowOff>
    </xdr:to>
    <xdr:sp macro="" textlink="">
      <xdr:nvSpPr>
        <xdr:cNvPr id="699" name="楕円 698"/>
        <xdr:cNvSpPr/>
      </xdr:nvSpPr>
      <xdr:spPr>
        <a:xfrm>
          <a:off x="16268700" y="168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151947</xdr:rowOff>
    </xdr:from>
    <xdr:ext cx="534377" cy="259045"/>
    <xdr:sp macro="" textlink="">
      <xdr:nvSpPr>
        <xdr:cNvPr id="700" name="積立金該当値テキスト"/>
        <xdr:cNvSpPr txBox="1"/>
      </xdr:nvSpPr>
      <xdr:spPr>
        <a:xfrm>
          <a:off x="16370300" y="1678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114762</xdr:rowOff>
    </xdr:from>
    <xdr:to>
      <xdr:col>81</xdr:col>
      <xdr:colOff>101600</xdr:colOff>
      <xdr:row>99</xdr:row>
      <xdr:rowOff>44912</xdr:rowOff>
    </xdr:to>
    <xdr:sp macro="" textlink="">
      <xdr:nvSpPr>
        <xdr:cNvPr id="701" name="楕円 700"/>
        <xdr:cNvSpPr/>
      </xdr:nvSpPr>
      <xdr:spPr>
        <a:xfrm>
          <a:off x="15430500" y="169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36039</xdr:rowOff>
    </xdr:from>
    <xdr:ext cx="469744" cy="259045"/>
    <xdr:sp macro="" textlink="">
      <xdr:nvSpPr>
        <xdr:cNvPr id="702" name="テキスト ボックス 701"/>
        <xdr:cNvSpPr txBox="1"/>
      </xdr:nvSpPr>
      <xdr:spPr>
        <a:xfrm>
          <a:off x="15246428" y="1700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77691</xdr:rowOff>
    </xdr:from>
    <xdr:to>
      <xdr:col>76</xdr:col>
      <xdr:colOff>165100</xdr:colOff>
      <xdr:row>99</xdr:row>
      <xdr:rowOff>7841</xdr:rowOff>
    </xdr:to>
    <xdr:sp macro="" textlink="">
      <xdr:nvSpPr>
        <xdr:cNvPr id="703" name="楕円 702"/>
        <xdr:cNvSpPr/>
      </xdr:nvSpPr>
      <xdr:spPr>
        <a:xfrm>
          <a:off x="14541500" y="168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170418</xdr:rowOff>
    </xdr:from>
    <xdr:ext cx="534377" cy="259045"/>
    <xdr:sp macro="" textlink="">
      <xdr:nvSpPr>
        <xdr:cNvPr id="704" name="テキスト ボックス 703"/>
        <xdr:cNvSpPr txBox="1"/>
      </xdr:nvSpPr>
      <xdr:spPr>
        <a:xfrm>
          <a:off x="14325111" y="1697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140182</xdr:rowOff>
    </xdr:from>
    <xdr:to>
      <xdr:col>72</xdr:col>
      <xdr:colOff>38100</xdr:colOff>
      <xdr:row>99</xdr:row>
      <xdr:rowOff>70332</xdr:rowOff>
    </xdr:to>
    <xdr:sp macro="" textlink="">
      <xdr:nvSpPr>
        <xdr:cNvPr id="705" name="楕円 704"/>
        <xdr:cNvSpPr/>
      </xdr:nvSpPr>
      <xdr:spPr>
        <a:xfrm>
          <a:off x="13652500" y="169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61459</xdr:rowOff>
    </xdr:from>
    <xdr:ext cx="469744" cy="259045"/>
    <xdr:sp macro="" textlink="">
      <xdr:nvSpPr>
        <xdr:cNvPr id="706" name="テキスト ボックス 705"/>
        <xdr:cNvSpPr txBox="1"/>
      </xdr:nvSpPr>
      <xdr:spPr>
        <a:xfrm>
          <a:off x="13468428" y="1703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82530</xdr:rowOff>
    </xdr:from>
    <xdr:to>
      <xdr:col>67</xdr:col>
      <xdr:colOff>101600</xdr:colOff>
      <xdr:row>99</xdr:row>
      <xdr:rowOff>12680</xdr:rowOff>
    </xdr:to>
    <xdr:sp macro="" textlink="">
      <xdr:nvSpPr>
        <xdr:cNvPr id="707" name="楕円 706"/>
        <xdr:cNvSpPr/>
      </xdr:nvSpPr>
      <xdr:spPr>
        <a:xfrm>
          <a:off x="12763500" y="168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3807</xdr:rowOff>
    </xdr:from>
    <xdr:ext cx="534377" cy="259045"/>
    <xdr:sp macro="" textlink="">
      <xdr:nvSpPr>
        <xdr:cNvPr id="708" name="テキスト ボックス 707"/>
        <xdr:cNvSpPr txBox="1"/>
      </xdr:nvSpPr>
      <xdr:spPr>
        <a:xfrm>
          <a:off x="12547111" y="1697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121260</xdr:rowOff>
    </xdr:from>
    <xdr:to>
      <xdr:col>116</xdr:col>
      <xdr:colOff>62864</xdr:colOff>
      <xdr:row>39</xdr:row>
      <xdr:rowOff>44450</xdr:rowOff>
    </xdr:to>
    <xdr:cxnSp macro="">
      <xdr:nvCxnSpPr>
        <xdr:cNvPr id="732" name="直線コネクタ 731"/>
        <xdr:cNvCxnSpPr/>
      </xdr:nvCxnSpPr>
      <xdr:spPr>
        <a:xfrm flipV="1">
          <a:off x="22159595" y="5436210"/>
          <a:ext cx="1269" cy="1294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67937</xdr:rowOff>
    </xdr:from>
    <xdr:ext cx="534377" cy="259045"/>
    <xdr:sp macro="" textlink="">
      <xdr:nvSpPr>
        <xdr:cNvPr id="735" name="投資及び出資金最大値テキスト"/>
        <xdr:cNvSpPr txBox="1"/>
      </xdr:nvSpPr>
      <xdr:spPr>
        <a:xfrm>
          <a:off x="22212300" y="521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121260</xdr:rowOff>
    </xdr:from>
    <xdr:to>
      <xdr:col>116</xdr:col>
      <xdr:colOff>152400</xdr:colOff>
      <xdr:row>31</xdr:row>
      <xdr:rowOff>121260</xdr:rowOff>
    </xdr:to>
    <xdr:cxnSp macro="">
      <xdr:nvCxnSpPr>
        <xdr:cNvPr id="736" name="直線コネクタ 735"/>
        <xdr:cNvCxnSpPr/>
      </xdr:nvCxnSpPr>
      <xdr:spPr>
        <a:xfrm>
          <a:off x="22072600" y="543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136618</xdr:rowOff>
    </xdr:from>
    <xdr:ext cx="469744" cy="259045"/>
    <xdr:sp macro="" textlink="">
      <xdr:nvSpPr>
        <xdr:cNvPr id="738" name="投資及び出資金平均値テキスト"/>
        <xdr:cNvSpPr txBox="1"/>
      </xdr:nvSpPr>
      <xdr:spPr>
        <a:xfrm>
          <a:off x="22212300" y="6308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113741</xdr:rowOff>
    </xdr:from>
    <xdr:to>
      <xdr:col>116</xdr:col>
      <xdr:colOff>114300</xdr:colOff>
      <xdr:row>38</xdr:row>
      <xdr:rowOff>43891</xdr:rowOff>
    </xdr:to>
    <xdr:sp macro="" textlink="">
      <xdr:nvSpPr>
        <xdr:cNvPr id="739" name="フローチャート: 判断 738"/>
        <xdr:cNvSpPr/>
      </xdr:nvSpPr>
      <xdr:spPr>
        <a:xfrm>
          <a:off x="221107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163652</xdr:rowOff>
    </xdr:from>
    <xdr:to>
      <xdr:col>112</xdr:col>
      <xdr:colOff>38100</xdr:colOff>
      <xdr:row>38</xdr:row>
      <xdr:rowOff>93802</xdr:rowOff>
    </xdr:to>
    <xdr:sp macro="" textlink="">
      <xdr:nvSpPr>
        <xdr:cNvPr id="741" name="フローチャート: 判断 740"/>
        <xdr:cNvSpPr/>
      </xdr:nvSpPr>
      <xdr:spPr>
        <a:xfrm>
          <a:off x="21272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110329</xdr:rowOff>
    </xdr:from>
    <xdr:ext cx="469744" cy="259045"/>
    <xdr:sp macro="" textlink="">
      <xdr:nvSpPr>
        <xdr:cNvPr id="742" name="テキスト ボックス 741"/>
        <xdr:cNvSpPr txBox="1"/>
      </xdr:nvSpPr>
      <xdr:spPr>
        <a:xfrm>
          <a:off x="21088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44" name="フローチャート: 判断 743"/>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45" name="テキスト ボックス 744"/>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28702</xdr:rowOff>
    </xdr:from>
    <xdr:to>
      <xdr:col>102</xdr:col>
      <xdr:colOff>165100</xdr:colOff>
      <xdr:row>38</xdr:row>
      <xdr:rowOff>130302</xdr:rowOff>
    </xdr:to>
    <xdr:sp macro="" textlink="">
      <xdr:nvSpPr>
        <xdr:cNvPr id="747" name="フローチャート: 判断 746"/>
        <xdr:cNvSpPr/>
      </xdr:nvSpPr>
      <xdr:spPr>
        <a:xfrm>
          <a:off x="19494500" y="65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146829</xdr:rowOff>
    </xdr:from>
    <xdr:ext cx="469744" cy="259045"/>
    <xdr:sp macro="" textlink="">
      <xdr:nvSpPr>
        <xdr:cNvPr id="748" name="テキスト ボックス 747"/>
        <xdr:cNvSpPr txBox="1"/>
      </xdr:nvSpPr>
      <xdr:spPr>
        <a:xfrm>
          <a:off x="19310428"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154508</xdr:rowOff>
    </xdr:from>
    <xdr:to>
      <xdr:col>98</xdr:col>
      <xdr:colOff>38100</xdr:colOff>
      <xdr:row>38</xdr:row>
      <xdr:rowOff>84658</xdr:rowOff>
    </xdr:to>
    <xdr:sp macro="" textlink="">
      <xdr:nvSpPr>
        <xdr:cNvPr id="749" name="フローチャート: 判断 748"/>
        <xdr:cNvSpPr/>
      </xdr:nvSpPr>
      <xdr:spPr>
        <a:xfrm>
          <a:off x="18605500" y="649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101185</xdr:rowOff>
    </xdr:from>
    <xdr:ext cx="469744" cy="259045"/>
    <xdr:sp macro="" textlink="">
      <xdr:nvSpPr>
        <xdr:cNvPr id="750" name="テキスト ボックス 749"/>
        <xdr:cNvSpPr txBox="1"/>
      </xdr:nvSpPr>
      <xdr:spPr>
        <a:xfrm>
          <a:off x="18421428" y="627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12095</xdr:rowOff>
    </xdr:from>
    <xdr:to>
      <xdr:col>116</xdr:col>
      <xdr:colOff>62864</xdr:colOff>
      <xdr:row>58</xdr:row>
      <xdr:rowOff>139700</xdr:rowOff>
    </xdr:to>
    <xdr:cxnSp macro="">
      <xdr:nvCxnSpPr>
        <xdr:cNvPr id="787" name="直線コネクタ 786"/>
        <xdr:cNvCxnSpPr/>
      </xdr:nvCxnSpPr>
      <xdr:spPr>
        <a:xfrm flipV="1">
          <a:off x="22159595" y="8584595"/>
          <a:ext cx="1269" cy="149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130222</xdr:rowOff>
    </xdr:from>
    <xdr:ext cx="534377" cy="259045"/>
    <xdr:sp macro="" textlink="">
      <xdr:nvSpPr>
        <xdr:cNvPr id="790" name="貸付金最大値テキスト"/>
        <xdr:cNvSpPr txBox="1"/>
      </xdr:nvSpPr>
      <xdr:spPr>
        <a:xfrm>
          <a:off x="22212300" y="83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12095</xdr:rowOff>
    </xdr:from>
    <xdr:to>
      <xdr:col>116</xdr:col>
      <xdr:colOff>152400</xdr:colOff>
      <xdr:row>50</xdr:row>
      <xdr:rowOff>12095</xdr:rowOff>
    </xdr:to>
    <xdr:cxnSp macro="">
      <xdr:nvCxnSpPr>
        <xdr:cNvPr id="791" name="直線コネクタ 790"/>
        <xdr:cNvCxnSpPr/>
      </xdr:nvCxnSpPr>
      <xdr:spPr>
        <a:xfrm>
          <a:off x="22072600" y="858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116566</xdr:rowOff>
    </xdr:from>
    <xdr:to>
      <xdr:col>116</xdr:col>
      <xdr:colOff>63500</xdr:colOff>
      <xdr:row>58</xdr:row>
      <xdr:rowOff>134534</xdr:rowOff>
    </xdr:to>
    <xdr:cxnSp macro="">
      <xdr:nvCxnSpPr>
        <xdr:cNvPr id="792" name="直線コネクタ 791"/>
        <xdr:cNvCxnSpPr/>
      </xdr:nvCxnSpPr>
      <xdr:spPr>
        <a:xfrm>
          <a:off x="21323300" y="10060666"/>
          <a:ext cx="8382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131756</xdr:rowOff>
    </xdr:from>
    <xdr:ext cx="469744" cy="259045"/>
    <xdr:sp macro="" textlink="">
      <xdr:nvSpPr>
        <xdr:cNvPr id="793" name="貸付金平均値テキスト"/>
        <xdr:cNvSpPr txBox="1"/>
      </xdr:nvSpPr>
      <xdr:spPr>
        <a:xfrm>
          <a:off x="22212300" y="973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108879</xdr:rowOff>
    </xdr:from>
    <xdr:to>
      <xdr:col>116</xdr:col>
      <xdr:colOff>114300</xdr:colOff>
      <xdr:row>58</xdr:row>
      <xdr:rowOff>39029</xdr:rowOff>
    </xdr:to>
    <xdr:sp macro="" textlink="">
      <xdr:nvSpPr>
        <xdr:cNvPr id="794" name="フローチャート: 判断 793"/>
        <xdr:cNvSpPr/>
      </xdr:nvSpPr>
      <xdr:spPr>
        <a:xfrm>
          <a:off x="221107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116566</xdr:rowOff>
    </xdr:from>
    <xdr:to>
      <xdr:col>111</xdr:col>
      <xdr:colOff>177800</xdr:colOff>
      <xdr:row>58</xdr:row>
      <xdr:rowOff>130876</xdr:rowOff>
    </xdr:to>
    <xdr:cxnSp macro="">
      <xdr:nvCxnSpPr>
        <xdr:cNvPr id="795" name="直線コネクタ 794"/>
        <xdr:cNvCxnSpPr/>
      </xdr:nvCxnSpPr>
      <xdr:spPr>
        <a:xfrm flipV="1">
          <a:off x="20434300" y="10060666"/>
          <a:ext cx="889000" cy="1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88534</xdr:rowOff>
    </xdr:from>
    <xdr:to>
      <xdr:col>112</xdr:col>
      <xdr:colOff>38100</xdr:colOff>
      <xdr:row>58</xdr:row>
      <xdr:rowOff>18684</xdr:rowOff>
    </xdr:to>
    <xdr:sp macro="" textlink="">
      <xdr:nvSpPr>
        <xdr:cNvPr id="796" name="フローチャート: 判断 795"/>
        <xdr:cNvSpPr/>
      </xdr:nvSpPr>
      <xdr:spPr>
        <a:xfrm>
          <a:off x="21272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35211</xdr:rowOff>
    </xdr:from>
    <xdr:ext cx="469744" cy="259045"/>
    <xdr:sp macro="" textlink="">
      <xdr:nvSpPr>
        <xdr:cNvPr id="797" name="テキスト ボックス 796"/>
        <xdr:cNvSpPr txBox="1"/>
      </xdr:nvSpPr>
      <xdr:spPr>
        <a:xfrm>
          <a:off x="21088428" y="963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127310</xdr:rowOff>
    </xdr:from>
    <xdr:to>
      <xdr:col>107</xdr:col>
      <xdr:colOff>50800</xdr:colOff>
      <xdr:row>58</xdr:row>
      <xdr:rowOff>130876</xdr:rowOff>
    </xdr:to>
    <xdr:cxnSp macro="">
      <xdr:nvCxnSpPr>
        <xdr:cNvPr id="798" name="直線コネクタ 797"/>
        <xdr:cNvCxnSpPr/>
      </xdr:nvCxnSpPr>
      <xdr:spPr>
        <a:xfrm>
          <a:off x="19545300" y="10071410"/>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114823</xdr:rowOff>
    </xdr:from>
    <xdr:to>
      <xdr:col>107</xdr:col>
      <xdr:colOff>101600</xdr:colOff>
      <xdr:row>58</xdr:row>
      <xdr:rowOff>44973</xdr:rowOff>
    </xdr:to>
    <xdr:sp macro="" textlink="">
      <xdr:nvSpPr>
        <xdr:cNvPr id="799" name="フローチャート: 判断 798"/>
        <xdr:cNvSpPr/>
      </xdr:nvSpPr>
      <xdr:spPr>
        <a:xfrm>
          <a:off x="20383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61500</xdr:rowOff>
    </xdr:from>
    <xdr:ext cx="469744" cy="259045"/>
    <xdr:sp macro="" textlink="">
      <xdr:nvSpPr>
        <xdr:cNvPr id="800" name="テキスト ボックス 799"/>
        <xdr:cNvSpPr txBox="1"/>
      </xdr:nvSpPr>
      <xdr:spPr>
        <a:xfrm>
          <a:off x="20199428" y="966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125481</xdr:rowOff>
    </xdr:from>
    <xdr:to>
      <xdr:col>102</xdr:col>
      <xdr:colOff>114300</xdr:colOff>
      <xdr:row>58</xdr:row>
      <xdr:rowOff>127310</xdr:rowOff>
    </xdr:to>
    <xdr:cxnSp macro="">
      <xdr:nvCxnSpPr>
        <xdr:cNvPr id="801" name="直線コネクタ 800"/>
        <xdr:cNvCxnSpPr/>
      </xdr:nvCxnSpPr>
      <xdr:spPr>
        <a:xfrm>
          <a:off x="18656300" y="1006958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79619</xdr:rowOff>
    </xdr:from>
    <xdr:to>
      <xdr:col>102</xdr:col>
      <xdr:colOff>165100</xdr:colOff>
      <xdr:row>58</xdr:row>
      <xdr:rowOff>9769</xdr:rowOff>
    </xdr:to>
    <xdr:sp macro="" textlink="">
      <xdr:nvSpPr>
        <xdr:cNvPr id="802" name="フローチャート: 判断 801"/>
        <xdr:cNvSpPr/>
      </xdr:nvSpPr>
      <xdr:spPr>
        <a:xfrm>
          <a:off x="19494500" y="985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26296</xdr:rowOff>
    </xdr:from>
    <xdr:ext cx="469744" cy="259045"/>
    <xdr:sp macro="" textlink="">
      <xdr:nvSpPr>
        <xdr:cNvPr id="803" name="テキスト ボックス 802"/>
        <xdr:cNvSpPr txBox="1"/>
      </xdr:nvSpPr>
      <xdr:spPr>
        <a:xfrm>
          <a:off x="19310428" y="962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72623</xdr:rowOff>
    </xdr:from>
    <xdr:to>
      <xdr:col>98</xdr:col>
      <xdr:colOff>38100</xdr:colOff>
      <xdr:row>58</xdr:row>
      <xdr:rowOff>2773</xdr:rowOff>
    </xdr:to>
    <xdr:sp macro="" textlink="">
      <xdr:nvSpPr>
        <xdr:cNvPr id="804" name="フローチャート: 判断 803"/>
        <xdr:cNvSpPr/>
      </xdr:nvSpPr>
      <xdr:spPr>
        <a:xfrm>
          <a:off x="18605500" y="984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19300</xdr:rowOff>
    </xdr:from>
    <xdr:ext cx="469744" cy="259045"/>
    <xdr:sp macro="" textlink="">
      <xdr:nvSpPr>
        <xdr:cNvPr id="805" name="テキスト ボックス 804"/>
        <xdr:cNvSpPr txBox="1"/>
      </xdr:nvSpPr>
      <xdr:spPr>
        <a:xfrm>
          <a:off x="18421428" y="962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83734</xdr:rowOff>
    </xdr:from>
    <xdr:to>
      <xdr:col>116</xdr:col>
      <xdr:colOff>114300</xdr:colOff>
      <xdr:row>59</xdr:row>
      <xdr:rowOff>13884</xdr:rowOff>
    </xdr:to>
    <xdr:sp macro="" textlink="">
      <xdr:nvSpPr>
        <xdr:cNvPr id="811" name="楕円 810"/>
        <xdr:cNvSpPr/>
      </xdr:nvSpPr>
      <xdr:spPr>
        <a:xfrm>
          <a:off x="22110700" y="100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170111</xdr:rowOff>
    </xdr:from>
    <xdr:ext cx="378565" cy="259045"/>
    <xdr:sp macro="" textlink="">
      <xdr:nvSpPr>
        <xdr:cNvPr id="812" name="貸付金該当値テキスト"/>
        <xdr:cNvSpPr txBox="1"/>
      </xdr:nvSpPr>
      <xdr:spPr>
        <a:xfrm>
          <a:off x="22212300" y="9942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65766</xdr:rowOff>
    </xdr:from>
    <xdr:to>
      <xdr:col>112</xdr:col>
      <xdr:colOff>38100</xdr:colOff>
      <xdr:row>58</xdr:row>
      <xdr:rowOff>167366</xdr:rowOff>
    </xdr:to>
    <xdr:sp macro="" textlink="">
      <xdr:nvSpPr>
        <xdr:cNvPr id="813" name="楕円 812"/>
        <xdr:cNvSpPr/>
      </xdr:nvSpPr>
      <xdr:spPr>
        <a:xfrm>
          <a:off x="21272500" y="100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158493</xdr:rowOff>
    </xdr:from>
    <xdr:ext cx="378565" cy="259045"/>
    <xdr:sp macro="" textlink="">
      <xdr:nvSpPr>
        <xdr:cNvPr id="814" name="テキスト ボックス 813"/>
        <xdr:cNvSpPr txBox="1"/>
      </xdr:nvSpPr>
      <xdr:spPr>
        <a:xfrm>
          <a:off x="21134017" y="1010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80076</xdr:rowOff>
    </xdr:from>
    <xdr:to>
      <xdr:col>107</xdr:col>
      <xdr:colOff>101600</xdr:colOff>
      <xdr:row>59</xdr:row>
      <xdr:rowOff>10226</xdr:rowOff>
    </xdr:to>
    <xdr:sp macro="" textlink="">
      <xdr:nvSpPr>
        <xdr:cNvPr id="815" name="楕円 814"/>
        <xdr:cNvSpPr/>
      </xdr:nvSpPr>
      <xdr:spPr>
        <a:xfrm>
          <a:off x="20383500" y="100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1353</xdr:rowOff>
    </xdr:from>
    <xdr:ext cx="378565" cy="259045"/>
    <xdr:sp macro="" textlink="">
      <xdr:nvSpPr>
        <xdr:cNvPr id="816" name="テキスト ボックス 815"/>
        <xdr:cNvSpPr txBox="1"/>
      </xdr:nvSpPr>
      <xdr:spPr>
        <a:xfrm>
          <a:off x="20245017" y="10116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76510</xdr:rowOff>
    </xdr:from>
    <xdr:to>
      <xdr:col>102</xdr:col>
      <xdr:colOff>165100</xdr:colOff>
      <xdr:row>59</xdr:row>
      <xdr:rowOff>6660</xdr:rowOff>
    </xdr:to>
    <xdr:sp macro="" textlink="">
      <xdr:nvSpPr>
        <xdr:cNvPr id="817" name="楕円 816"/>
        <xdr:cNvSpPr/>
      </xdr:nvSpPr>
      <xdr:spPr>
        <a:xfrm>
          <a:off x="19494500" y="100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169237</xdr:rowOff>
    </xdr:from>
    <xdr:ext cx="378565" cy="259045"/>
    <xdr:sp macro="" textlink="">
      <xdr:nvSpPr>
        <xdr:cNvPr id="818" name="テキスト ボックス 817"/>
        <xdr:cNvSpPr txBox="1"/>
      </xdr:nvSpPr>
      <xdr:spPr>
        <a:xfrm>
          <a:off x="19356017" y="10113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74681</xdr:rowOff>
    </xdr:from>
    <xdr:to>
      <xdr:col>98</xdr:col>
      <xdr:colOff>38100</xdr:colOff>
      <xdr:row>59</xdr:row>
      <xdr:rowOff>4831</xdr:rowOff>
    </xdr:to>
    <xdr:sp macro="" textlink="">
      <xdr:nvSpPr>
        <xdr:cNvPr id="819" name="楕円 818"/>
        <xdr:cNvSpPr/>
      </xdr:nvSpPr>
      <xdr:spPr>
        <a:xfrm>
          <a:off x="186055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167408</xdr:rowOff>
    </xdr:from>
    <xdr:ext cx="378565" cy="259045"/>
    <xdr:sp macro="" textlink="">
      <xdr:nvSpPr>
        <xdr:cNvPr id="820" name="テキスト ボックス 819"/>
        <xdr:cNvSpPr txBox="1"/>
      </xdr:nvSpPr>
      <xdr:spPr>
        <a:xfrm>
          <a:off x="18467017" y="1011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136004</xdr:rowOff>
    </xdr:from>
    <xdr:to>
      <xdr:col>116</xdr:col>
      <xdr:colOff>62864</xdr:colOff>
      <xdr:row>79</xdr:row>
      <xdr:rowOff>12942</xdr:rowOff>
    </xdr:to>
    <xdr:cxnSp macro="">
      <xdr:nvCxnSpPr>
        <xdr:cNvPr id="845" name="直線コネクタ 844"/>
        <xdr:cNvCxnSpPr/>
      </xdr:nvCxnSpPr>
      <xdr:spPr>
        <a:xfrm flipV="1">
          <a:off x="22159595" y="12137504"/>
          <a:ext cx="1269" cy="141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16769</xdr:rowOff>
    </xdr:from>
    <xdr:ext cx="534377" cy="259045"/>
    <xdr:sp macro="" textlink="">
      <xdr:nvSpPr>
        <xdr:cNvPr id="846" name="繰出金最小値テキスト"/>
        <xdr:cNvSpPr txBox="1"/>
      </xdr:nvSpPr>
      <xdr:spPr>
        <a:xfrm>
          <a:off x="22212300" y="135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12942</xdr:rowOff>
    </xdr:from>
    <xdr:to>
      <xdr:col>116</xdr:col>
      <xdr:colOff>152400</xdr:colOff>
      <xdr:row>79</xdr:row>
      <xdr:rowOff>12942</xdr:rowOff>
    </xdr:to>
    <xdr:cxnSp macro="">
      <xdr:nvCxnSpPr>
        <xdr:cNvPr id="847" name="直線コネクタ 846"/>
        <xdr:cNvCxnSpPr/>
      </xdr:nvCxnSpPr>
      <xdr:spPr>
        <a:xfrm>
          <a:off x="22072600" y="1355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82681</xdr:rowOff>
    </xdr:from>
    <xdr:ext cx="599010" cy="259045"/>
    <xdr:sp macro="" textlink="">
      <xdr:nvSpPr>
        <xdr:cNvPr id="848" name="繰出金最大値テキスト"/>
        <xdr:cNvSpPr txBox="1"/>
      </xdr:nvSpPr>
      <xdr:spPr>
        <a:xfrm>
          <a:off x="22212300" y="1191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136004</xdr:rowOff>
    </xdr:from>
    <xdr:to>
      <xdr:col>116</xdr:col>
      <xdr:colOff>152400</xdr:colOff>
      <xdr:row>70</xdr:row>
      <xdr:rowOff>136004</xdr:rowOff>
    </xdr:to>
    <xdr:cxnSp macro="">
      <xdr:nvCxnSpPr>
        <xdr:cNvPr id="849" name="直線コネクタ 848"/>
        <xdr:cNvCxnSpPr/>
      </xdr:nvCxnSpPr>
      <xdr:spPr>
        <a:xfrm>
          <a:off x="22072600" y="121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32124</xdr:rowOff>
    </xdr:from>
    <xdr:to>
      <xdr:col>116</xdr:col>
      <xdr:colOff>63500</xdr:colOff>
      <xdr:row>74</xdr:row>
      <xdr:rowOff>62967</xdr:rowOff>
    </xdr:to>
    <xdr:cxnSp macro="">
      <xdr:nvCxnSpPr>
        <xdr:cNvPr id="850" name="直線コネクタ 849"/>
        <xdr:cNvCxnSpPr/>
      </xdr:nvCxnSpPr>
      <xdr:spPr>
        <a:xfrm flipV="1">
          <a:off x="21323300" y="12719424"/>
          <a:ext cx="838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147014</xdr:rowOff>
    </xdr:from>
    <xdr:ext cx="534377" cy="259045"/>
    <xdr:sp macro="" textlink="">
      <xdr:nvSpPr>
        <xdr:cNvPr id="851" name="繰出金平均値テキスト"/>
        <xdr:cNvSpPr txBox="1"/>
      </xdr:nvSpPr>
      <xdr:spPr>
        <a:xfrm>
          <a:off x="22212300" y="1300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168587</xdr:rowOff>
    </xdr:from>
    <xdr:to>
      <xdr:col>116</xdr:col>
      <xdr:colOff>114300</xdr:colOff>
      <xdr:row>76</xdr:row>
      <xdr:rowOff>98737</xdr:rowOff>
    </xdr:to>
    <xdr:sp macro="" textlink="">
      <xdr:nvSpPr>
        <xdr:cNvPr id="852" name="フローチャート: 判断 851"/>
        <xdr:cNvSpPr/>
      </xdr:nvSpPr>
      <xdr:spPr>
        <a:xfrm>
          <a:off x="221107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62967</xdr:rowOff>
    </xdr:from>
    <xdr:to>
      <xdr:col>111</xdr:col>
      <xdr:colOff>177800</xdr:colOff>
      <xdr:row>74</xdr:row>
      <xdr:rowOff>78321</xdr:rowOff>
    </xdr:to>
    <xdr:cxnSp macro="">
      <xdr:nvCxnSpPr>
        <xdr:cNvPr id="853" name="直線コネクタ 852"/>
        <xdr:cNvCxnSpPr/>
      </xdr:nvCxnSpPr>
      <xdr:spPr>
        <a:xfrm flipV="1">
          <a:off x="20434300" y="1275026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104140</xdr:rowOff>
    </xdr:from>
    <xdr:to>
      <xdr:col>112</xdr:col>
      <xdr:colOff>38100</xdr:colOff>
      <xdr:row>76</xdr:row>
      <xdr:rowOff>34289</xdr:rowOff>
    </xdr:to>
    <xdr:sp macro="" textlink="">
      <xdr:nvSpPr>
        <xdr:cNvPr id="854" name="フローチャート: 判断 853"/>
        <xdr:cNvSpPr/>
      </xdr:nvSpPr>
      <xdr:spPr>
        <a:xfrm>
          <a:off x="21272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25416</xdr:rowOff>
    </xdr:from>
    <xdr:ext cx="534377" cy="259045"/>
    <xdr:sp macro="" textlink="">
      <xdr:nvSpPr>
        <xdr:cNvPr id="855" name="テキスト ボックス 854"/>
        <xdr:cNvSpPr txBox="1"/>
      </xdr:nvSpPr>
      <xdr:spPr>
        <a:xfrm>
          <a:off x="21056111" y="130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78321</xdr:rowOff>
    </xdr:from>
    <xdr:to>
      <xdr:col>107</xdr:col>
      <xdr:colOff>50800</xdr:colOff>
      <xdr:row>74</xdr:row>
      <xdr:rowOff>138195</xdr:rowOff>
    </xdr:to>
    <xdr:cxnSp macro="">
      <xdr:nvCxnSpPr>
        <xdr:cNvPr id="856" name="直線コネクタ 855"/>
        <xdr:cNvCxnSpPr/>
      </xdr:nvCxnSpPr>
      <xdr:spPr>
        <a:xfrm flipV="1">
          <a:off x="19545300" y="12765621"/>
          <a:ext cx="889000" cy="5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62820</xdr:rowOff>
    </xdr:from>
    <xdr:to>
      <xdr:col>107</xdr:col>
      <xdr:colOff>101600</xdr:colOff>
      <xdr:row>75</xdr:row>
      <xdr:rowOff>164421</xdr:rowOff>
    </xdr:to>
    <xdr:sp macro="" textlink="">
      <xdr:nvSpPr>
        <xdr:cNvPr id="857" name="フローチャート: 判断 856"/>
        <xdr:cNvSpPr/>
      </xdr:nvSpPr>
      <xdr:spPr>
        <a:xfrm>
          <a:off x="20383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155548</xdr:rowOff>
    </xdr:from>
    <xdr:ext cx="534377" cy="259045"/>
    <xdr:sp macro="" textlink="">
      <xdr:nvSpPr>
        <xdr:cNvPr id="858" name="テキスト ボックス 857"/>
        <xdr:cNvSpPr txBox="1"/>
      </xdr:nvSpPr>
      <xdr:spPr>
        <a:xfrm>
          <a:off x="20167111" y="1301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138195</xdr:rowOff>
    </xdr:from>
    <xdr:to>
      <xdr:col>102</xdr:col>
      <xdr:colOff>114300</xdr:colOff>
      <xdr:row>75</xdr:row>
      <xdr:rowOff>82436</xdr:rowOff>
    </xdr:to>
    <xdr:cxnSp macro="">
      <xdr:nvCxnSpPr>
        <xdr:cNvPr id="859" name="直線コネクタ 858"/>
        <xdr:cNvCxnSpPr/>
      </xdr:nvCxnSpPr>
      <xdr:spPr>
        <a:xfrm flipV="1">
          <a:off x="18656300" y="12825495"/>
          <a:ext cx="889000" cy="11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102006</xdr:rowOff>
    </xdr:from>
    <xdr:to>
      <xdr:col>102</xdr:col>
      <xdr:colOff>165100</xdr:colOff>
      <xdr:row>76</xdr:row>
      <xdr:rowOff>32156</xdr:rowOff>
    </xdr:to>
    <xdr:sp macro="" textlink="">
      <xdr:nvSpPr>
        <xdr:cNvPr id="860" name="フローチャート: 判断 859"/>
        <xdr:cNvSpPr/>
      </xdr:nvSpPr>
      <xdr:spPr>
        <a:xfrm>
          <a:off x="19494500" y="129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23283</xdr:rowOff>
    </xdr:from>
    <xdr:ext cx="534377" cy="259045"/>
    <xdr:sp macro="" textlink="">
      <xdr:nvSpPr>
        <xdr:cNvPr id="861" name="テキスト ボックス 860"/>
        <xdr:cNvSpPr txBox="1"/>
      </xdr:nvSpPr>
      <xdr:spPr>
        <a:xfrm>
          <a:off x="19278111" y="13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149937</xdr:rowOff>
    </xdr:from>
    <xdr:to>
      <xdr:col>98</xdr:col>
      <xdr:colOff>38100</xdr:colOff>
      <xdr:row>76</xdr:row>
      <xdr:rowOff>80087</xdr:rowOff>
    </xdr:to>
    <xdr:sp macro="" textlink="">
      <xdr:nvSpPr>
        <xdr:cNvPr id="862" name="フローチャート: 判断 861"/>
        <xdr:cNvSpPr/>
      </xdr:nvSpPr>
      <xdr:spPr>
        <a:xfrm>
          <a:off x="18605500" y="1300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71214</xdr:rowOff>
    </xdr:from>
    <xdr:ext cx="534377" cy="259045"/>
    <xdr:sp macro="" textlink="">
      <xdr:nvSpPr>
        <xdr:cNvPr id="863" name="テキスト ボックス 862"/>
        <xdr:cNvSpPr txBox="1"/>
      </xdr:nvSpPr>
      <xdr:spPr>
        <a:xfrm>
          <a:off x="18389111" y="131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152774</xdr:rowOff>
    </xdr:from>
    <xdr:to>
      <xdr:col>116</xdr:col>
      <xdr:colOff>114300</xdr:colOff>
      <xdr:row>74</xdr:row>
      <xdr:rowOff>82924</xdr:rowOff>
    </xdr:to>
    <xdr:sp macro="" textlink="">
      <xdr:nvSpPr>
        <xdr:cNvPr id="869" name="楕円 868"/>
        <xdr:cNvSpPr/>
      </xdr:nvSpPr>
      <xdr:spPr>
        <a:xfrm>
          <a:off x="22110700" y="1266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4201</xdr:rowOff>
    </xdr:from>
    <xdr:ext cx="534377" cy="259045"/>
    <xdr:sp macro="" textlink="">
      <xdr:nvSpPr>
        <xdr:cNvPr id="870" name="繰出金該当値テキスト"/>
        <xdr:cNvSpPr txBox="1"/>
      </xdr:nvSpPr>
      <xdr:spPr>
        <a:xfrm>
          <a:off x="22212300" y="1252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12167</xdr:rowOff>
    </xdr:from>
    <xdr:to>
      <xdr:col>112</xdr:col>
      <xdr:colOff>38100</xdr:colOff>
      <xdr:row>74</xdr:row>
      <xdr:rowOff>113767</xdr:rowOff>
    </xdr:to>
    <xdr:sp macro="" textlink="">
      <xdr:nvSpPr>
        <xdr:cNvPr id="871" name="楕円 870"/>
        <xdr:cNvSpPr/>
      </xdr:nvSpPr>
      <xdr:spPr>
        <a:xfrm>
          <a:off x="21272500" y="1269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130294</xdr:rowOff>
    </xdr:from>
    <xdr:ext cx="534377" cy="259045"/>
    <xdr:sp macro="" textlink="">
      <xdr:nvSpPr>
        <xdr:cNvPr id="872" name="テキスト ボックス 871"/>
        <xdr:cNvSpPr txBox="1"/>
      </xdr:nvSpPr>
      <xdr:spPr>
        <a:xfrm>
          <a:off x="21056111" y="1247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27521</xdr:rowOff>
    </xdr:from>
    <xdr:to>
      <xdr:col>107</xdr:col>
      <xdr:colOff>101600</xdr:colOff>
      <xdr:row>74</xdr:row>
      <xdr:rowOff>129121</xdr:rowOff>
    </xdr:to>
    <xdr:sp macro="" textlink="">
      <xdr:nvSpPr>
        <xdr:cNvPr id="873" name="楕円 872"/>
        <xdr:cNvSpPr/>
      </xdr:nvSpPr>
      <xdr:spPr>
        <a:xfrm>
          <a:off x="20383500" y="1271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145648</xdr:rowOff>
    </xdr:from>
    <xdr:ext cx="534377" cy="259045"/>
    <xdr:sp macro="" textlink="">
      <xdr:nvSpPr>
        <xdr:cNvPr id="874" name="テキスト ボックス 873"/>
        <xdr:cNvSpPr txBox="1"/>
      </xdr:nvSpPr>
      <xdr:spPr>
        <a:xfrm>
          <a:off x="20167111" y="1249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87395</xdr:rowOff>
    </xdr:from>
    <xdr:to>
      <xdr:col>102</xdr:col>
      <xdr:colOff>165100</xdr:colOff>
      <xdr:row>75</xdr:row>
      <xdr:rowOff>17545</xdr:rowOff>
    </xdr:to>
    <xdr:sp macro="" textlink="">
      <xdr:nvSpPr>
        <xdr:cNvPr id="875" name="楕円 874"/>
        <xdr:cNvSpPr/>
      </xdr:nvSpPr>
      <xdr:spPr>
        <a:xfrm>
          <a:off x="19494500" y="127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34072</xdr:rowOff>
    </xdr:from>
    <xdr:ext cx="534377" cy="259045"/>
    <xdr:sp macro="" textlink="">
      <xdr:nvSpPr>
        <xdr:cNvPr id="876" name="テキスト ボックス 875"/>
        <xdr:cNvSpPr txBox="1"/>
      </xdr:nvSpPr>
      <xdr:spPr>
        <a:xfrm>
          <a:off x="19278111" y="1254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31636</xdr:rowOff>
    </xdr:from>
    <xdr:to>
      <xdr:col>98</xdr:col>
      <xdr:colOff>38100</xdr:colOff>
      <xdr:row>75</xdr:row>
      <xdr:rowOff>133236</xdr:rowOff>
    </xdr:to>
    <xdr:sp macro="" textlink="">
      <xdr:nvSpPr>
        <xdr:cNvPr id="877" name="楕円 876"/>
        <xdr:cNvSpPr/>
      </xdr:nvSpPr>
      <xdr:spPr>
        <a:xfrm>
          <a:off x="18605500" y="1289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149763</xdr:rowOff>
    </xdr:from>
    <xdr:ext cx="534377" cy="259045"/>
    <xdr:sp macro="" textlink="">
      <xdr:nvSpPr>
        <xdr:cNvPr id="878" name="テキスト ボックス 877"/>
        <xdr:cNvSpPr txBox="1"/>
      </xdr:nvSpPr>
      <xdr:spPr>
        <a:xfrm>
          <a:off x="18389111" y="1266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平成２９年度歳出総決算額は住民一人あたり９３５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８１８円となり、平成２８年度決算総額（９３５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５０６円）と同程度となった。災害復旧事業費については、平成２８年熊本地震及びそれ以降継続して発生する各種災害等により全国平均、県平均を大きく上回っている状況が続いている。人件費については、一般職の給与減により若干減少はしたものの、全国・県平均及び類似団体と比較すると以前として高い水準を示している。保育所や老人ホームに加え衛生施設も直営で行っていることから、類似団体と職員数を比較すると高い水準にあることが主な要因である。今後は老人ホームの民営化（</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年度）に加え、新規職員採用の抑制並びに組織体制の見直しを図り適正な職員数の管理を行う。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15,442
15,354
544.67
15,554,689
14,450,909
680,739
7,441,964
8,800,831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35.7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108458</xdr:rowOff>
    </xdr:to>
    <xdr:cxnSp macro="">
      <xdr:nvCxnSpPr>
        <xdr:cNvPr id="56" name="直線コネクタ 55"/>
        <xdr:cNvCxnSpPr/>
      </xdr:nvCxnSpPr>
      <xdr:spPr>
        <a:xfrm flipV="1">
          <a:off x="4633595" y="5387594"/>
          <a:ext cx="127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112285</xdr:rowOff>
    </xdr:from>
    <xdr:ext cx="469744" cy="259045"/>
    <xdr:sp macro="" textlink="">
      <xdr:nvSpPr>
        <xdr:cNvPr id="57" name="議会費最小値テキスト"/>
        <xdr:cNvSpPr txBox="1"/>
      </xdr:nvSpPr>
      <xdr:spPr>
        <a:xfrm>
          <a:off x="4686300"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108458</xdr:rowOff>
    </xdr:from>
    <xdr:to>
      <xdr:col>24</xdr:col>
      <xdr:colOff>152400</xdr:colOff>
      <xdr:row>38</xdr:row>
      <xdr:rowOff>108458</xdr:rowOff>
    </xdr:to>
    <xdr:cxnSp macro="">
      <xdr:nvCxnSpPr>
        <xdr:cNvPr id="58" name="直線コネクタ 57"/>
        <xdr:cNvCxnSpPr/>
      </xdr:nvCxnSpPr>
      <xdr:spPr>
        <a:xfrm>
          <a:off x="4546600" y="662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469744" cy="259045"/>
    <xdr:sp macro="" textlink="">
      <xdr:nvSpPr>
        <xdr:cNvPr id="59" name="議会費最大値テキスト"/>
        <xdr:cNvSpPr txBox="1"/>
      </xdr:nvSpPr>
      <xdr:spPr>
        <a:xfrm>
          <a:off x="4686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112649</xdr:rowOff>
    </xdr:from>
    <xdr:to>
      <xdr:col>24</xdr:col>
      <xdr:colOff>63500</xdr:colOff>
      <xdr:row>35</xdr:row>
      <xdr:rowOff>162179</xdr:rowOff>
    </xdr:to>
    <xdr:cxnSp macro="">
      <xdr:nvCxnSpPr>
        <xdr:cNvPr id="61" name="直線コネクタ 60"/>
        <xdr:cNvCxnSpPr/>
      </xdr:nvCxnSpPr>
      <xdr:spPr>
        <a:xfrm>
          <a:off x="3797300" y="6113399"/>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127762</xdr:rowOff>
    </xdr:from>
    <xdr:to>
      <xdr:col>24</xdr:col>
      <xdr:colOff>114300</xdr:colOff>
      <xdr:row>35</xdr:row>
      <xdr:rowOff>57912</xdr:rowOff>
    </xdr:to>
    <xdr:sp macro="" textlink="">
      <xdr:nvSpPr>
        <xdr:cNvPr id="63" name="フローチャート: 判断 62"/>
        <xdr:cNvSpPr/>
      </xdr:nvSpPr>
      <xdr:spPr>
        <a:xfrm>
          <a:off x="45847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81026</xdr:rowOff>
    </xdr:from>
    <xdr:to>
      <xdr:col>19</xdr:col>
      <xdr:colOff>177800</xdr:colOff>
      <xdr:row>35</xdr:row>
      <xdr:rowOff>112649</xdr:rowOff>
    </xdr:to>
    <xdr:cxnSp macro="">
      <xdr:nvCxnSpPr>
        <xdr:cNvPr id="64" name="直線コネクタ 63"/>
        <xdr:cNvCxnSpPr/>
      </xdr:nvCxnSpPr>
      <xdr:spPr>
        <a:xfrm>
          <a:off x="2908300" y="5910326"/>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127762</xdr:rowOff>
    </xdr:from>
    <xdr:to>
      <xdr:col>20</xdr:col>
      <xdr:colOff>38100</xdr:colOff>
      <xdr:row>35</xdr:row>
      <xdr:rowOff>57912</xdr:rowOff>
    </xdr:to>
    <xdr:sp macro="" textlink="">
      <xdr:nvSpPr>
        <xdr:cNvPr id="65" name="フローチャート: 判断 64"/>
        <xdr:cNvSpPr/>
      </xdr:nvSpPr>
      <xdr:spPr>
        <a:xfrm>
          <a:off x="3746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74439</xdr:rowOff>
    </xdr:from>
    <xdr:ext cx="469744" cy="259045"/>
    <xdr:sp macro="" textlink="">
      <xdr:nvSpPr>
        <xdr:cNvPr id="66" name="テキスト ボックス 65"/>
        <xdr:cNvSpPr txBox="1"/>
      </xdr:nvSpPr>
      <xdr:spPr>
        <a:xfrm>
          <a:off x="3562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81026</xdr:rowOff>
    </xdr:from>
    <xdr:to>
      <xdr:col>15</xdr:col>
      <xdr:colOff>50800</xdr:colOff>
      <xdr:row>35</xdr:row>
      <xdr:rowOff>29591</xdr:rowOff>
    </xdr:to>
    <xdr:cxnSp macro="">
      <xdr:nvCxnSpPr>
        <xdr:cNvPr id="67" name="直線コネクタ 66"/>
        <xdr:cNvCxnSpPr/>
      </xdr:nvCxnSpPr>
      <xdr:spPr>
        <a:xfrm flipV="1">
          <a:off x="2019300" y="5910326"/>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889</xdr:rowOff>
    </xdr:from>
    <xdr:to>
      <xdr:col>15</xdr:col>
      <xdr:colOff>101600</xdr:colOff>
      <xdr:row>34</xdr:row>
      <xdr:rowOff>102489</xdr:rowOff>
    </xdr:to>
    <xdr:sp macro="" textlink="">
      <xdr:nvSpPr>
        <xdr:cNvPr id="68" name="フローチャート: 判断 67"/>
        <xdr:cNvSpPr/>
      </xdr:nvSpPr>
      <xdr:spPr>
        <a:xfrm>
          <a:off x="2857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119016</xdr:rowOff>
    </xdr:from>
    <xdr:ext cx="469744" cy="259045"/>
    <xdr:sp macro="" textlink="">
      <xdr:nvSpPr>
        <xdr:cNvPr id="69" name="テキスト ボックス 68"/>
        <xdr:cNvSpPr txBox="1"/>
      </xdr:nvSpPr>
      <xdr:spPr>
        <a:xfrm>
          <a:off x="2673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70358</xdr:rowOff>
    </xdr:from>
    <xdr:to>
      <xdr:col>10</xdr:col>
      <xdr:colOff>114300</xdr:colOff>
      <xdr:row>35</xdr:row>
      <xdr:rowOff>29591</xdr:rowOff>
    </xdr:to>
    <xdr:cxnSp macro="">
      <xdr:nvCxnSpPr>
        <xdr:cNvPr id="70" name="直線コネクタ 69"/>
        <xdr:cNvCxnSpPr/>
      </xdr:nvCxnSpPr>
      <xdr:spPr>
        <a:xfrm>
          <a:off x="1130300" y="5899658"/>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62992</xdr:rowOff>
    </xdr:from>
    <xdr:to>
      <xdr:col>10</xdr:col>
      <xdr:colOff>165100</xdr:colOff>
      <xdr:row>34</xdr:row>
      <xdr:rowOff>164592</xdr:rowOff>
    </xdr:to>
    <xdr:sp macro="" textlink="">
      <xdr:nvSpPr>
        <xdr:cNvPr id="71" name="フローチャート: 判断 70"/>
        <xdr:cNvSpPr/>
      </xdr:nvSpPr>
      <xdr:spPr>
        <a:xfrm>
          <a:off x="1968500" y="58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9669</xdr:rowOff>
    </xdr:from>
    <xdr:ext cx="469744" cy="259045"/>
    <xdr:sp macro="" textlink="">
      <xdr:nvSpPr>
        <xdr:cNvPr id="72" name="テキスト ボックス 71"/>
        <xdr:cNvSpPr txBox="1"/>
      </xdr:nvSpPr>
      <xdr:spPr>
        <a:xfrm>
          <a:off x="1784428" y="56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108331</xdr:rowOff>
    </xdr:from>
    <xdr:to>
      <xdr:col>6</xdr:col>
      <xdr:colOff>38100</xdr:colOff>
      <xdr:row>35</xdr:row>
      <xdr:rowOff>38481</xdr:rowOff>
    </xdr:to>
    <xdr:sp macro="" textlink="">
      <xdr:nvSpPr>
        <xdr:cNvPr id="73" name="フローチャート: 判断 72"/>
        <xdr:cNvSpPr/>
      </xdr:nvSpPr>
      <xdr:spPr>
        <a:xfrm>
          <a:off x="1079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29608</xdr:rowOff>
    </xdr:from>
    <xdr:ext cx="469744" cy="259045"/>
    <xdr:sp macro="" textlink="">
      <xdr:nvSpPr>
        <xdr:cNvPr id="74" name="テキスト ボックス 73"/>
        <xdr:cNvSpPr txBox="1"/>
      </xdr:nvSpPr>
      <xdr:spPr>
        <a:xfrm>
          <a:off x="895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111379</xdr:rowOff>
    </xdr:from>
    <xdr:to>
      <xdr:col>24</xdr:col>
      <xdr:colOff>114300</xdr:colOff>
      <xdr:row>36</xdr:row>
      <xdr:rowOff>41529</xdr:rowOff>
    </xdr:to>
    <xdr:sp macro="" textlink="">
      <xdr:nvSpPr>
        <xdr:cNvPr id="80" name="楕円 79"/>
        <xdr:cNvSpPr/>
      </xdr:nvSpPr>
      <xdr:spPr>
        <a:xfrm>
          <a:off x="4584700" y="611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89806</xdr:rowOff>
    </xdr:from>
    <xdr:ext cx="469744" cy="259045"/>
    <xdr:sp macro="" textlink="">
      <xdr:nvSpPr>
        <xdr:cNvPr id="81" name="議会費該当値テキスト"/>
        <xdr:cNvSpPr txBox="1"/>
      </xdr:nvSpPr>
      <xdr:spPr>
        <a:xfrm>
          <a:off x="4686300" y="60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61849</xdr:rowOff>
    </xdr:from>
    <xdr:to>
      <xdr:col>20</xdr:col>
      <xdr:colOff>38100</xdr:colOff>
      <xdr:row>35</xdr:row>
      <xdr:rowOff>163449</xdr:rowOff>
    </xdr:to>
    <xdr:sp macro="" textlink="">
      <xdr:nvSpPr>
        <xdr:cNvPr id="82" name="楕円 81"/>
        <xdr:cNvSpPr/>
      </xdr:nvSpPr>
      <xdr:spPr>
        <a:xfrm>
          <a:off x="3746500" y="606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154576</xdr:rowOff>
    </xdr:from>
    <xdr:ext cx="469744" cy="259045"/>
    <xdr:sp macro="" textlink="">
      <xdr:nvSpPr>
        <xdr:cNvPr id="83" name="テキスト ボックス 82"/>
        <xdr:cNvSpPr txBox="1"/>
      </xdr:nvSpPr>
      <xdr:spPr>
        <a:xfrm>
          <a:off x="3562428" y="615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30226</xdr:rowOff>
    </xdr:from>
    <xdr:to>
      <xdr:col>15</xdr:col>
      <xdr:colOff>101600</xdr:colOff>
      <xdr:row>34</xdr:row>
      <xdr:rowOff>131826</xdr:rowOff>
    </xdr:to>
    <xdr:sp macro="" textlink="">
      <xdr:nvSpPr>
        <xdr:cNvPr id="84" name="楕円 83"/>
        <xdr:cNvSpPr/>
      </xdr:nvSpPr>
      <xdr:spPr>
        <a:xfrm>
          <a:off x="2857500" y="58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122953</xdr:rowOff>
    </xdr:from>
    <xdr:ext cx="469744" cy="259045"/>
    <xdr:sp macro="" textlink="">
      <xdr:nvSpPr>
        <xdr:cNvPr id="85" name="テキスト ボックス 84"/>
        <xdr:cNvSpPr txBox="1"/>
      </xdr:nvSpPr>
      <xdr:spPr>
        <a:xfrm>
          <a:off x="2673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150241</xdr:rowOff>
    </xdr:from>
    <xdr:to>
      <xdr:col>10</xdr:col>
      <xdr:colOff>165100</xdr:colOff>
      <xdr:row>35</xdr:row>
      <xdr:rowOff>80391</xdr:rowOff>
    </xdr:to>
    <xdr:sp macro="" textlink="">
      <xdr:nvSpPr>
        <xdr:cNvPr id="86" name="楕円 85"/>
        <xdr:cNvSpPr/>
      </xdr:nvSpPr>
      <xdr:spPr>
        <a:xfrm>
          <a:off x="1968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71518</xdr:rowOff>
    </xdr:from>
    <xdr:ext cx="469744" cy="259045"/>
    <xdr:sp macro="" textlink="">
      <xdr:nvSpPr>
        <xdr:cNvPr id="87" name="テキスト ボックス 86"/>
        <xdr:cNvSpPr txBox="1"/>
      </xdr:nvSpPr>
      <xdr:spPr>
        <a:xfrm>
          <a:off x="1784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19558</xdr:rowOff>
    </xdr:from>
    <xdr:to>
      <xdr:col>6</xdr:col>
      <xdr:colOff>38100</xdr:colOff>
      <xdr:row>34</xdr:row>
      <xdr:rowOff>121158</xdr:rowOff>
    </xdr:to>
    <xdr:sp macro="" textlink="">
      <xdr:nvSpPr>
        <xdr:cNvPr id="88" name="楕円 87"/>
        <xdr:cNvSpPr/>
      </xdr:nvSpPr>
      <xdr:spPr>
        <a:xfrm>
          <a:off x="10795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137685</xdr:rowOff>
    </xdr:from>
    <xdr:ext cx="469744" cy="259045"/>
    <xdr:sp macro="" textlink="">
      <xdr:nvSpPr>
        <xdr:cNvPr id="89" name="テキスト ボックス 88"/>
        <xdr:cNvSpPr txBox="1"/>
      </xdr:nvSpPr>
      <xdr:spPr>
        <a:xfrm>
          <a:off x="895428" y="562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6693</xdr:rowOff>
    </xdr:from>
    <xdr:to>
      <xdr:col>24</xdr:col>
      <xdr:colOff>62865</xdr:colOff>
      <xdr:row>59</xdr:row>
      <xdr:rowOff>44877</xdr:rowOff>
    </xdr:to>
    <xdr:cxnSp macro="">
      <xdr:nvCxnSpPr>
        <xdr:cNvPr id="114" name="直線コネクタ 113"/>
        <xdr:cNvCxnSpPr/>
      </xdr:nvCxnSpPr>
      <xdr:spPr>
        <a:xfrm flipV="1">
          <a:off x="4633595" y="8750643"/>
          <a:ext cx="1270" cy="140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48704</xdr:rowOff>
    </xdr:from>
    <xdr:ext cx="534377" cy="259045"/>
    <xdr:sp macro="" textlink="">
      <xdr:nvSpPr>
        <xdr:cNvPr id="115" name="総務費最小値テキスト"/>
        <xdr:cNvSpPr txBox="1"/>
      </xdr:nvSpPr>
      <xdr:spPr>
        <a:xfrm>
          <a:off x="4686300" y="1016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44877</xdr:rowOff>
    </xdr:from>
    <xdr:to>
      <xdr:col>24</xdr:col>
      <xdr:colOff>152400</xdr:colOff>
      <xdr:row>59</xdr:row>
      <xdr:rowOff>44877</xdr:rowOff>
    </xdr:to>
    <xdr:cxnSp macro="">
      <xdr:nvCxnSpPr>
        <xdr:cNvPr id="116" name="直線コネクタ 115"/>
        <xdr:cNvCxnSpPr/>
      </xdr:nvCxnSpPr>
      <xdr:spPr>
        <a:xfrm>
          <a:off x="4546600" y="1016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124820</xdr:rowOff>
    </xdr:from>
    <xdr:ext cx="599010" cy="259045"/>
    <xdr:sp macro="" textlink="">
      <xdr:nvSpPr>
        <xdr:cNvPr id="117" name="総務費最大値テキスト"/>
        <xdr:cNvSpPr txBox="1"/>
      </xdr:nvSpPr>
      <xdr:spPr>
        <a:xfrm>
          <a:off x="4686300" y="852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6693</xdr:rowOff>
    </xdr:from>
    <xdr:to>
      <xdr:col>24</xdr:col>
      <xdr:colOff>152400</xdr:colOff>
      <xdr:row>51</xdr:row>
      <xdr:rowOff>6693</xdr:rowOff>
    </xdr:to>
    <xdr:cxnSp macro="">
      <xdr:nvCxnSpPr>
        <xdr:cNvPr id="118" name="直線コネクタ 117"/>
        <xdr:cNvCxnSpPr/>
      </xdr:nvCxnSpPr>
      <xdr:spPr>
        <a:xfrm>
          <a:off x="4546600" y="87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33065</xdr:rowOff>
    </xdr:from>
    <xdr:to>
      <xdr:col>24</xdr:col>
      <xdr:colOff>63500</xdr:colOff>
      <xdr:row>56</xdr:row>
      <xdr:rowOff>155085</xdr:rowOff>
    </xdr:to>
    <xdr:cxnSp macro="">
      <xdr:nvCxnSpPr>
        <xdr:cNvPr id="119" name="直線コネクタ 118"/>
        <xdr:cNvCxnSpPr/>
      </xdr:nvCxnSpPr>
      <xdr:spPr>
        <a:xfrm flipV="1">
          <a:off x="3797300" y="9634265"/>
          <a:ext cx="838200" cy="1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105991</xdr:rowOff>
    </xdr:from>
    <xdr:ext cx="534377" cy="259045"/>
    <xdr:sp macro="" textlink="">
      <xdr:nvSpPr>
        <xdr:cNvPr id="120" name="総務費平均値テキスト"/>
        <xdr:cNvSpPr txBox="1"/>
      </xdr:nvSpPr>
      <xdr:spPr>
        <a:xfrm>
          <a:off x="4686300" y="9707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127564</xdr:rowOff>
    </xdr:from>
    <xdr:to>
      <xdr:col>24</xdr:col>
      <xdr:colOff>114300</xdr:colOff>
      <xdr:row>57</xdr:row>
      <xdr:rowOff>57714</xdr:rowOff>
    </xdr:to>
    <xdr:sp macro="" textlink="">
      <xdr:nvSpPr>
        <xdr:cNvPr id="121" name="フローチャート: 判断 120"/>
        <xdr:cNvSpPr/>
      </xdr:nvSpPr>
      <xdr:spPr>
        <a:xfrm>
          <a:off x="4584700" y="972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155085</xdr:rowOff>
    </xdr:from>
    <xdr:to>
      <xdr:col>19</xdr:col>
      <xdr:colOff>177800</xdr:colOff>
      <xdr:row>56</xdr:row>
      <xdr:rowOff>156525</xdr:rowOff>
    </xdr:to>
    <xdr:cxnSp macro="">
      <xdr:nvCxnSpPr>
        <xdr:cNvPr id="122" name="直線コネクタ 121"/>
        <xdr:cNvCxnSpPr/>
      </xdr:nvCxnSpPr>
      <xdr:spPr>
        <a:xfrm flipV="1">
          <a:off x="2908300" y="9756285"/>
          <a:ext cx="8890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64005</xdr:rowOff>
    </xdr:from>
    <xdr:to>
      <xdr:col>20</xdr:col>
      <xdr:colOff>38100</xdr:colOff>
      <xdr:row>56</xdr:row>
      <xdr:rowOff>165605</xdr:rowOff>
    </xdr:to>
    <xdr:sp macro="" textlink="">
      <xdr:nvSpPr>
        <xdr:cNvPr id="123" name="フローチャート: 判断 122"/>
        <xdr:cNvSpPr/>
      </xdr:nvSpPr>
      <xdr:spPr>
        <a:xfrm>
          <a:off x="3746500" y="966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10682</xdr:rowOff>
    </xdr:from>
    <xdr:ext cx="599010" cy="259045"/>
    <xdr:sp macro="" textlink="">
      <xdr:nvSpPr>
        <xdr:cNvPr id="124" name="テキスト ボックス 123"/>
        <xdr:cNvSpPr txBox="1"/>
      </xdr:nvSpPr>
      <xdr:spPr>
        <a:xfrm>
          <a:off x="3497795" y="944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85172</xdr:rowOff>
    </xdr:from>
    <xdr:to>
      <xdr:col>15</xdr:col>
      <xdr:colOff>50800</xdr:colOff>
      <xdr:row>56</xdr:row>
      <xdr:rowOff>156525</xdr:rowOff>
    </xdr:to>
    <xdr:cxnSp macro="">
      <xdr:nvCxnSpPr>
        <xdr:cNvPr id="125" name="直線コネクタ 124"/>
        <xdr:cNvCxnSpPr/>
      </xdr:nvCxnSpPr>
      <xdr:spPr>
        <a:xfrm>
          <a:off x="2019300" y="9343472"/>
          <a:ext cx="889000" cy="41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91735</xdr:rowOff>
    </xdr:from>
    <xdr:to>
      <xdr:col>15</xdr:col>
      <xdr:colOff>101600</xdr:colOff>
      <xdr:row>57</xdr:row>
      <xdr:rowOff>21885</xdr:rowOff>
    </xdr:to>
    <xdr:sp macro="" textlink="">
      <xdr:nvSpPr>
        <xdr:cNvPr id="126" name="フローチャート: 判断 125"/>
        <xdr:cNvSpPr/>
      </xdr:nvSpPr>
      <xdr:spPr>
        <a:xfrm>
          <a:off x="2857500" y="96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38412</xdr:rowOff>
    </xdr:from>
    <xdr:ext cx="599010" cy="259045"/>
    <xdr:sp macro="" textlink="">
      <xdr:nvSpPr>
        <xdr:cNvPr id="127" name="テキスト ボックス 126"/>
        <xdr:cNvSpPr txBox="1"/>
      </xdr:nvSpPr>
      <xdr:spPr>
        <a:xfrm>
          <a:off x="2608795" y="94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85172</xdr:rowOff>
    </xdr:from>
    <xdr:to>
      <xdr:col>10</xdr:col>
      <xdr:colOff>114300</xdr:colOff>
      <xdr:row>57</xdr:row>
      <xdr:rowOff>69200</xdr:rowOff>
    </xdr:to>
    <xdr:cxnSp macro="">
      <xdr:nvCxnSpPr>
        <xdr:cNvPr id="128" name="直線コネクタ 127"/>
        <xdr:cNvCxnSpPr/>
      </xdr:nvCxnSpPr>
      <xdr:spPr>
        <a:xfrm flipV="1">
          <a:off x="1130300" y="9343472"/>
          <a:ext cx="889000" cy="49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134155</xdr:rowOff>
    </xdr:from>
    <xdr:to>
      <xdr:col>10</xdr:col>
      <xdr:colOff>165100</xdr:colOff>
      <xdr:row>57</xdr:row>
      <xdr:rowOff>64305</xdr:rowOff>
    </xdr:to>
    <xdr:sp macro="" textlink="">
      <xdr:nvSpPr>
        <xdr:cNvPr id="129" name="フローチャート: 判断 128"/>
        <xdr:cNvSpPr/>
      </xdr:nvSpPr>
      <xdr:spPr>
        <a:xfrm>
          <a:off x="1968500" y="973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55432</xdr:rowOff>
    </xdr:from>
    <xdr:ext cx="534377" cy="259045"/>
    <xdr:sp macro="" textlink="">
      <xdr:nvSpPr>
        <xdr:cNvPr id="130" name="テキスト ボックス 129"/>
        <xdr:cNvSpPr txBox="1"/>
      </xdr:nvSpPr>
      <xdr:spPr>
        <a:xfrm>
          <a:off x="1752111" y="982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61475</xdr:rowOff>
    </xdr:from>
    <xdr:to>
      <xdr:col>6</xdr:col>
      <xdr:colOff>38100</xdr:colOff>
      <xdr:row>56</xdr:row>
      <xdr:rowOff>163075</xdr:rowOff>
    </xdr:to>
    <xdr:sp macro="" textlink="">
      <xdr:nvSpPr>
        <xdr:cNvPr id="131" name="フローチャート: 判断 130"/>
        <xdr:cNvSpPr/>
      </xdr:nvSpPr>
      <xdr:spPr>
        <a:xfrm>
          <a:off x="1079500" y="96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8152</xdr:rowOff>
    </xdr:from>
    <xdr:ext cx="599010" cy="259045"/>
    <xdr:sp macro="" textlink="">
      <xdr:nvSpPr>
        <xdr:cNvPr id="132" name="テキスト ボックス 131"/>
        <xdr:cNvSpPr txBox="1"/>
      </xdr:nvSpPr>
      <xdr:spPr>
        <a:xfrm>
          <a:off x="830795" y="943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153715</xdr:rowOff>
    </xdr:from>
    <xdr:to>
      <xdr:col>24</xdr:col>
      <xdr:colOff>114300</xdr:colOff>
      <xdr:row>56</xdr:row>
      <xdr:rowOff>83865</xdr:rowOff>
    </xdr:to>
    <xdr:sp macro="" textlink="">
      <xdr:nvSpPr>
        <xdr:cNvPr id="138" name="楕円 137"/>
        <xdr:cNvSpPr/>
      </xdr:nvSpPr>
      <xdr:spPr>
        <a:xfrm>
          <a:off x="4584700" y="95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5142</xdr:rowOff>
    </xdr:from>
    <xdr:ext cx="599010" cy="259045"/>
    <xdr:sp macro="" textlink="">
      <xdr:nvSpPr>
        <xdr:cNvPr id="139" name="総務費該当値テキスト"/>
        <xdr:cNvSpPr txBox="1"/>
      </xdr:nvSpPr>
      <xdr:spPr>
        <a:xfrm>
          <a:off x="4686300" y="9434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104285</xdr:rowOff>
    </xdr:from>
    <xdr:to>
      <xdr:col>20</xdr:col>
      <xdr:colOff>38100</xdr:colOff>
      <xdr:row>57</xdr:row>
      <xdr:rowOff>34435</xdr:rowOff>
    </xdr:to>
    <xdr:sp macro="" textlink="">
      <xdr:nvSpPr>
        <xdr:cNvPr id="140" name="楕円 139"/>
        <xdr:cNvSpPr/>
      </xdr:nvSpPr>
      <xdr:spPr>
        <a:xfrm>
          <a:off x="3746500" y="970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25562</xdr:rowOff>
    </xdr:from>
    <xdr:ext cx="599010" cy="259045"/>
    <xdr:sp macro="" textlink="">
      <xdr:nvSpPr>
        <xdr:cNvPr id="141" name="テキスト ボックス 140"/>
        <xdr:cNvSpPr txBox="1"/>
      </xdr:nvSpPr>
      <xdr:spPr>
        <a:xfrm>
          <a:off x="3497795" y="979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105725</xdr:rowOff>
    </xdr:from>
    <xdr:to>
      <xdr:col>15</xdr:col>
      <xdr:colOff>101600</xdr:colOff>
      <xdr:row>57</xdr:row>
      <xdr:rowOff>35875</xdr:rowOff>
    </xdr:to>
    <xdr:sp macro="" textlink="">
      <xdr:nvSpPr>
        <xdr:cNvPr id="142" name="楕円 141"/>
        <xdr:cNvSpPr/>
      </xdr:nvSpPr>
      <xdr:spPr>
        <a:xfrm>
          <a:off x="2857500" y="970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27002</xdr:rowOff>
    </xdr:from>
    <xdr:ext cx="599010" cy="259045"/>
    <xdr:sp macro="" textlink="">
      <xdr:nvSpPr>
        <xdr:cNvPr id="143" name="テキスト ボックス 142"/>
        <xdr:cNvSpPr txBox="1"/>
      </xdr:nvSpPr>
      <xdr:spPr>
        <a:xfrm>
          <a:off x="2608795" y="979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34372</xdr:rowOff>
    </xdr:from>
    <xdr:to>
      <xdr:col>10</xdr:col>
      <xdr:colOff>165100</xdr:colOff>
      <xdr:row>54</xdr:row>
      <xdr:rowOff>135972</xdr:rowOff>
    </xdr:to>
    <xdr:sp macro="" textlink="">
      <xdr:nvSpPr>
        <xdr:cNvPr id="144" name="楕円 143"/>
        <xdr:cNvSpPr/>
      </xdr:nvSpPr>
      <xdr:spPr>
        <a:xfrm>
          <a:off x="1968500" y="92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152499</xdr:rowOff>
    </xdr:from>
    <xdr:ext cx="599010" cy="259045"/>
    <xdr:sp macro="" textlink="">
      <xdr:nvSpPr>
        <xdr:cNvPr id="145" name="テキスト ボックス 144"/>
        <xdr:cNvSpPr txBox="1"/>
      </xdr:nvSpPr>
      <xdr:spPr>
        <a:xfrm>
          <a:off x="1719795" y="906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18400</xdr:rowOff>
    </xdr:from>
    <xdr:to>
      <xdr:col>6</xdr:col>
      <xdr:colOff>38100</xdr:colOff>
      <xdr:row>57</xdr:row>
      <xdr:rowOff>120000</xdr:rowOff>
    </xdr:to>
    <xdr:sp macro="" textlink="">
      <xdr:nvSpPr>
        <xdr:cNvPr id="146" name="楕円 145"/>
        <xdr:cNvSpPr/>
      </xdr:nvSpPr>
      <xdr:spPr>
        <a:xfrm>
          <a:off x="1079500" y="979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111127</xdr:rowOff>
    </xdr:from>
    <xdr:ext cx="534377" cy="259045"/>
    <xdr:sp macro="" textlink="">
      <xdr:nvSpPr>
        <xdr:cNvPr id="147" name="テキスト ボックス 146"/>
        <xdr:cNvSpPr txBox="1"/>
      </xdr:nvSpPr>
      <xdr:spPr>
        <a:xfrm>
          <a:off x="863111" y="98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160263</xdr:rowOff>
    </xdr:from>
    <xdr:to>
      <xdr:col>24</xdr:col>
      <xdr:colOff>62865</xdr:colOff>
      <xdr:row>78</xdr:row>
      <xdr:rowOff>28253</xdr:rowOff>
    </xdr:to>
    <xdr:cxnSp macro="">
      <xdr:nvCxnSpPr>
        <xdr:cNvPr id="174" name="直線コネクタ 173"/>
        <xdr:cNvCxnSpPr/>
      </xdr:nvCxnSpPr>
      <xdr:spPr>
        <a:xfrm flipV="1">
          <a:off x="4633595" y="12161763"/>
          <a:ext cx="1270" cy="123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32080</xdr:rowOff>
    </xdr:from>
    <xdr:ext cx="599010" cy="259045"/>
    <xdr:sp macro="" textlink="">
      <xdr:nvSpPr>
        <xdr:cNvPr id="175" name="民生費最小値テキスト"/>
        <xdr:cNvSpPr txBox="1"/>
      </xdr:nvSpPr>
      <xdr:spPr>
        <a:xfrm>
          <a:off x="4686300" y="1340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28253</xdr:rowOff>
    </xdr:from>
    <xdr:to>
      <xdr:col>24</xdr:col>
      <xdr:colOff>152400</xdr:colOff>
      <xdr:row>78</xdr:row>
      <xdr:rowOff>28253</xdr:rowOff>
    </xdr:to>
    <xdr:cxnSp macro="">
      <xdr:nvCxnSpPr>
        <xdr:cNvPr id="176" name="直線コネクタ 175"/>
        <xdr:cNvCxnSpPr/>
      </xdr:nvCxnSpPr>
      <xdr:spPr>
        <a:xfrm>
          <a:off x="4546600" y="1340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106940</xdr:rowOff>
    </xdr:from>
    <xdr:ext cx="599010" cy="259045"/>
    <xdr:sp macro="" textlink="">
      <xdr:nvSpPr>
        <xdr:cNvPr id="177" name="民生費最大値テキスト"/>
        <xdr:cNvSpPr txBox="1"/>
      </xdr:nvSpPr>
      <xdr:spPr>
        <a:xfrm>
          <a:off x="4686300" y="11936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160263</xdr:rowOff>
    </xdr:from>
    <xdr:to>
      <xdr:col>24</xdr:col>
      <xdr:colOff>152400</xdr:colOff>
      <xdr:row>70</xdr:row>
      <xdr:rowOff>160263</xdr:rowOff>
    </xdr:to>
    <xdr:cxnSp macro="">
      <xdr:nvCxnSpPr>
        <xdr:cNvPr id="178" name="直線コネクタ 177"/>
        <xdr:cNvCxnSpPr/>
      </xdr:nvCxnSpPr>
      <xdr:spPr>
        <a:xfrm>
          <a:off x="4546600" y="12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127345</xdr:rowOff>
    </xdr:from>
    <xdr:to>
      <xdr:col>24</xdr:col>
      <xdr:colOff>63500</xdr:colOff>
      <xdr:row>71</xdr:row>
      <xdr:rowOff>130458</xdr:rowOff>
    </xdr:to>
    <xdr:cxnSp macro="">
      <xdr:nvCxnSpPr>
        <xdr:cNvPr id="179" name="直線コネクタ 178"/>
        <xdr:cNvCxnSpPr/>
      </xdr:nvCxnSpPr>
      <xdr:spPr>
        <a:xfrm>
          <a:off x="3797300" y="12300295"/>
          <a:ext cx="838200" cy="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41398</xdr:rowOff>
    </xdr:from>
    <xdr:ext cx="599010" cy="259045"/>
    <xdr:sp macro="" textlink="">
      <xdr:nvSpPr>
        <xdr:cNvPr id="180" name="民生費平均値テキスト"/>
        <xdr:cNvSpPr txBox="1"/>
      </xdr:nvSpPr>
      <xdr:spPr>
        <a:xfrm>
          <a:off x="4686300" y="12728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62971</xdr:rowOff>
    </xdr:from>
    <xdr:to>
      <xdr:col>24</xdr:col>
      <xdr:colOff>114300</xdr:colOff>
      <xdr:row>74</xdr:row>
      <xdr:rowOff>164571</xdr:rowOff>
    </xdr:to>
    <xdr:sp macro="" textlink="">
      <xdr:nvSpPr>
        <xdr:cNvPr id="181" name="フローチャート: 判断 180"/>
        <xdr:cNvSpPr/>
      </xdr:nvSpPr>
      <xdr:spPr>
        <a:xfrm>
          <a:off x="45847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127345</xdr:rowOff>
    </xdr:from>
    <xdr:to>
      <xdr:col>19</xdr:col>
      <xdr:colOff>177800</xdr:colOff>
      <xdr:row>72</xdr:row>
      <xdr:rowOff>103244</xdr:rowOff>
    </xdr:to>
    <xdr:cxnSp macro="">
      <xdr:nvCxnSpPr>
        <xdr:cNvPr id="182" name="直線コネクタ 181"/>
        <xdr:cNvCxnSpPr/>
      </xdr:nvCxnSpPr>
      <xdr:spPr>
        <a:xfrm flipV="1">
          <a:off x="2908300" y="12300295"/>
          <a:ext cx="889000" cy="14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70493</xdr:rowOff>
    </xdr:from>
    <xdr:to>
      <xdr:col>20</xdr:col>
      <xdr:colOff>38100</xdr:colOff>
      <xdr:row>75</xdr:row>
      <xdr:rowOff>643</xdr:rowOff>
    </xdr:to>
    <xdr:sp macro="" textlink="">
      <xdr:nvSpPr>
        <xdr:cNvPr id="183" name="フローチャート: 判断 182"/>
        <xdr:cNvSpPr/>
      </xdr:nvSpPr>
      <xdr:spPr>
        <a:xfrm>
          <a:off x="3746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163220</xdr:rowOff>
    </xdr:from>
    <xdr:ext cx="599010" cy="259045"/>
    <xdr:sp macro="" textlink="">
      <xdr:nvSpPr>
        <xdr:cNvPr id="184" name="テキスト ボックス 183"/>
        <xdr:cNvSpPr txBox="1"/>
      </xdr:nvSpPr>
      <xdr:spPr>
        <a:xfrm>
          <a:off x="3497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103244</xdr:rowOff>
    </xdr:from>
    <xdr:to>
      <xdr:col>15</xdr:col>
      <xdr:colOff>50800</xdr:colOff>
      <xdr:row>72</xdr:row>
      <xdr:rowOff>167655</xdr:rowOff>
    </xdr:to>
    <xdr:cxnSp macro="">
      <xdr:nvCxnSpPr>
        <xdr:cNvPr id="185" name="直線コネクタ 184"/>
        <xdr:cNvCxnSpPr/>
      </xdr:nvCxnSpPr>
      <xdr:spPr>
        <a:xfrm flipV="1">
          <a:off x="2019300" y="12447644"/>
          <a:ext cx="889000" cy="6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128556</xdr:rowOff>
    </xdr:from>
    <xdr:to>
      <xdr:col>15</xdr:col>
      <xdr:colOff>101600</xdr:colOff>
      <xdr:row>75</xdr:row>
      <xdr:rowOff>58706</xdr:rowOff>
    </xdr:to>
    <xdr:sp macro="" textlink="">
      <xdr:nvSpPr>
        <xdr:cNvPr id="186" name="フローチャート: 判断 185"/>
        <xdr:cNvSpPr/>
      </xdr:nvSpPr>
      <xdr:spPr>
        <a:xfrm>
          <a:off x="2857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49833</xdr:rowOff>
    </xdr:from>
    <xdr:ext cx="599010" cy="259045"/>
    <xdr:sp macro="" textlink="">
      <xdr:nvSpPr>
        <xdr:cNvPr id="187" name="テキスト ボックス 186"/>
        <xdr:cNvSpPr txBox="1"/>
      </xdr:nvSpPr>
      <xdr:spPr>
        <a:xfrm>
          <a:off x="2608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167655</xdr:rowOff>
    </xdr:from>
    <xdr:to>
      <xdr:col>10</xdr:col>
      <xdr:colOff>114300</xdr:colOff>
      <xdr:row>73</xdr:row>
      <xdr:rowOff>72034</xdr:rowOff>
    </xdr:to>
    <xdr:cxnSp macro="">
      <xdr:nvCxnSpPr>
        <xdr:cNvPr id="188" name="直線コネクタ 187"/>
        <xdr:cNvCxnSpPr/>
      </xdr:nvCxnSpPr>
      <xdr:spPr>
        <a:xfrm flipV="1">
          <a:off x="1130300" y="12512055"/>
          <a:ext cx="889000" cy="7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10371</xdr:rowOff>
    </xdr:from>
    <xdr:to>
      <xdr:col>10</xdr:col>
      <xdr:colOff>165100</xdr:colOff>
      <xdr:row>75</xdr:row>
      <xdr:rowOff>111971</xdr:rowOff>
    </xdr:to>
    <xdr:sp macro="" textlink="">
      <xdr:nvSpPr>
        <xdr:cNvPr id="189" name="フローチャート: 判断 188"/>
        <xdr:cNvSpPr/>
      </xdr:nvSpPr>
      <xdr:spPr>
        <a:xfrm>
          <a:off x="1968500" y="1286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103098</xdr:rowOff>
    </xdr:from>
    <xdr:ext cx="599010" cy="259045"/>
    <xdr:sp macro="" textlink="">
      <xdr:nvSpPr>
        <xdr:cNvPr id="190" name="テキスト ボックス 189"/>
        <xdr:cNvSpPr txBox="1"/>
      </xdr:nvSpPr>
      <xdr:spPr>
        <a:xfrm>
          <a:off x="1719795" y="129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92753</xdr:rowOff>
    </xdr:from>
    <xdr:to>
      <xdr:col>6</xdr:col>
      <xdr:colOff>38100</xdr:colOff>
      <xdr:row>76</xdr:row>
      <xdr:rowOff>22904</xdr:rowOff>
    </xdr:to>
    <xdr:sp macro="" textlink="">
      <xdr:nvSpPr>
        <xdr:cNvPr id="191" name="フローチャート: 判断 190"/>
        <xdr:cNvSpPr/>
      </xdr:nvSpPr>
      <xdr:spPr>
        <a:xfrm>
          <a:off x="1079500" y="129515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14031</xdr:rowOff>
    </xdr:from>
    <xdr:ext cx="599010" cy="259045"/>
    <xdr:sp macro="" textlink="">
      <xdr:nvSpPr>
        <xdr:cNvPr id="192" name="テキスト ボックス 191"/>
        <xdr:cNvSpPr txBox="1"/>
      </xdr:nvSpPr>
      <xdr:spPr>
        <a:xfrm>
          <a:off x="830795" y="130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79658</xdr:rowOff>
    </xdr:from>
    <xdr:to>
      <xdr:col>24</xdr:col>
      <xdr:colOff>114300</xdr:colOff>
      <xdr:row>72</xdr:row>
      <xdr:rowOff>9808</xdr:rowOff>
    </xdr:to>
    <xdr:sp macro="" textlink="">
      <xdr:nvSpPr>
        <xdr:cNvPr id="198" name="楕円 197"/>
        <xdr:cNvSpPr/>
      </xdr:nvSpPr>
      <xdr:spPr>
        <a:xfrm>
          <a:off x="4584700" y="122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102535</xdr:rowOff>
    </xdr:from>
    <xdr:ext cx="599010" cy="259045"/>
    <xdr:sp macro="" textlink="">
      <xdr:nvSpPr>
        <xdr:cNvPr id="199" name="民生費該当値テキスト"/>
        <xdr:cNvSpPr txBox="1"/>
      </xdr:nvSpPr>
      <xdr:spPr>
        <a:xfrm>
          <a:off x="4686300" y="121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76545</xdr:rowOff>
    </xdr:from>
    <xdr:to>
      <xdr:col>20</xdr:col>
      <xdr:colOff>38100</xdr:colOff>
      <xdr:row>72</xdr:row>
      <xdr:rowOff>6695</xdr:rowOff>
    </xdr:to>
    <xdr:sp macro="" textlink="">
      <xdr:nvSpPr>
        <xdr:cNvPr id="200" name="楕円 199"/>
        <xdr:cNvSpPr/>
      </xdr:nvSpPr>
      <xdr:spPr>
        <a:xfrm>
          <a:off x="3746500" y="122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23222</xdr:rowOff>
    </xdr:from>
    <xdr:ext cx="599010" cy="259045"/>
    <xdr:sp macro="" textlink="">
      <xdr:nvSpPr>
        <xdr:cNvPr id="201" name="テキスト ボックス 200"/>
        <xdr:cNvSpPr txBox="1"/>
      </xdr:nvSpPr>
      <xdr:spPr>
        <a:xfrm>
          <a:off x="3497795" y="1202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52444</xdr:rowOff>
    </xdr:from>
    <xdr:to>
      <xdr:col>15</xdr:col>
      <xdr:colOff>101600</xdr:colOff>
      <xdr:row>72</xdr:row>
      <xdr:rowOff>154044</xdr:rowOff>
    </xdr:to>
    <xdr:sp macro="" textlink="">
      <xdr:nvSpPr>
        <xdr:cNvPr id="202" name="楕円 201"/>
        <xdr:cNvSpPr/>
      </xdr:nvSpPr>
      <xdr:spPr>
        <a:xfrm>
          <a:off x="2857500" y="1239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170571</xdr:rowOff>
    </xdr:from>
    <xdr:ext cx="599010" cy="259045"/>
    <xdr:sp macro="" textlink="">
      <xdr:nvSpPr>
        <xdr:cNvPr id="203" name="テキスト ボックス 202"/>
        <xdr:cNvSpPr txBox="1"/>
      </xdr:nvSpPr>
      <xdr:spPr>
        <a:xfrm>
          <a:off x="2608795" y="1217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116855</xdr:rowOff>
    </xdr:from>
    <xdr:to>
      <xdr:col>10</xdr:col>
      <xdr:colOff>165100</xdr:colOff>
      <xdr:row>73</xdr:row>
      <xdr:rowOff>47005</xdr:rowOff>
    </xdr:to>
    <xdr:sp macro="" textlink="">
      <xdr:nvSpPr>
        <xdr:cNvPr id="204" name="楕円 203"/>
        <xdr:cNvSpPr/>
      </xdr:nvSpPr>
      <xdr:spPr>
        <a:xfrm>
          <a:off x="1968500" y="124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63532</xdr:rowOff>
    </xdr:from>
    <xdr:ext cx="599010" cy="259045"/>
    <xdr:sp macro="" textlink="">
      <xdr:nvSpPr>
        <xdr:cNvPr id="205" name="テキスト ボックス 204"/>
        <xdr:cNvSpPr txBox="1"/>
      </xdr:nvSpPr>
      <xdr:spPr>
        <a:xfrm>
          <a:off x="1719795" y="12236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21234</xdr:rowOff>
    </xdr:from>
    <xdr:to>
      <xdr:col>6</xdr:col>
      <xdr:colOff>38100</xdr:colOff>
      <xdr:row>73</xdr:row>
      <xdr:rowOff>122834</xdr:rowOff>
    </xdr:to>
    <xdr:sp macro="" textlink="">
      <xdr:nvSpPr>
        <xdr:cNvPr id="206" name="楕円 205"/>
        <xdr:cNvSpPr/>
      </xdr:nvSpPr>
      <xdr:spPr>
        <a:xfrm>
          <a:off x="1079500" y="12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139361</xdr:rowOff>
    </xdr:from>
    <xdr:ext cx="599010" cy="259045"/>
    <xdr:sp macro="" textlink="">
      <xdr:nvSpPr>
        <xdr:cNvPr id="207" name="テキスト ボックス 206"/>
        <xdr:cNvSpPr txBox="1"/>
      </xdr:nvSpPr>
      <xdr:spPr>
        <a:xfrm>
          <a:off x="830795" y="1231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12903</xdr:rowOff>
    </xdr:from>
    <xdr:to>
      <xdr:col>24</xdr:col>
      <xdr:colOff>62865</xdr:colOff>
      <xdr:row>99</xdr:row>
      <xdr:rowOff>138201</xdr:rowOff>
    </xdr:to>
    <xdr:cxnSp macro="">
      <xdr:nvCxnSpPr>
        <xdr:cNvPr id="232" name="直線コネクタ 231"/>
        <xdr:cNvCxnSpPr/>
      </xdr:nvCxnSpPr>
      <xdr:spPr>
        <a:xfrm flipV="1">
          <a:off x="4633595" y="15614853"/>
          <a:ext cx="1270" cy="149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142028</xdr:rowOff>
    </xdr:from>
    <xdr:ext cx="534377" cy="259045"/>
    <xdr:sp macro="" textlink="">
      <xdr:nvSpPr>
        <xdr:cNvPr id="233" name="衛生費最小値テキスト"/>
        <xdr:cNvSpPr txBox="1"/>
      </xdr:nvSpPr>
      <xdr:spPr>
        <a:xfrm>
          <a:off x="4686300" y="1711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138201</xdr:rowOff>
    </xdr:from>
    <xdr:to>
      <xdr:col>24</xdr:col>
      <xdr:colOff>152400</xdr:colOff>
      <xdr:row>99</xdr:row>
      <xdr:rowOff>138201</xdr:rowOff>
    </xdr:to>
    <xdr:cxnSp macro="">
      <xdr:nvCxnSpPr>
        <xdr:cNvPr id="234" name="直線コネクタ 233"/>
        <xdr:cNvCxnSpPr/>
      </xdr:nvCxnSpPr>
      <xdr:spPr>
        <a:xfrm>
          <a:off x="4546600" y="1711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131030</xdr:rowOff>
    </xdr:from>
    <xdr:ext cx="599010" cy="259045"/>
    <xdr:sp macro="" textlink="">
      <xdr:nvSpPr>
        <xdr:cNvPr id="235" name="衛生費最大値テキスト"/>
        <xdr:cNvSpPr txBox="1"/>
      </xdr:nvSpPr>
      <xdr:spPr>
        <a:xfrm>
          <a:off x="4686300" y="153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12903</xdr:rowOff>
    </xdr:from>
    <xdr:to>
      <xdr:col>24</xdr:col>
      <xdr:colOff>152400</xdr:colOff>
      <xdr:row>91</xdr:row>
      <xdr:rowOff>12903</xdr:rowOff>
    </xdr:to>
    <xdr:cxnSp macro="">
      <xdr:nvCxnSpPr>
        <xdr:cNvPr id="236" name="直線コネクタ 235"/>
        <xdr:cNvCxnSpPr/>
      </xdr:nvCxnSpPr>
      <xdr:spPr>
        <a:xfrm>
          <a:off x="4546600" y="156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76009</xdr:rowOff>
    </xdr:from>
    <xdr:to>
      <xdr:col>24</xdr:col>
      <xdr:colOff>63500</xdr:colOff>
      <xdr:row>95</xdr:row>
      <xdr:rowOff>115824</xdr:rowOff>
    </xdr:to>
    <xdr:cxnSp macro="">
      <xdr:nvCxnSpPr>
        <xdr:cNvPr id="237" name="直線コネクタ 236"/>
        <xdr:cNvCxnSpPr/>
      </xdr:nvCxnSpPr>
      <xdr:spPr>
        <a:xfrm flipV="1">
          <a:off x="3797300" y="16363759"/>
          <a:ext cx="8382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171087</xdr:rowOff>
    </xdr:from>
    <xdr:ext cx="534377" cy="259045"/>
    <xdr:sp macro="" textlink="">
      <xdr:nvSpPr>
        <xdr:cNvPr id="238" name="衛生費平均値テキスト"/>
        <xdr:cNvSpPr txBox="1"/>
      </xdr:nvSpPr>
      <xdr:spPr>
        <a:xfrm>
          <a:off x="4686300" y="1663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21210</xdr:rowOff>
    </xdr:from>
    <xdr:to>
      <xdr:col>24</xdr:col>
      <xdr:colOff>114300</xdr:colOff>
      <xdr:row>97</xdr:row>
      <xdr:rowOff>122810</xdr:rowOff>
    </xdr:to>
    <xdr:sp macro="" textlink="">
      <xdr:nvSpPr>
        <xdr:cNvPr id="239" name="フローチャート: 判断 238"/>
        <xdr:cNvSpPr/>
      </xdr:nvSpPr>
      <xdr:spPr>
        <a:xfrm>
          <a:off x="4584700" y="166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115824</xdr:rowOff>
    </xdr:from>
    <xdr:to>
      <xdr:col>19</xdr:col>
      <xdr:colOff>177800</xdr:colOff>
      <xdr:row>97</xdr:row>
      <xdr:rowOff>21589</xdr:rowOff>
    </xdr:to>
    <xdr:cxnSp macro="">
      <xdr:nvCxnSpPr>
        <xdr:cNvPr id="240" name="直線コネクタ 239"/>
        <xdr:cNvCxnSpPr/>
      </xdr:nvCxnSpPr>
      <xdr:spPr>
        <a:xfrm flipV="1">
          <a:off x="2908300" y="16403574"/>
          <a:ext cx="889000" cy="2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6629</xdr:rowOff>
    </xdr:from>
    <xdr:to>
      <xdr:col>20</xdr:col>
      <xdr:colOff>38100</xdr:colOff>
      <xdr:row>97</xdr:row>
      <xdr:rowOff>108229</xdr:rowOff>
    </xdr:to>
    <xdr:sp macro="" textlink="">
      <xdr:nvSpPr>
        <xdr:cNvPr id="241" name="フローチャート: 判断 240"/>
        <xdr:cNvSpPr/>
      </xdr:nvSpPr>
      <xdr:spPr>
        <a:xfrm>
          <a:off x="3746500" y="1663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99356</xdr:rowOff>
    </xdr:from>
    <xdr:ext cx="534377" cy="259045"/>
    <xdr:sp macro="" textlink="">
      <xdr:nvSpPr>
        <xdr:cNvPr id="242" name="テキスト ボックス 241"/>
        <xdr:cNvSpPr txBox="1"/>
      </xdr:nvSpPr>
      <xdr:spPr>
        <a:xfrm>
          <a:off x="3530111" y="167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21589</xdr:rowOff>
    </xdr:from>
    <xdr:to>
      <xdr:col>15</xdr:col>
      <xdr:colOff>50800</xdr:colOff>
      <xdr:row>97</xdr:row>
      <xdr:rowOff>46813</xdr:rowOff>
    </xdr:to>
    <xdr:cxnSp macro="">
      <xdr:nvCxnSpPr>
        <xdr:cNvPr id="243" name="直線コネクタ 242"/>
        <xdr:cNvCxnSpPr/>
      </xdr:nvCxnSpPr>
      <xdr:spPr>
        <a:xfrm flipV="1">
          <a:off x="2019300" y="16652239"/>
          <a:ext cx="889000" cy="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6262</xdr:rowOff>
    </xdr:from>
    <xdr:to>
      <xdr:col>15</xdr:col>
      <xdr:colOff>101600</xdr:colOff>
      <xdr:row>97</xdr:row>
      <xdr:rowOff>107862</xdr:rowOff>
    </xdr:to>
    <xdr:sp macro="" textlink="">
      <xdr:nvSpPr>
        <xdr:cNvPr id="244" name="フローチャート: 判断 243"/>
        <xdr:cNvSpPr/>
      </xdr:nvSpPr>
      <xdr:spPr>
        <a:xfrm>
          <a:off x="2857500" y="1663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98989</xdr:rowOff>
    </xdr:from>
    <xdr:ext cx="534377" cy="259045"/>
    <xdr:sp macro="" textlink="">
      <xdr:nvSpPr>
        <xdr:cNvPr id="245" name="テキスト ボックス 244"/>
        <xdr:cNvSpPr txBox="1"/>
      </xdr:nvSpPr>
      <xdr:spPr>
        <a:xfrm>
          <a:off x="2641111" y="1672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46813</xdr:rowOff>
    </xdr:from>
    <xdr:to>
      <xdr:col>10</xdr:col>
      <xdr:colOff>114300</xdr:colOff>
      <xdr:row>97</xdr:row>
      <xdr:rowOff>102336</xdr:rowOff>
    </xdr:to>
    <xdr:cxnSp macro="">
      <xdr:nvCxnSpPr>
        <xdr:cNvPr id="246" name="直線コネクタ 245"/>
        <xdr:cNvCxnSpPr/>
      </xdr:nvCxnSpPr>
      <xdr:spPr>
        <a:xfrm flipV="1">
          <a:off x="1130300" y="16677463"/>
          <a:ext cx="889000" cy="5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60503</xdr:rowOff>
    </xdr:from>
    <xdr:to>
      <xdr:col>10</xdr:col>
      <xdr:colOff>165100</xdr:colOff>
      <xdr:row>97</xdr:row>
      <xdr:rowOff>162103</xdr:rowOff>
    </xdr:to>
    <xdr:sp macro="" textlink="">
      <xdr:nvSpPr>
        <xdr:cNvPr id="247" name="フローチャート: 判断 246"/>
        <xdr:cNvSpPr/>
      </xdr:nvSpPr>
      <xdr:spPr>
        <a:xfrm>
          <a:off x="1968500" y="16691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153230</xdr:rowOff>
    </xdr:from>
    <xdr:ext cx="534377" cy="259045"/>
    <xdr:sp macro="" textlink="">
      <xdr:nvSpPr>
        <xdr:cNvPr id="248" name="テキスト ボックス 247"/>
        <xdr:cNvSpPr txBox="1"/>
      </xdr:nvSpPr>
      <xdr:spPr>
        <a:xfrm>
          <a:off x="1752111" y="1678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44895</xdr:rowOff>
    </xdr:from>
    <xdr:to>
      <xdr:col>6</xdr:col>
      <xdr:colOff>38100</xdr:colOff>
      <xdr:row>97</xdr:row>
      <xdr:rowOff>146495</xdr:rowOff>
    </xdr:to>
    <xdr:sp macro="" textlink="">
      <xdr:nvSpPr>
        <xdr:cNvPr id="249" name="フローチャート: 判断 248"/>
        <xdr:cNvSpPr/>
      </xdr:nvSpPr>
      <xdr:spPr>
        <a:xfrm>
          <a:off x="1079500" y="1667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163022</xdr:rowOff>
    </xdr:from>
    <xdr:ext cx="534377" cy="259045"/>
    <xdr:sp macro="" textlink="">
      <xdr:nvSpPr>
        <xdr:cNvPr id="250" name="テキスト ボックス 249"/>
        <xdr:cNvSpPr txBox="1"/>
      </xdr:nvSpPr>
      <xdr:spPr>
        <a:xfrm>
          <a:off x="863111" y="1645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25209</xdr:rowOff>
    </xdr:from>
    <xdr:to>
      <xdr:col>24</xdr:col>
      <xdr:colOff>114300</xdr:colOff>
      <xdr:row>95</xdr:row>
      <xdr:rowOff>126809</xdr:rowOff>
    </xdr:to>
    <xdr:sp macro="" textlink="">
      <xdr:nvSpPr>
        <xdr:cNvPr id="256" name="楕円 255"/>
        <xdr:cNvSpPr/>
      </xdr:nvSpPr>
      <xdr:spPr>
        <a:xfrm>
          <a:off x="4584700" y="163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48086</xdr:rowOff>
    </xdr:from>
    <xdr:ext cx="534377" cy="259045"/>
    <xdr:sp macro="" textlink="">
      <xdr:nvSpPr>
        <xdr:cNvPr id="257" name="衛生費該当値テキスト"/>
        <xdr:cNvSpPr txBox="1"/>
      </xdr:nvSpPr>
      <xdr:spPr>
        <a:xfrm>
          <a:off x="4686300" y="161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65024</xdr:rowOff>
    </xdr:from>
    <xdr:to>
      <xdr:col>20</xdr:col>
      <xdr:colOff>38100</xdr:colOff>
      <xdr:row>95</xdr:row>
      <xdr:rowOff>166624</xdr:rowOff>
    </xdr:to>
    <xdr:sp macro="" textlink="">
      <xdr:nvSpPr>
        <xdr:cNvPr id="258" name="楕円 257"/>
        <xdr:cNvSpPr/>
      </xdr:nvSpPr>
      <xdr:spPr>
        <a:xfrm>
          <a:off x="3746500" y="163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11701</xdr:rowOff>
    </xdr:from>
    <xdr:ext cx="534377" cy="259045"/>
    <xdr:sp macro="" textlink="">
      <xdr:nvSpPr>
        <xdr:cNvPr id="259" name="テキスト ボックス 258"/>
        <xdr:cNvSpPr txBox="1"/>
      </xdr:nvSpPr>
      <xdr:spPr>
        <a:xfrm>
          <a:off x="3530111" y="1612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142239</xdr:rowOff>
    </xdr:from>
    <xdr:to>
      <xdr:col>15</xdr:col>
      <xdr:colOff>101600</xdr:colOff>
      <xdr:row>97</xdr:row>
      <xdr:rowOff>72389</xdr:rowOff>
    </xdr:to>
    <xdr:sp macro="" textlink="">
      <xdr:nvSpPr>
        <xdr:cNvPr id="260" name="楕円 259"/>
        <xdr:cNvSpPr/>
      </xdr:nvSpPr>
      <xdr:spPr>
        <a:xfrm>
          <a:off x="2857500" y="1660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88916</xdr:rowOff>
    </xdr:from>
    <xdr:ext cx="534377" cy="259045"/>
    <xdr:sp macro="" textlink="">
      <xdr:nvSpPr>
        <xdr:cNvPr id="261" name="テキスト ボックス 260"/>
        <xdr:cNvSpPr txBox="1"/>
      </xdr:nvSpPr>
      <xdr:spPr>
        <a:xfrm>
          <a:off x="2641111" y="163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167463</xdr:rowOff>
    </xdr:from>
    <xdr:to>
      <xdr:col>10</xdr:col>
      <xdr:colOff>165100</xdr:colOff>
      <xdr:row>97</xdr:row>
      <xdr:rowOff>97613</xdr:rowOff>
    </xdr:to>
    <xdr:sp macro="" textlink="">
      <xdr:nvSpPr>
        <xdr:cNvPr id="262" name="楕円 261"/>
        <xdr:cNvSpPr/>
      </xdr:nvSpPr>
      <xdr:spPr>
        <a:xfrm>
          <a:off x="1968500" y="16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114140</xdr:rowOff>
    </xdr:from>
    <xdr:ext cx="534377" cy="259045"/>
    <xdr:sp macro="" textlink="">
      <xdr:nvSpPr>
        <xdr:cNvPr id="263" name="テキスト ボックス 262"/>
        <xdr:cNvSpPr txBox="1"/>
      </xdr:nvSpPr>
      <xdr:spPr>
        <a:xfrm>
          <a:off x="1752111" y="164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51536</xdr:rowOff>
    </xdr:from>
    <xdr:to>
      <xdr:col>6</xdr:col>
      <xdr:colOff>38100</xdr:colOff>
      <xdr:row>97</xdr:row>
      <xdr:rowOff>153136</xdr:rowOff>
    </xdr:to>
    <xdr:sp macro="" textlink="">
      <xdr:nvSpPr>
        <xdr:cNvPr id="264" name="楕円 263"/>
        <xdr:cNvSpPr/>
      </xdr:nvSpPr>
      <xdr:spPr>
        <a:xfrm>
          <a:off x="1079500" y="1668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144263</xdr:rowOff>
    </xdr:from>
    <xdr:ext cx="534377" cy="259045"/>
    <xdr:sp macro="" textlink="">
      <xdr:nvSpPr>
        <xdr:cNvPr id="265" name="テキスト ボックス 264"/>
        <xdr:cNvSpPr txBox="1"/>
      </xdr:nvSpPr>
      <xdr:spPr>
        <a:xfrm>
          <a:off x="863111" y="167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144653</xdr:rowOff>
    </xdr:from>
    <xdr:to>
      <xdr:col>54</xdr:col>
      <xdr:colOff>189865</xdr:colOff>
      <xdr:row>39</xdr:row>
      <xdr:rowOff>44450</xdr:rowOff>
    </xdr:to>
    <xdr:cxnSp macro="">
      <xdr:nvCxnSpPr>
        <xdr:cNvPr id="289" name="直線コネクタ 288"/>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91330</xdr:rowOff>
    </xdr:from>
    <xdr:ext cx="469744" cy="259045"/>
    <xdr:sp macro="" textlink="">
      <xdr:nvSpPr>
        <xdr:cNvPr id="292" name="労働費最大値テキスト"/>
        <xdr:cNvSpPr txBox="1"/>
      </xdr:nvSpPr>
      <xdr:spPr>
        <a:xfrm>
          <a:off x="10528300" y="489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144653</xdr:rowOff>
    </xdr:from>
    <xdr:to>
      <xdr:col>55</xdr:col>
      <xdr:colOff>88900</xdr:colOff>
      <xdr:row>29</xdr:row>
      <xdr:rowOff>144653</xdr:rowOff>
    </xdr:to>
    <xdr:cxnSp macro="">
      <xdr:nvCxnSpPr>
        <xdr:cNvPr id="293" name="直線コネクタ 292"/>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2540</xdr:rowOff>
    </xdr:from>
    <xdr:to>
      <xdr:col>55</xdr:col>
      <xdr:colOff>0</xdr:colOff>
      <xdr:row>39</xdr:row>
      <xdr:rowOff>4826</xdr:rowOff>
    </xdr:to>
    <xdr:cxnSp macro="">
      <xdr:nvCxnSpPr>
        <xdr:cNvPr id="294" name="直線コネクタ 293"/>
        <xdr:cNvCxnSpPr/>
      </xdr:nvCxnSpPr>
      <xdr:spPr>
        <a:xfrm flipV="1">
          <a:off x="9639300" y="66890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65295</xdr:rowOff>
    </xdr:from>
    <xdr:ext cx="378565" cy="259045"/>
    <xdr:sp macro="" textlink="">
      <xdr:nvSpPr>
        <xdr:cNvPr id="295" name="労働費平均値テキスト"/>
        <xdr:cNvSpPr txBox="1"/>
      </xdr:nvSpPr>
      <xdr:spPr>
        <a:xfrm>
          <a:off x="10528300" y="64089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42418</xdr:rowOff>
    </xdr:from>
    <xdr:to>
      <xdr:col>55</xdr:col>
      <xdr:colOff>50800</xdr:colOff>
      <xdr:row>38</xdr:row>
      <xdr:rowOff>144018</xdr:rowOff>
    </xdr:to>
    <xdr:sp macro="" textlink="">
      <xdr:nvSpPr>
        <xdr:cNvPr id="296" name="フローチャート: 判断 295"/>
        <xdr:cNvSpPr/>
      </xdr:nvSpPr>
      <xdr:spPr>
        <a:xfrm>
          <a:off x="104267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37973</xdr:rowOff>
    </xdr:from>
    <xdr:to>
      <xdr:col>50</xdr:col>
      <xdr:colOff>114300</xdr:colOff>
      <xdr:row>39</xdr:row>
      <xdr:rowOff>4826</xdr:rowOff>
    </xdr:to>
    <xdr:cxnSp macro="">
      <xdr:nvCxnSpPr>
        <xdr:cNvPr id="297" name="直線コネクタ 296"/>
        <xdr:cNvCxnSpPr/>
      </xdr:nvCxnSpPr>
      <xdr:spPr>
        <a:xfrm>
          <a:off x="8750300" y="6553073"/>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104521</xdr:rowOff>
    </xdr:from>
    <xdr:to>
      <xdr:col>50</xdr:col>
      <xdr:colOff>165100</xdr:colOff>
      <xdr:row>38</xdr:row>
      <xdr:rowOff>34671</xdr:rowOff>
    </xdr:to>
    <xdr:sp macro="" textlink="">
      <xdr:nvSpPr>
        <xdr:cNvPr id="298" name="フローチャート: 判断 297"/>
        <xdr:cNvSpPr/>
      </xdr:nvSpPr>
      <xdr:spPr>
        <a:xfrm>
          <a:off x="9588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51198</xdr:rowOff>
    </xdr:from>
    <xdr:ext cx="378565" cy="259045"/>
    <xdr:sp macro="" textlink="">
      <xdr:nvSpPr>
        <xdr:cNvPr id="299" name="テキスト ボックス 298"/>
        <xdr:cNvSpPr txBox="1"/>
      </xdr:nvSpPr>
      <xdr:spPr>
        <a:xfrm>
          <a:off x="9450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101219</xdr:rowOff>
    </xdr:from>
    <xdr:to>
      <xdr:col>45</xdr:col>
      <xdr:colOff>177800</xdr:colOff>
      <xdr:row>38</xdr:row>
      <xdr:rowOff>37973</xdr:rowOff>
    </xdr:to>
    <xdr:cxnSp macro="">
      <xdr:nvCxnSpPr>
        <xdr:cNvPr id="300" name="直線コネクタ 299"/>
        <xdr:cNvCxnSpPr/>
      </xdr:nvCxnSpPr>
      <xdr:spPr>
        <a:xfrm>
          <a:off x="7861300" y="5587619"/>
          <a:ext cx="889000" cy="96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30607</xdr:rowOff>
    </xdr:from>
    <xdr:to>
      <xdr:col>46</xdr:col>
      <xdr:colOff>38100</xdr:colOff>
      <xdr:row>37</xdr:row>
      <xdr:rowOff>132207</xdr:rowOff>
    </xdr:to>
    <xdr:sp macro="" textlink="">
      <xdr:nvSpPr>
        <xdr:cNvPr id="301" name="フローチャート: 判断 300"/>
        <xdr:cNvSpPr/>
      </xdr:nvSpPr>
      <xdr:spPr>
        <a:xfrm>
          <a:off x="8699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148734</xdr:rowOff>
    </xdr:from>
    <xdr:ext cx="378565" cy="259045"/>
    <xdr:sp macro="" textlink="">
      <xdr:nvSpPr>
        <xdr:cNvPr id="302" name="テキスト ボックス 301"/>
        <xdr:cNvSpPr txBox="1"/>
      </xdr:nvSpPr>
      <xdr:spPr>
        <a:xfrm>
          <a:off x="8561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58547</xdr:rowOff>
    </xdr:from>
    <xdr:to>
      <xdr:col>41</xdr:col>
      <xdr:colOff>50800</xdr:colOff>
      <xdr:row>32</xdr:row>
      <xdr:rowOff>101219</xdr:rowOff>
    </xdr:to>
    <xdr:cxnSp macro="">
      <xdr:nvCxnSpPr>
        <xdr:cNvPr id="303" name="直線コネクタ 302"/>
        <xdr:cNvCxnSpPr/>
      </xdr:nvCxnSpPr>
      <xdr:spPr>
        <a:xfrm>
          <a:off x="6972300" y="5373497"/>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160909</xdr:rowOff>
    </xdr:from>
    <xdr:to>
      <xdr:col>41</xdr:col>
      <xdr:colOff>101600</xdr:colOff>
      <xdr:row>36</xdr:row>
      <xdr:rowOff>91059</xdr:rowOff>
    </xdr:to>
    <xdr:sp macro="" textlink="">
      <xdr:nvSpPr>
        <xdr:cNvPr id="304" name="フローチャート: 判断 303"/>
        <xdr:cNvSpPr/>
      </xdr:nvSpPr>
      <xdr:spPr>
        <a:xfrm>
          <a:off x="7810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82186</xdr:rowOff>
    </xdr:from>
    <xdr:ext cx="469744" cy="259045"/>
    <xdr:sp macro="" textlink="">
      <xdr:nvSpPr>
        <xdr:cNvPr id="305" name="テキスト ボックス 304"/>
        <xdr:cNvSpPr txBox="1"/>
      </xdr:nvSpPr>
      <xdr:spPr>
        <a:xfrm>
          <a:off x="7626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125476</xdr:rowOff>
    </xdr:from>
    <xdr:to>
      <xdr:col>36</xdr:col>
      <xdr:colOff>165100</xdr:colOff>
      <xdr:row>35</xdr:row>
      <xdr:rowOff>55626</xdr:rowOff>
    </xdr:to>
    <xdr:sp macro="" textlink="">
      <xdr:nvSpPr>
        <xdr:cNvPr id="306" name="フローチャート: 判断 305"/>
        <xdr:cNvSpPr/>
      </xdr:nvSpPr>
      <xdr:spPr>
        <a:xfrm>
          <a:off x="6921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46753</xdr:rowOff>
    </xdr:from>
    <xdr:ext cx="469744" cy="259045"/>
    <xdr:sp macro="" textlink="">
      <xdr:nvSpPr>
        <xdr:cNvPr id="307" name="テキスト ボックス 306"/>
        <xdr:cNvSpPr txBox="1"/>
      </xdr:nvSpPr>
      <xdr:spPr>
        <a:xfrm>
          <a:off x="6737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123190</xdr:rowOff>
    </xdr:from>
    <xdr:to>
      <xdr:col>55</xdr:col>
      <xdr:colOff>50800</xdr:colOff>
      <xdr:row>39</xdr:row>
      <xdr:rowOff>53340</xdr:rowOff>
    </xdr:to>
    <xdr:sp macro="" textlink="">
      <xdr:nvSpPr>
        <xdr:cNvPr id="313" name="楕円 312"/>
        <xdr:cNvSpPr/>
      </xdr:nvSpPr>
      <xdr:spPr>
        <a:xfrm>
          <a:off x="104267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38117</xdr:rowOff>
    </xdr:from>
    <xdr:ext cx="378565" cy="259045"/>
    <xdr:sp macro="" textlink="">
      <xdr:nvSpPr>
        <xdr:cNvPr id="314" name="労働費該当値テキスト"/>
        <xdr:cNvSpPr txBox="1"/>
      </xdr:nvSpPr>
      <xdr:spPr>
        <a:xfrm>
          <a:off x="10528300" y="6553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125476</xdr:rowOff>
    </xdr:from>
    <xdr:to>
      <xdr:col>50</xdr:col>
      <xdr:colOff>165100</xdr:colOff>
      <xdr:row>39</xdr:row>
      <xdr:rowOff>55626</xdr:rowOff>
    </xdr:to>
    <xdr:sp macro="" textlink="">
      <xdr:nvSpPr>
        <xdr:cNvPr id="315" name="楕円 314"/>
        <xdr:cNvSpPr/>
      </xdr:nvSpPr>
      <xdr:spPr>
        <a:xfrm>
          <a:off x="9588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46753</xdr:rowOff>
    </xdr:from>
    <xdr:ext cx="378565" cy="259045"/>
    <xdr:sp macro="" textlink="">
      <xdr:nvSpPr>
        <xdr:cNvPr id="316" name="テキスト ボックス 315"/>
        <xdr:cNvSpPr txBox="1"/>
      </xdr:nvSpPr>
      <xdr:spPr>
        <a:xfrm>
          <a:off x="9450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158623</xdr:rowOff>
    </xdr:from>
    <xdr:to>
      <xdr:col>46</xdr:col>
      <xdr:colOff>38100</xdr:colOff>
      <xdr:row>38</xdr:row>
      <xdr:rowOff>88773</xdr:rowOff>
    </xdr:to>
    <xdr:sp macro="" textlink="">
      <xdr:nvSpPr>
        <xdr:cNvPr id="317" name="楕円 316"/>
        <xdr:cNvSpPr/>
      </xdr:nvSpPr>
      <xdr:spPr>
        <a:xfrm>
          <a:off x="8699500" y="65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79900</xdr:rowOff>
    </xdr:from>
    <xdr:ext cx="378565" cy="259045"/>
    <xdr:sp macro="" textlink="">
      <xdr:nvSpPr>
        <xdr:cNvPr id="318" name="テキスト ボックス 317"/>
        <xdr:cNvSpPr txBox="1"/>
      </xdr:nvSpPr>
      <xdr:spPr>
        <a:xfrm>
          <a:off x="8561017" y="659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50419</xdr:rowOff>
    </xdr:from>
    <xdr:to>
      <xdr:col>41</xdr:col>
      <xdr:colOff>101600</xdr:colOff>
      <xdr:row>32</xdr:row>
      <xdr:rowOff>152019</xdr:rowOff>
    </xdr:to>
    <xdr:sp macro="" textlink="">
      <xdr:nvSpPr>
        <xdr:cNvPr id="319" name="楕円 318"/>
        <xdr:cNvSpPr/>
      </xdr:nvSpPr>
      <xdr:spPr>
        <a:xfrm>
          <a:off x="7810500" y="553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168546</xdr:rowOff>
    </xdr:from>
    <xdr:ext cx="469744" cy="259045"/>
    <xdr:sp macro="" textlink="">
      <xdr:nvSpPr>
        <xdr:cNvPr id="320" name="テキスト ボックス 319"/>
        <xdr:cNvSpPr txBox="1"/>
      </xdr:nvSpPr>
      <xdr:spPr>
        <a:xfrm>
          <a:off x="7626428" y="531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7747</xdr:rowOff>
    </xdr:from>
    <xdr:to>
      <xdr:col>36</xdr:col>
      <xdr:colOff>165100</xdr:colOff>
      <xdr:row>31</xdr:row>
      <xdr:rowOff>109347</xdr:rowOff>
    </xdr:to>
    <xdr:sp macro="" textlink="">
      <xdr:nvSpPr>
        <xdr:cNvPr id="321" name="楕円 320"/>
        <xdr:cNvSpPr/>
      </xdr:nvSpPr>
      <xdr:spPr>
        <a:xfrm>
          <a:off x="6921500" y="532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125874</xdr:rowOff>
    </xdr:from>
    <xdr:ext cx="469744" cy="259045"/>
    <xdr:sp macro="" textlink="">
      <xdr:nvSpPr>
        <xdr:cNvPr id="322" name="テキスト ボックス 321"/>
        <xdr:cNvSpPr txBox="1"/>
      </xdr:nvSpPr>
      <xdr:spPr>
        <a:xfrm>
          <a:off x="6737428" y="50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137932</xdr:rowOff>
    </xdr:from>
    <xdr:to>
      <xdr:col>54</xdr:col>
      <xdr:colOff>189865</xdr:colOff>
      <xdr:row>58</xdr:row>
      <xdr:rowOff>137696</xdr:rowOff>
    </xdr:to>
    <xdr:cxnSp macro="">
      <xdr:nvCxnSpPr>
        <xdr:cNvPr id="346" name="直線コネクタ 345"/>
        <xdr:cNvCxnSpPr/>
      </xdr:nvCxnSpPr>
      <xdr:spPr>
        <a:xfrm flipV="1">
          <a:off x="10475595" y="8538982"/>
          <a:ext cx="1270" cy="1542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141523</xdr:rowOff>
    </xdr:from>
    <xdr:ext cx="534377" cy="259045"/>
    <xdr:sp macro="" textlink="">
      <xdr:nvSpPr>
        <xdr:cNvPr id="347" name="農林水産業費最小値テキスト"/>
        <xdr:cNvSpPr txBox="1"/>
      </xdr:nvSpPr>
      <xdr:spPr>
        <a:xfrm>
          <a:off x="10528300" y="100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137696</xdr:rowOff>
    </xdr:from>
    <xdr:to>
      <xdr:col>55</xdr:col>
      <xdr:colOff>88900</xdr:colOff>
      <xdr:row>58</xdr:row>
      <xdr:rowOff>137696</xdr:rowOff>
    </xdr:to>
    <xdr:cxnSp macro="">
      <xdr:nvCxnSpPr>
        <xdr:cNvPr id="348" name="直線コネクタ 347"/>
        <xdr:cNvCxnSpPr/>
      </xdr:nvCxnSpPr>
      <xdr:spPr>
        <a:xfrm>
          <a:off x="10388600" y="1008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84609</xdr:rowOff>
    </xdr:from>
    <xdr:ext cx="599010" cy="259045"/>
    <xdr:sp macro="" textlink="">
      <xdr:nvSpPr>
        <xdr:cNvPr id="349" name="農林水産業費最大値テキスト"/>
        <xdr:cNvSpPr txBox="1"/>
      </xdr:nvSpPr>
      <xdr:spPr>
        <a:xfrm>
          <a:off x="10528300" y="831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137932</xdr:rowOff>
    </xdr:from>
    <xdr:to>
      <xdr:col>55</xdr:col>
      <xdr:colOff>88900</xdr:colOff>
      <xdr:row>49</xdr:row>
      <xdr:rowOff>137932</xdr:rowOff>
    </xdr:to>
    <xdr:cxnSp macro="">
      <xdr:nvCxnSpPr>
        <xdr:cNvPr id="350" name="直線コネクタ 349"/>
        <xdr:cNvCxnSpPr/>
      </xdr:nvCxnSpPr>
      <xdr:spPr>
        <a:xfrm>
          <a:off x="10388600" y="853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38739</xdr:rowOff>
    </xdr:from>
    <xdr:to>
      <xdr:col>55</xdr:col>
      <xdr:colOff>0</xdr:colOff>
      <xdr:row>56</xdr:row>
      <xdr:rowOff>120093</xdr:rowOff>
    </xdr:to>
    <xdr:cxnSp macro="">
      <xdr:nvCxnSpPr>
        <xdr:cNvPr id="351" name="直線コネクタ 350"/>
        <xdr:cNvCxnSpPr/>
      </xdr:nvCxnSpPr>
      <xdr:spPr>
        <a:xfrm flipV="1">
          <a:off x="9639300" y="9639939"/>
          <a:ext cx="838200" cy="8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46769</xdr:rowOff>
    </xdr:from>
    <xdr:ext cx="534377" cy="259045"/>
    <xdr:sp macro="" textlink="">
      <xdr:nvSpPr>
        <xdr:cNvPr id="352" name="農林水産業費平均値テキスト"/>
        <xdr:cNvSpPr txBox="1"/>
      </xdr:nvSpPr>
      <xdr:spPr>
        <a:xfrm>
          <a:off x="10528300" y="981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68342</xdr:rowOff>
    </xdr:from>
    <xdr:to>
      <xdr:col>55</xdr:col>
      <xdr:colOff>50800</xdr:colOff>
      <xdr:row>57</xdr:row>
      <xdr:rowOff>169942</xdr:rowOff>
    </xdr:to>
    <xdr:sp macro="" textlink="">
      <xdr:nvSpPr>
        <xdr:cNvPr id="353" name="フローチャート: 判断 352"/>
        <xdr:cNvSpPr/>
      </xdr:nvSpPr>
      <xdr:spPr>
        <a:xfrm>
          <a:off x="10426700" y="984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120093</xdr:rowOff>
    </xdr:from>
    <xdr:to>
      <xdr:col>50</xdr:col>
      <xdr:colOff>114300</xdr:colOff>
      <xdr:row>57</xdr:row>
      <xdr:rowOff>2917</xdr:rowOff>
    </xdr:to>
    <xdr:cxnSp macro="">
      <xdr:nvCxnSpPr>
        <xdr:cNvPr id="354" name="直線コネクタ 353"/>
        <xdr:cNvCxnSpPr/>
      </xdr:nvCxnSpPr>
      <xdr:spPr>
        <a:xfrm flipV="1">
          <a:off x="8750300" y="9721293"/>
          <a:ext cx="889000" cy="5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109486</xdr:rowOff>
    </xdr:from>
    <xdr:to>
      <xdr:col>50</xdr:col>
      <xdr:colOff>165100</xdr:colOff>
      <xdr:row>58</xdr:row>
      <xdr:rowOff>39636</xdr:rowOff>
    </xdr:to>
    <xdr:sp macro="" textlink="">
      <xdr:nvSpPr>
        <xdr:cNvPr id="355" name="フローチャート: 判断 354"/>
        <xdr:cNvSpPr/>
      </xdr:nvSpPr>
      <xdr:spPr>
        <a:xfrm>
          <a:off x="9588500" y="98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30763</xdr:rowOff>
    </xdr:from>
    <xdr:ext cx="534377" cy="259045"/>
    <xdr:sp macro="" textlink="">
      <xdr:nvSpPr>
        <xdr:cNvPr id="356" name="テキスト ボックス 355"/>
        <xdr:cNvSpPr txBox="1"/>
      </xdr:nvSpPr>
      <xdr:spPr>
        <a:xfrm>
          <a:off x="9372111" y="99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2917</xdr:rowOff>
    </xdr:from>
    <xdr:to>
      <xdr:col>45</xdr:col>
      <xdr:colOff>177800</xdr:colOff>
      <xdr:row>57</xdr:row>
      <xdr:rowOff>30669</xdr:rowOff>
    </xdr:to>
    <xdr:cxnSp macro="">
      <xdr:nvCxnSpPr>
        <xdr:cNvPr id="357" name="直線コネクタ 356"/>
        <xdr:cNvCxnSpPr/>
      </xdr:nvCxnSpPr>
      <xdr:spPr>
        <a:xfrm flipV="1">
          <a:off x="7861300" y="9775567"/>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100604</xdr:rowOff>
    </xdr:from>
    <xdr:to>
      <xdr:col>46</xdr:col>
      <xdr:colOff>38100</xdr:colOff>
      <xdr:row>58</xdr:row>
      <xdr:rowOff>30754</xdr:rowOff>
    </xdr:to>
    <xdr:sp macro="" textlink="">
      <xdr:nvSpPr>
        <xdr:cNvPr id="358" name="フローチャート: 判断 357"/>
        <xdr:cNvSpPr/>
      </xdr:nvSpPr>
      <xdr:spPr>
        <a:xfrm>
          <a:off x="8699500" y="987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21881</xdr:rowOff>
    </xdr:from>
    <xdr:ext cx="534377" cy="259045"/>
    <xdr:sp macro="" textlink="">
      <xdr:nvSpPr>
        <xdr:cNvPr id="359" name="テキスト ボックス 358"/>
        <xdr:cNvSpPr txBox="1"/>
      </xdr:nvSpPr>
      <xdr:spPr>
        <a:xfrm>
          <a:off x="8483111" y="996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30669</xdr:rowOff>
    </xdr:from>
    <xdr:to>
      <xdr:col>41</xdr:col>
      <xdr:colOff>50800</xdr:colOff>
      <xdr:row>57</xdr:row>
      <xdr:rowOff>68430</xdr:rowOff>
    </xdr:to>
    <xdr:cxnSp macro="">
      <xdr:nvCxnSpPr>
        <xdr:cNvPr id="360" name="直線コネクタ 359"/>
        <xdr:cNvCxnSpPr/>
      </xdr:nvCxnSpPr>
      <xdr:spPr>
        <a:xfrm flipV="1">
          <a:off x="6972300" y="9803319"/>
          <a:ext cx="889000" cy="3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119449</xdr:rowOff>
    </xdr:from>
    <xdr:to>
      <xdr:col>41</xdr:col>
      <xdr:colOff>101600</xdr:colOff>
      <xdr:row>58</xdr:row>
      <xdr:rowOff>49599</xdr:rowOff>
    </xdr:to>
    <xdr:sp macro="" textlink="">
      <xdr:nvSpPr>
        <xdr:cNvPr id="361" name="フローチャート: 判断 360"/>
        <xdr:cNvSpPr/>
      </xdr:nvSpPr>
      <xdr:spPr>
        <a:xfrm>
          <a:off x="7810500" y="989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40726</xdr:rowOff>
    </xdr:from>
    <xdr:ext cx="534377" cy="259045"/>
    <xdr:sp macro="" textlink="">
      <xdr:nvSpPr>
        <xdr:cNvPr id="362" name="テキスト ボックス 361"/>
        <xdr:cNvSpPr txBox="1"/>
      </xdr:nvSpPr>
      <xdr:spPr>
        <a:xfrm>
          <a:off x="7594111" y="99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130677</xdr:rowOff>
    </xdr:from>
    <xdr:to>
      <xdr:col>36</xdr:col>
      <xdr:colOff>165100</xdr:colOff>
      <xdr:row>58</xdr:row>
      <xdr:rowOff>60827</xdr:rowOff>
    </xdr:to>
    <xdr:sp macro="" textlink="">
      <xdr:nvSpPr>
        <xdr:cNvPr id="363" name="フローチャート: 判断 362"/>
        <xdr:cNvSpPr/>
      </xdr:nvSpPr>
      <xdr:spPr>
        <a:xfrm>
          <a:off x="6921500" y="990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51954</xdr:rowOff>
    </xdr:from>
    <xdr:ext cx="534377" cy="259045"/>
    <xdr:sp macro="" textlink="">
      <xdr:nvSpPr>
        <xdr:cNvPr id="364" name="テキスト ボックス 363"/>
        <xdr:cNvSpPr txBox="1"/>
      </xdr:nvSpPr>
      <xdr:spPr>
        <a:xfrm>
          <a:off x="6705111" y="99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159389</xdr:rowOff>
    </xdr:from>
    <xdr:to>
      <xdr:col>55</xdr:col>
      <xdr:colOff>50800</xdr:colOff>
      <xdr:row>56</xdr:row>
      <xdr:rowOff>89539</xdr:rowOff>
    </xdr:to>
    <xdr:sp macro="" textlink="">
      <xdr:nvSpPr>
        <xdr:cNvPr id="370" name="楕円 369"/>
        <xdr:cNvSpPr/>
      </xdr:nvSpPr>
      <xdr:spPr>
        <a:xfrm>
          <a:off x="10426700" y="95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10816</xdr:rowOff>
    </xdr:from>
    <xdr:ext cx="599010" cy="259045"/>
    <xdr:sp macro="" textlink="">
      <xdr:nvSpPr>
        <xdr:cNvPr id="371" name="農林水産業費該当値テキスト"/>
        <xdr:cNvSpPr txBox="1"/>
      </xdr:nvSpPr>
      <xdr:spPr>
        <a:xfrm>
          <a:off x="10528300" y="944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69293</xdr:rowOff>
    </xdr:from>
    <xdr:to>
      <xdr:col>50</xdr:col>
      <xdr:colOff>165100</xdr:colOff>
      <xdr:row>56</xdr:row>
      <xdr:rowOff>170893</xdr:rowOff>
    </xdr:to>
    <xdr:sp macro="" textlink="">
      <xdr:nvSpPr>
        <xdr:cNvPr id="372" name="楕円 371"/>
        <xdr:cNvSpPr/>
      </xdr:nvSpPr>
      <xdr:spPr>
        <a:xfrm>
          <a:off x="9588500" y="967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15970</xdr:rowOff>
    </xdr:from>
    <xdr:ext cx="599010" cy="259045"/>
    <xdr:sp macro="" textlink="">
      <xdr:nvSpPr>
        <xdr:cNvPr id="373" name="テキスト ボックス 372"/>
        <xdr:cNvSpPr txBox="1"/>
      </xdr:nvSpPr>
      <xdr:spPr>
        <a:xfrm>
          <a:off x="9339795" y="944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123567</xdr:rowOff>
    </xdr:from>
    <xdr:to>
      <xdr:col>46</xdr:col>
      <xdr:colOff>38100</xdr:colOff>
      <xdr:row>57</xdr:row>
      <xdr:rowOff>53717</xdr:rowOff>
    </xdr:to>
    <xdr:sp macro="" textlink="">
      <xdr:nvSpPr>
        <xdr:cNvPr id="374" name="楕円 373"/>
        <xdr:cNvSpPr/>
      </xdr:nvSpPr>
      <xdr:spPr>
        <a:xfrm>
          <a:off x="8699500" y="972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70244</xdr:rowOff>
    </xdr:from>
    <xdr:ext cx="599010" cy="259045"/>
    <xdr:sp macro="" textlink="">
      <xdr:nvSpPr>
        <xdr:cNvPr id="375" name="テキスト ボックス 374"/>
        <xdr:cNvSpPr txBox="1"/>
      </xdr:nvSpPr>
      <xdr:spPr>
        <a:xfrm>
          <a:off x="8450795" y="949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151319</xdr:rowOff>
    </xdr:from>
    <xdr:to>
      <xdr:col>41</xdr:col>
      <xdr:colOff>101600</xdr:colOff>
      <xdr:row>57</xdr:row>
      <xdr:rowOff>81469</xdr:rowOff>
    </xdr:to>
    <xdr:sp macro="" textlink="">
      <xdr:nvSpPr>
        <xdr:cNvPr id="376" name="楕円 375"/>
        <xdr:cNvSpPr/>
      </xdr:nvSpPr>
      <xdr:spPr>
        <a:xfrm>
          <a:off x="7810500" y="97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97996</xdr:rowOff>
    </xdr:from>
    <xdr:ext cx="534377" cy="259045"/>
    <xdr:sp macro="" textlink="">
      <xdr:nvSpPr>
        <xdr:cNvPr id="377" name="テキスト ボックス 376"/>
        <xdr:cNvSpPr txBox="1"/>
      </xdr:nvSpPr>
      <xdr:spPr>
        <a:xfrm>
          <a:off x="7594111" y="952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17630</xdr:rowOff>
    </xdr:from>
    <xdr:to>
      <xdr:col>36</xdr:col>
      <xdr:colOff>165100</xdr:colOff>
      <xdr:row>57</xdr:row>
      <xdr:rowOff>119230</xdr:rowOff>
    </xdr:to>
    <xdr:sp macro="" textlink="">
      <xdr:nvSpPr>
        <xdr:cNvPr id="378" name="楕円 377"/>
        <xdr:cNvSpPr/>
      </xdr:nvSpPr>
      <xdr:spPr>
        <a:xfrm>
          <a:off x="6921500" y="979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135757</xdr:rowOff>
    </xdr:from>
    <xdr:ext cx="534377" cy="259045"/>
    <xdr:sp macro="" textlink="">
      <xdr:nvSpPr>
        <xdr:cNvPr id="379" name="テキスト ボックス 378"/>
        <xdr:cNvSpPr txBox="1"/>
      </xdr:nvSpPr>
      <xdr:spPr>
        <a:xfrm>
          <a:off x="6705111" y="956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132652</xdr:rowOff>
    </xdr:from>
    <xdr:to>
      <xdr:col>54</xdr:col>
      <xdr:colOff>189865</xdr:colOff>
      <xdr:row>79</xdr:row>
      <xdr:rowOff>37619</xdr:rowOff>
    </xdr:to>
    <xdr:cxnSp macro="">
      <xdr:nvCxnSpPr>
        <xdr:cNvPr id="403" name="直線コネクタ 402"/>
        <xdr:cNvCxnSpPr/>
      </xdr:nvCxnSpPr>
      <xdr:spPr>
        <a:xfrm flipV="1">
          <a:off x="10475595" y="12305602"/>
          <a:ext cx="1270" cy="1276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41446</xdr:rowOff>
    </xdr:from>
    <xdr:ext cx="469744" cy="259045"/>
    <xdr:sp macro="" textlink="">
      <xdr:nvSpPr>
        <xdr:cNvPr id="404" name="商工費最小値テキスト"/>
        <xdr:cNvSpPr txBox="1"/>
      </xdr:nvSpPr>
      <xdr:spPr>
        <a:xfrm>
          <a:off x="10528300" y="1358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37619</xdr:rowOff>
    </xdr:from>
    <xdr:to>
      <xdr:col>55</xdr:col>
      <xdr:colOff>88900</xdr:colOff>
      <xdr:row>79</xdr:row>
      <xdr:rowOff>37619</xdr:rowOff>
    </xdr:to>
    <xdr:cxnSp macro="">
      <xdr:nvCxnSpPr>
        <xdr:cNvPr id="405" name="直線コネクタ 404"/>
        <xdr:cNvCxnSpPr/>
      </xdr:nvCxnSpPr>
      <xdr:spPr>
        <a:xfrm>
          <a:off x="10388600" y="1358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79329</xdr:rowOff>
    </xdr:from>
    <xdr:ext cx="599010" cy="259045"/>
    <xdr:sp macro="" textlink="">
      <xdr:nvSpPr>
        <xdr:cNvPr id="406" name="商工費最大値テキスト"/>
        <xdr:cNvSpPr txBox="1"/>
      </xdr:nvSpPr>
      <xdr:spPr>
        <a:xfrm>
          <a:off x="10528300" y="1208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336,850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132652</xdr:rowOff>
    </xdr:from>
    <xdr:to>
      <xdr:col>55</xdr:col>
      <xdr:colOff>88900</xdr:colOff>
      <xdr:row>71</xdr:row>
      <xdr:rowOff>132652</xdr:rowOff>
    </xdr:to>
    <xdr:cxnSp macro="">
      <xdr:nvCxnSpPr>
        <xdr:cNvPr id="407" name="直線コネクタ 406"/>
        <xdr:cNvCxnSpPr/>
      </xdr:nvCxnSpPr>
      <xdr:spPr>
        <a:xfrm>
          <a:off x="10388600" y="123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13033</xdr:rowOff>
    </xdr:from>
    <xdr:to>
      <xdr:col>55</xdr:col>
      <xdr:colOff>0</xdr:colOff>
      <xdr:row>78</xdr:row>
      <xdr:rowOff>104663</xdr:rowOff>
    </xdr:to>
    <xdr:cxnSp macro="">
      <xdr:nvCxnSpPr>
        <xdr:cNvPr id="408" name="直線コネクタ 407"/>
        <xdr:cNvCxnSpPr/>
      </xdr:nvCxnSpPr>
      <xdr:spPr>
        <a:xfrm>
          <a:off x="9639300" y="13386133"/>
          <a:ext cx="8382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72843</xdr:rowOff>
    </xdr:from>
    <xdr:ext cx="534377" cy="259045"/>
    <xdr:sp macro="" textlink="">
      <xdr:nvSpPr>
        <xdr:cNvPr id="409" name="商工費平均値テキスト"/>
        <xdr:cNvSpPr txBox="1"/>
      </xdr:nvSpPr>
      <xdr:spPr>
        <a:xfrm>
          <a:off x="10528300" y="13274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49966</xdr:rowOff>
    </xdr:from>
    <xdr:to>
      <xdr:col>55</xdr:col>
      <xdr:colOff>50800</xdr:colOff>
      <xdr:row>78</xdr:row>
      <xdr:rowOff>151566</xdr:rowOff>
    </xdr:to>
    <xdr:sp macro="" textlink="">
      <xdr:nvSpPr>
        <xdr:cNvPr id="410" name="フローチャート: 判断 409"/>
        <xdr:cNvSpPr/>
      </xdr:nvSpPr>
      <xdr:spPr>
        <a:xfrm>
          <a:off x="104267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13033</xdr:rowOff>
    </xdr:from>
    <xdr:to>
      <xdr:col>50</xdr:col>
      <xdr:colOff>114300</xdr:colOff>
      <xdr:row>78</xdr:row>
      <xdr:rowOff>105338</xdr:rowOff>
    </xdr:to>
    <xdr:cxnSp macro="">
      <xdr:nvCxnSpPr>
        <xdr:cNvPr id="411" name="直線コネクタ 410"/>
        <xdr:cNvCxnSpPr/>
      </xdr:nvCxnSpPr>
      <xdr:spPr>
        <a:xfrm flipV="1">
          <a:off x="8750300" y="13386133"/>
          <a:ext cx="8890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104800</xdr:rowOff>
    </xdr:from>
    <xdr:to>
      <xdr:col>50</xdr:col>
      <xdr:colOff>165100</xdr:colOff>
      <xdr:row>79</xdr:row>
      <xdr:rowOff>34950</xdr:rowOff>
    </xdr:to>
    <xdr:sp macro="" textlink="">
      <xdr:nvSpPr>
        <xdr:cNvPr id="412" name="フローチャート: 判断 411"/>
        <xdr:cNvSpPr/>
      </xdr:nvSpPr>
      <xdr:spPr>
        <a:xfrm>
          <a:off x="9588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26077</xdr:rowOff>
    </xdr:from>
    <xdr:ext cx="534377" cy="259045"/>
    <xdr:sp macro="" textlink="">
      <xdr:nvSpPr>
        <xdr:cNvPr id="413" name="テキスト ボックス 412"/>
        <xdr:cNvSpPr txBox="1"/>
      </xdr:nvSpPr>
      <xdr:spPr>
        <a:xfrm>
          <a:off x="9372111" y="135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105338</xdr:rowOff>
    </xdr:from>
    <xdr:to>
      <xdr:col>45</xdr:col>
      <xdr:colOff>177800</xdr:colOff>
      <xdr:row>78</xdr:row>
      <xdr:rowOff>137661</xdr:rowOff>
    </xdr:to>
    <xdr:cxnSp macro="">
      <xdr:nvCxnSpPr>
        <xdr:cNvPr id="414" name="直線コネクタ 413"/>
        <xdr:cNvCxnSpPr/>
      </xdr:nvCxnSpPr>
      <xdr:spPr>
        <a:xfrm flipV="1">
          <a:off x="7861300" y="13478438"/>
          <a:ext cx="889000" cy="3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99633</xdr:rowOff>
    </xdr:from>
    <xdr:to>
      <xdr:col>46</xdr:col>
      <xdr:colOff>38100</xdr:colOff>
      <xdr:row>79</xdr:row>
      <xdr:rowOff>29783</xdr:rowOff>
    </xdr:to>
    <xdr:sp macro="" textlink="">
      <xdr:nvSpPr>
        <xdr:cNvPr id="415" name="フローチャート: 判断 414"/>
        <xdr:cNvSpPr/>
      </xdr:nvSpPr>
      <xdr:spPr>
        <a:xfrm>
          <a:off x="8699500" y="134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20910</xdr:rowOff>
    </xdr:from>
    <xdr:ext cx="534377" cy="259045"/>
    <xdr:sp macro="" textlink="">
      <xdr:nvSpPr>
        <xdr:cNvPr id="416" name="テキスト ボックス 415"/>
        <xdr:cNvSpPr txBox="1"/>
      </xdr:nvSpPr>
      <xdr:spPr>
        <a:xfrm>
          <a:off x="8483111" y="1356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127488</xdr:rowOff>
    </xdr:from>
    <xdr:to>
      <xdr:col>41</xdr:col>
      <xdr:colOff>50800</xdr:colOff>
      <xdr:row>78</xdr:row>
      <xdr:rowOff>137661</xdr:rowOff>
    </xdr:to>
    <xdr:cxnSp macro="">
      <xdr:nvCxnSpPr>
        <xdr:cNvPr id="417" name="直線コネクタ 416"/>
        <xdr:cNvCxnSpPr/>
      </xdr:nvCxnSpPr>
      <xdr:spPr>
        <a:xfrm>
          <a:off x="6972300" y="13500588"/>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112057</xdr:rowOff>
    </xdr:from>
    <xdr:to>
      <xdr:col>41</xdr:col>
      <xdr:colOff>101600</xdr:colOff>
      <xdr:row>79</xdr:row>
      <xdr:rowOff>42207</xdr:rowOff>
    </xdr:to>
    <xdr:sp macro="" textlink="">
      <xdr:nvSpPr>
        <xdr:cNvPr id="418" name="フローチャート: 判断 417"/>
        <xdr:cNvSpPr/>
      </xdr:nvSpPr>
      <xdr:spPr>
        <a:xfrm>
          <a:off x="7810500" y="1348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33334</xdr:rowOff>
    </xdr:from>
    <xdr:ext cx="534377" cy="259045"/>
    <xdr:sp macro="" textlink="">
      <xdr:nvSpPr>
        <xdr:cNvPr id="419" name="テキスト ボックス 418"/>
        <xdr:cNvSpPr txBox="1"/>
      </xdr:nvSpPr>
      <xdr:spPr>
        <a:xfrm>
          <a:off x="7594111" y="1357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117064</xdr:rowOff>
    </xdr:from>
    <xdr:to>
      <xdr:col>36</xdr:col>
      <xdr:colOff>165100</xdr:colOff>
      <xdr:row>79</xdr:row>
      <xdr:rowOff>47214</xdr:rowOff>
    </xdr:to>
    <xdr:sp macro="" textlink="">
      <xdr:nvSpPr>
        <xdr:cNvPr id="420" name="フローチャート: 判断 419"/>
        <xdr:cNvSpPr/>
      </xdr:nvSpPr>
      <xdr:spPr>
        <a:xfrm>
          <a:off x="6921500" y="1349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38341</xdr:rowOff>
    </xdr:from>
    <xdr:ext cx="534377" cy="259045"/>
    <xdr:sp macro="" textlink="">
      <xdr:nvSpPr>
        <xdr:cNvPr id="421" name="テキスト ボックス 420"/>
        <xdr:cNvSpPr txBox="1"/>
      </xdr:nvSpPr>
      <xdr:spPr>
        <a:xfrm>
          <a:off x="6705111" y="1358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53863</xdr:rowOff>
    </xdr:from>
    <xdr:to>
      <xdr:col>55</xdr:col>
      <xdr:colOff>50800</xdr:colOff>
      <xdr:row>78</xdr:row>
      <xdr:rowOff>155463</xdr:rowOff>
    </xdr:to>
    <xdr:sp macro="" textlink="">
      <xdr:nvSpPr>
        <xdr:cNvPr id="427" name="楕円 426"/>
        <xdr:cNvSpPr/>
      </xdr:nvSpPr>
      <xdr:spPr>
        <a:xfrm>
          <a:off x="10426700" y="1342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28392</xdr:rowOff>
    </xdr:from>
    <xdr:ext cx="534377" cy="259045"/>
    <xdr:sp macro="" textlink="">
      <xdr:nvSpPr>
        <xdr:cNvPr id="428" name="商工費該当値テキスト"/>
        <xdr:cNvSpPr txBox="1"/>
      </xdr:nvSpPr>
      <xdr:spPr>
        <a:xfrm>
          <a:off x="10528300" y="1340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133683</xdr:rowOff>
    </xdr:from>
    <xdr:to>
      <xdr:col>50</xdr:col>
      <xdr:colOff>165100</xdr:colOff>
      <xdr:row>78</xdr:row>
      <xdr:rowOff>63833</xdr:rowOff>
    </xdr:to>
    <xdr:sp macro="" textlink="">
      <xdr:nvSpPr>
        <xdr:cNvPr id="429" name="楕円 428"/>
        <xdr:cNvSpPr/>
      </xdr:nvSpPr>
      <xdr:spPr>
        <a:xfrm>
          <a:off x="9588500" y="1333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80360</xdr:rowOff>
    </xdr:from>
    <xdr:ext cx="534377" cy="259045"/>
    <xdr:sp macro="" textlink="">
      <xdr:nvSpPr>
        <xdr:cNvPr id="430" name="テキスト ボックス 429"/>
        <xdr:cNvSpPr txBox="1"/>
      </xdr:nvSpPr>
      <xdr:spPr>
        <a:xfrm>
          <a:off x="9372111" y="1311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54538</xdr:rowOff>
    </xdr:from>
    <xdr:to>
      <xdr:col>46</xdr:col>
      <xdr:colOff>38100</xdr:colOff>
      <xdr:row>78</xdr:row>
      <xdr:rowOff>156138</xdr:rowOff>
    </xdr:to>
    <xdr:sp macro="" textlink="">
      <xdr:nvSpPr>
        <xdr:cNvPr id="431" name="楕円 430"/>
        <xdr:cNvSpPr/>
      </xdr:nvSpPr>
      <xdr:spPr>
        <a:xfrm>
          <a:off x="8699500" y="134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1215</xdr:rowOff>
    </xdr:from>
    <xdr:ext cx="534377" cy="259045"/>
    <xdr:sp macro="" textlink="">
      <xdr:nvSpPr>
        <xdr:cNvPr id="432" name="テキスト ボックス 431"/>
        <xdr:cNvSpPr txBox="1"/>
      </xdr:nvSpPr>
      <xdr:spPr>
        <a:xfrm>
          <a:off x="8483111" y="132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86861</xdr:rowOff>
    </xdr:from>
    <xdr:to>
      <xdr:col>41</xdr:col>
      <xdr:colOff>101600</xdr:colOff>
      <xdr:row>79</xdr:row>
      <xdr:rowOff>17011</xdr:rowOff>
    </xdr:to>
    <xdr:sp macro="" textlink="">
      <xdr:nvSpPr>
        <xdr:cNvPr id="433" name="楕円 432"/>
        <xdr:cNvSpPr/>
      </xdr:nvSpPr>
      <xdr:spPr>
        <a:xfrm>
          <a:off x="7810500" y="13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33538</xdr:rowOff>
    </xdr:from>
    <xdr:ext cx="534377" cy="259045"/>
    <xdr:sp macro="" textlink="">
      <xdr:nvSpPr>
        <xdr:cNvPr id="434" name="テキスト ボックス 433"/>
        <xdr:cNvSpPr txBox="1"/>
      </xdr:nvSpPr>
      <xdr:spPr>
        <a:xfrm>
          <a:off x="7594111" y="1323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76688</xdr:rowOff>
    </xdr:from>
    <xdr:to>
      <xdr:col>36</xdr:col>
      <xdr:colOff>165100</xdr:colOff>
      <xdr:row>79</xdr:row>
      <xdr:rowOff>6838</xdr:rowOff>
    </xdr:to>
    <xdr:sp macro="" textlink="">
      <xdr:nvSpPr>
        <xdr:cNvPr id="435" name="楕円 434"/>
        <xdr:cNvSpPr/>
      </xdr:nvSpPr>
      <xdr:spPr>
        <a:xfrm>
          <a:off x="6921500" y="1344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23365</xdr:rowOff>
    </xdr:from>
    <xdr:ext cx="534377" cy="259045"/>
    <xdr:sp macro="" textlink="">
      <xdr:nvSpPr>
        <xdr:cNvPr id="436" name="テキスト ボックス 435"/>
        <xdr:cNvSpPr txBox="1"/>
      </xdr:nvSpPr>
      <xdr:spPr>
        <a:xfrm>
          <a:off x="6705111" y="132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144413</xdr:rowOff>
    </xdr:from>
    <xdr:to>
      <xdr:col>54</xdr:col>
      <xdr:colOff>189865</xdr:colOff>
      <xdr:row>98</xdr:row>
      <xdr:rowOff>131688</xdr:rowOff>
    </xdr:to>
    <xdr:cxnSp macro="">
      <xdr:nvCxnSpPr>
        <xdr:cNvPr id="462" name="直線コネクタ 461"/>
        <xdr:cNvCxnSpPr/>
      </xdr:nvCxnSpPr>
      <xdr:spPr>
        <a:xfrm flipV="1">
          <a:off x="10475595" y="15574913"/>
          <a:ext cx="1270" cy="135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135515</xdr:rowOff>
    </xdr:from>
    <xdr:ext cx="534377" cy="259045"/>
    <xdr:sp macro="" textlink="">
      <xdr:nvSpPr>
        <xdr:cNvPr id="463" name="土木費最小値テキスト"/>
        <xdr:cNvSpPr txBox="1"/>
      </xdr:nvSpPr>
      <xdr:spPr>
        <a:xfrm>
          <a:off x="10528300" y="1693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131688</xdr:rowOff>
    </xdr:from>
    <xdr:to>
      <xdr:col>55</xdr:col>
      <xdr:colOff>88900</xdr:colOff>
      <xdr:row>98</xdr:row>
      <xdr:rowOff>131688</xdr:rowOff>
    </xdr:to>
    <xdr:cxnSp macro="">
      <xdr:nvCxnSpPr>
        <xdr:cNvPr id="464" name="直線コネクタ 463"/>
        <xdr:cNvCxnSpPr/>
      </xdr:nvCxnSpPr>
      <xdr:spPr>
        <a:xfrm>
          <a:off x="10388600" y="169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91090</xdr:rowOff>
    </xdr:from>
    <xdr:ext cx="599010" cy="259045"/>
    <xdr:sp macro="" textlink="">
      <xdr:nvSpPr>
        <xdr:cNvPr id="465" name="土木費最大値テキスト"/>
        <xdr:cNvSpPr txBox="1"/>
      </xdr:nvSpPr>
      <xdr:spPr>
        <a:xfrm>
          <a:off x="10528300" y="1535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144413</xdr:rowOff>
    </xdr:from>
    <xdr:to>
      <xdr:col>55</xdr:col>
      <xdr:colOff>88900</xdr:colOff>
      <xdr:row>90</xdr:row>
      <xdr:rowOff>144413</xdr:rowOff>
    </xdr:to>
    <xdr:cxnSp macro="">
      <xdr:nvCxnSpPr>
        <xdr:cNvPr id="466" name="直線コネクタ 465"/>
        <xdr:cNvCxnSpPr/>
      </xdr:nvCxnSpPr>
      <xdr:spPr>
        <a:xfrm>
          <a:off x="10388600" y="15574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39770</xdr:rowOff>
    </xdr:from>
    <xdr:to>
      <xdr:col>55</xdr:col>
      <xdr:colOff>0</xdr:colOff>
      <xdr:row>95</xdr:row>
      <xdr:rowOff>48293</xdr:rowOff>
    </xdr:to>
    <xdr:cxnSp macro="">
      <xdr:nvCxnSpPr>
        <xdr:cNvPr id="467" name="直線コネクタ 466"/>
        <xdr:cNvCxnSpPr/>
      </xdr:nvCxnSpPr>
      <xdr:spPr>
        <a:xfrm flipV="1">
          <a:off x="9639300" y="16156070"/>
          <a:ext cx="838200" cy="17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97121</xdr:rowOff>
    </xdr:from>
    <xdr:ext cx="534377" cy="259045"/>
    <xdr:sp macro="" textlink="">
      <xdr:nvSpPr>
        <xdr:cNvPr id="468" name="土木費平均値テキスト"/>
        <xdr:cNvSpPr txBox="1"/>
      </xdr:nvSpPr>
      <xdr:spPr>
        <a:xfrm>
          <a:off x="10528300" y="16384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118694</xdr:rowOff>
    </xdr:from>
    <xdr:to>
      <xdr:col>55</xdr:col>
      <xdr:colOff>50800</xdr:colOff>
      <xdr:row>96</xdr:row>
      <xdr:rowOff>48844</xdr:rowOff>
    </xdr:to>
    <xdr:sp macro="" textlink="">
      <xdr:nvSpPr>
        <xdr:cNvPr id="469" name="フローチャート: 判断 468"/>
        <xdr:cNvSpPr/>
      </xdr:nvSpPr>
      <xdr:spPr>
        <a:xfrm>
          <a:off x="10426700" y="1640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69455</xdr:rowOff>
    </xdr:from>
    <xdr:to>
      <xdr:col>50</xdr:col>
      <xdr:colOff>114300</xdr:colOff>
      <xdr:row>95</xdr:row>
      <xdr:rowOff>48293</xdr:rowOff>
    </xdr:to>
    <xdr:cxnSp macro="">
      <xdr:nvCxnSpPr>
        <xdr:cNvPr id="470" name="直線コネクタ 469"/>
        <xdr:cNvCxnSpPr/>
      </xdr:nvCxnSpPr>
      <xdr:spPr>
        <a:xfrm>
          <a:off x="8750300" y="15842855"/>
          <a:ext cx="889000" cy="49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81694</xdr:rowOff>
    </xdr:from>
    <xdr:to>
      <xdr:col>50</xdr:col>
      <xdr:colOff>165100</xdr:colOff>
      <xdr:row>96</xdr:row>
      <xdr:rowOff>11844</xdr:rowOff>
    </xdr:to>
    <xdr:sp macro="" textlink="">
      <xdr:nvSpPr>
        <xdr:cNvPr id="471" name="フローチャート: 判断 470"/>
        <xdr:cNvSpPr/>
      </xdr:nvSpPr>
      <xdr:spPr>
        <a:xfrm>
          <a:off x="9588500" y="1636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2971</xdr:rowOff>
    </xdr:from>
    <xdr:ext cx="534377" cy="259045"/>
    <xdr:sp macro="" textlink="">
      <xdr:nvSpPr>
        <xdr:cNvPr id="472" name="テキスト ボックス 471"/>
        <xdr:cNvSpPr txBox="1"/>
      </xdr:nvSpPr>
      <xdr:spPr>
        <a:xfrm>
          <a:off x="9372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69455</xdr:rowOff>
    </xdr:from>
    <xdr:to>
      <xdr:col>45</xdr:col>
      <xdr:colOff>177800</xdr:colOff>
      <xdr:row>92</xdr:row>
      <xdr:rowOff>157107</xdr:rowOff>
    </xdr:to>
    <xdr:cxnSp macro="">
      <xdr:nvCxnSpPr>
        <xdr:cNvPr id="473" name="直線コネクタ 472"/>
        <xdr:cNvCxnSpPr/>
      </xdr:nvCxnSpPr>
      <xdr:spPr>
        <a:xfrm flipV="1">
          <a:off x="7861300" y="15842855"/>
          <a:ext cx="889000" cy="8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92754</xdr:rowOff>
    </xdr:from>
    <xdr:to>
      <xdr:col>46</xdr:col>
      <xdr:colOff>38100</xdr:colOff>
      <xdr:row>96</xdr:row>
      <xdr:rowOff>22904</xdr:rowOff>
    </xdr:to>
    <xdr:sp macro="" textlink="">
      <xdr:nvSpPr>
        <xdr:cNvPr id="474" name="フローチャート: 判断 473"/>
        <xdr:cNvSpPr/>
      </xdr:nvSpPr>
      <xdr:spPr>
        <a:xfrm>
          <a:off x="8699500" y="1638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14031</xdr:rowOff>
    </xdr:from>
    <xdr:ext cx="534377" cy="259045"/>
    <xdr:sp macro="" textlink="">
      <xdr:nvSpPr>
        <xdr:cNvPr id="475" name="テキスト ボックス 474"/>
        <xdr:cNvSpPr txBox="1"/>
      </xdr:nvSpPr>
      <xdr:spPr>
        <a:xfrm>
          <a:off x="8483111" y="1647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157107</xdr:rowOff>
    </xdr:from>
    <xdr:to>
      <xdr:col>41</xdr:col>
      <xdr:colOff>50800</xdr:colOff>
      <xdr:row>93</xdr:row>
      <xdr:rowOff>104594</xdr:rowOff>
    </xdr:to>
    <xdr:cxnSp macro="">
      <xdr:nvCxnSpPr>
        <xdr:cNvPr id="476" name="直線コネクタ 475"/>
        <xdr:cNvCxnSpPr/>
      </xdr:nvCxnSpPr>
      <xdr:spPr>
        <a:xfrm flipV="1">
          <a:off x="6972300" y="15930507"/>
          <a:ext cx="889000" cy="1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108353</xdr:rowOff>
    </xdr:from>
    <xdr:to>
      <xdr:col>41</xdr:col>
      <xdr:colOff>101600</xdr:colOff>
      <xdr:row>96</xdr:row>
      <xdr:rowOff>38503</xdr:rowOff>
    </xdr:to>
    <xdr:sp macro="" textlink="">
      <xdr:nvSpPr>
        <xdr:cNvPr id="477" name="フローチャート: 判断 476"/>
        <xdr:cNvSpPr/>
      </xdr:nvSpPr>
      <xdr:spPr>
        <a:xfrm>
          <a:off x="7810500" y="1639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29630</xdr:rowOff>
    </xdr:from>
    <xdr:ext cx="534377" cy="259045"/>
    <xdr:sp macro="" textlink="">
      <xdr:nvSpPr>
        <xdr:cNvPr id="478" name="テキスト ボックス 477"/>
        <xdr:cNvSpPr txBox="1"/>
      </xdr:nvSpPr>
      <xdr:spPr>
        <a:xfrm>
          <a:off x="7594111" y="1648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64908</xdr:rowOff>
    </xdr:from>
    <xdr:to>
      <xdr:col>36</xdr:col>
      <xdr:colOff>165100</xdr:colOff>
      <xdr:row>95</xdr:row>
      <xdr:rowOff>166508</xdr:rowOff>
    </xdr:to>
    <xdr:sp macro="" textlink="">
      <xdr:nvSpPr>
        <xdr:cNvPr id="479" name="フローチャート: 判断 478"/>
        <xdr:cNvSpPr/>
      </xdr:nvSpPr>
      <xdr:spPr>
        <a:xfrm>
          <a:off x="6921500" y="1635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157635</xdr:rowOff>
    </xdr:from>
    <xdr:ext cx="534377" cy="259045"/>
    <xdr:sp macro="" textlink="">
      <xdr:nvSpPr>
        <xdr:cNvPr id="480" name="テキスト ボックス 479"/>
        <xdr:cNvSpPr txBox="1"/>
      </xdr:nvSpPr>
      <xdr:spPr>
        <a:xfrm>
          <a:off x="6705111" y="164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160420</xdr:rowOff>
    </xdr:from>
    <xdr:to>
      <xdr:col>55</xdr:col>
      <xdr:colOff>50800</xdr:colOff>
      <xdr:row>94</xdr:row>
      <xdr:rowOff>90570</xdr:rowOff>
    </xdr:to>
    <xdr:sp macro="" textlink="">
      <xdr:nvSpPr>
        <xdr:cNvPr id="486" name="楕円 485"/>
        <xdr:cNvSpPr/>
      </xdr:nvSpPr>
      <xdr:spPr>
        <a:xfrm>
          <a:off x="10426700" y="161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11847</xdr:rowOff>
    </xdr:from>
    <xdr:ext cx="534377" cy="259045"/>
    <xdr:sp macro="" textlink="">
      <xdr:nvSpPr>
        <xdr:cNvPr id="487" name="土木費該当値テキスト"/>
        <xdr:cNvSpPr txBox="1"/>
      </xdr:nvSpPr>
      <xdr:spPr>
        <a:xfrm>
          <a:off x="10528300" y="159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168943</xdr:rowOff>
    </xdr:from>
    <xdr:to>
      <xdr:col>50</xdr:col>
      <xdr:colOff>165100</xdr:colOff>
      <xdr:row>95</xdr:row>
      <xdr:rowOff>99093</xdr:rowOff>
    </xdr:to>
    <xdr:sp macro="" textlink="">
      <xdr:nvSpPr>
        <xdr:cNvPr id="488" name="楕円 487"/>
        <xdr:cNvSpPr/>
      </xdr:nvSpPr>
      <xdr:spPr>
        <a:xfrm>
          <a:off x="9588500" y="1628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115620</xdr:rowOff>
    </xdr:from>
    <xdr:ext cx="534377" cy="259045"/>
    <xdr:sp macro="" textlink="">
      <xdr:nvSpPr>
        <xdr:cNvPr id="489" name="テキスト ボックス 488"/>
        <xdr:cNvSpPr txBox="1"/>
      </xdr:nvSpPr>
      <xdr:spPr>
        <a:xfrm>
          <a:off x="9372111" y="160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18655</xdr:rowOff>
    </xdr:from>
    <xdr:to>
      <xdr:col>46</xdr:col>
      <xdr:colOff>38100</xdr:colOff>
      <xdr:row>92</xdr:row>
      <xdr:rowOff>120255</xdr:rowOff>
    </xdr:to>
    <xdr:sp macro="" textlink="">
      <xdr:nvSpPr>
        <xdr:cNvPr id="490" name="楕円 489"/>
        <xdr:cNvSpPr/>
      </xdr:nvSpPr>
      <xdr:spPr>
        <a:xfrm>
          <a:off x="8699500" y="157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136782</xdr:rowOff>
    </xdr:from>
    <xdr:ext cx="599010" cy="259045"/>
    <xdr:sp macro="" textlink="">
      <xdr:nvSpPr>
        <xdr:cNvPr id="491" name="テキスト ボックス 490"/>
        <xdr:cNvSpPr txBox="1"/>
      </xdr:nvSpPr>
      <xdr:spPr>
        <a:xfrm>
          <a:off x="8450795" y="1556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106307</xdr:rowOff>
    </xdr:from>
    <xdr:to>
      <xdr:col>41</xdr:col>
      <xdr:colOff>101600</xdr:colOff>
      <xdr:row>93</xdr:row>
      <xdr:rowOff>36457</xdr:rowOff>
    </xdr:to>
    <xdr:sp macro="" textlink="">
      <xdr:nvSpPr>
        <xdr:cNvPr id="492" name="楕円 491"/>
        <xdr:cNvSpPr/>
      </xdr:nvSpPr>
      <xdr:spPr>
        <a:xfrm>
          <a:off x="7810500" y="1587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52984</xdr:rowOff>
    </xdr:from>
    <xdr:ext cx="599010" cy="259045"/>
    <xdr:sp macro="" textlink="">
      <xdr:nvSpPr>
        <xdr:cNvPr id="493" name="テキスト ボックス 492"/>
        <xdr:cNvSpPr txBox="1"/>
      </xdr:nvSpPr>
      <xdr:spPr>
        <a:xfrm>
          <a:off x="7561795" y="1565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53794</xdr:rowOff>
    </xdr:from>
    <xdr:to>
      <xdr:col>36</xdr:col>
      <xdr:colOff>165100</xdr:colOff>
      <xdr:row>93</xdr:row>
      <xdr:rowOff>155394</xdr:rowOff>
    </xdr:to>
    <xdr:sp macro="" textlink="">
      <xdr:nvSpPr>
        <xdr:cNvPr id="494" name="楕円 493"/>
        <xdr:cNvSpPr/>
      </xdr:nvSpPr>
      <xdr:spPr>
        <a:xfrm>
          <a:off x="6921500" y="159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471</xdr:rowOff>
    </xdr:from>
    <xdr:ext cx="534377" cy="259045"/>
    <xdr:sp macro="" textlink="">
      <xdr:nvSpPr>
        <xdr:cNvPr id="495" name="テキスト ボックス 494"/>
        <xdr:cNvSpPr txBox="1"/>
      </xdr:nvSpPr>
      <xdr:spPr>
        <a:xfrm>
          <a:off x="6705111" y="157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8" name="テキスト ボックス 50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109068</xdr:rowOff>
    </xdr:from>
    <xdr:to>
      <xdr:col>85</xdr:col>
      <xdr:colOff>126364</xdr:colOff>
      <xdr:row>38</xdr:row>
      <xdr:rowOff>157531</xdr:rowOff>
    </xdr:to>
    <xdr:cxnSp macro="">
      <xdr:nvCxnSpPr>
        <xdr:cNvPr id="522" name="直線コネクタ 521"/>
        <xdr:cNvCxnSpPr/>
      </xdr:nvCxnSpPr>
      <xdr:spPr>
        <a:xfrm flipV="1">
          <a:off x="16317595" y="5252568"/>
          <a:ext cx="1269" cy="142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161358</xdr:rowOff>
    </xdr:from>
    <xdr:ext cx="534377" cy="259045"/>
    <xdr:sp macro="" textlink="">
      <xdr:nvSpPr>
        <xdr:cNvPr id="523" name="消防費最小値テキスト"/>
        <xdr:cNvSpPr txBox="1"/>
      </xdr:nvSpPr>
      <xdr:spPr>
        <a:xfrm>
          <a:off x="16370300" y="66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157531</xdr:rowOff>
    </xdr:from>
    <xdr:to>
      <xdr:col>86</xdr:col>
      <xdr:colOff>25400</xdr:colOff>
      <xdr:row>38</xdr:row>
      <xdr:rowOff>157531</xdr:rowOff>
    </xdr:to>
    <xdr:cxnSp macro="">
      <xdr:nvCxnSpPr>
        <xdr:cNvPr id="524" name="直線コネクタ 523"/>
        <xdr:cNvCxnSpPr/>
      </xdr:nvCxnSpPr>
      <xdr:spPr>
        <a:xfrm>
          <a:off x="16230600" y="667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55745</xdr:rowOff>
    </xdr:from>
    <xdr:ext cx="534377" cy="259045"/>
    <xdr:sp macro="" textlink="">
      <xdr:nvSpPr>
        <xdr:cNvPr id="525" name="消防費最大値テキスト"/>
        <xdr:cNvSpPr txBox="1"/>
      </xdr:nvSpPr>
      <xdr:spPr>
        <a:xfrm>
          <a:off x="16370300" y="502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109068</xdr:rowOff>
    </xdr:from>
    <xdr:to>
      <xdr:col>86</xdr:col>
      <xdr:colOff>25400</xdr:colOff>
      <xdr:row>30</xdr:row>
      <xdr:rowOff>109068</xdr:rowOff>
    </xdr:to>
    <xdr:cxnSp macro="">
      <xdr:nvCxnSpPr>
        <xdr:cNvPr id="526" name="直線コネクタ 525"/>
        <xdr:cNvCxnSpPr/>
      </xdr:nvCxnSpPr>
      <xdr:spPr>
        <a:xfrm>
          <a:off x="16230600" y="525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5740</xdr:rowOff>
    </xdr:from>
    <xdr:to>
      <xdr:col>85</xdr:col>
      <xdr:colOff>127000</xdr:colOff>
      <xdr:row>36</xdr:row>
      <xdr:rowOff>145121</xdr:rowOff>
    </xdr:to>
    <xdr:cxnSp macro="">
      <xdr:nvCxnSpPr>
        <xdr:cNvPr id="527" name="直線コネクタ 526"/>
        <xdr:cNvCxnSpPr/>
      </xdr:nvCxnSpPr>
      <xdr:spPr>
        <a:xfrm>
          <a:off x="15481300" y="6177940"/>
          <a:ext cx="838200" cy="1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71903</xdr:rowOff>
    </xdr:from>
    <xdr:ext cx="534377" cy="259045"/>
    <xdr:sp macro="" textlink="">
      <xdr:nvSpPr>
        <xdr:cNvPr id="528" name="消防費平均値テキスト"/>
        <xdr:cNvSpPr txBox="1"/>
      </xdr:nvSpPr>
      <xdr:spPr>
        <a:xfrm>
          <a:off x="16370300" y="5901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49026</xdr:rowOff>
    </xdr:from>
    <xdr:to>
      <xdr:col>85</xdr:col>
      <xdr:colOff>177800</xdr:colOff>
      <xdr:row>35</xdr:row>
      <xdr:rowOff>150626</xdr:rowOff>
    </xdr:to>
    <xdr:sp macro="" textlink="">
      <xdr:nvSpPr>
        <xdr:cNvPr id="529" name="フローチャート: 判断 528"/>
        <xdr:cNvSpPr/>
      </xdr:nvSpPr>
      <xdr:spPr>
        <a:xfrm>
          <a:off x="162687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5740</xdr:rowOff>
    </xdr:from>
    <xdr:to>
      <xdr:col>81</xdr:col>
      <xdr:colOff>50800</xdr:colOff>
      <xdr:row>36</xdr:row>
      <xdr:rowOff>82485</xdr:rowOff>
    </xdr:to>
    <xdr:cxnSp macro="">
      <xdr:nvCxnSpPr>
        <xdr:cNvPr id="530" name="直線コネクタ 529"/>
        <xdr:cNvCxnSpPr/>
      </xdr:nvCxnSpPr>
      <xdr:spPr>
        <a:xfrm flipV="1">
          <a:off x="14592300" y="6177940"/>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12417</xdr:rowOff>
    </xdr:from>
    <xdr:to>
      <xdr:col>81</xdr:col>
      <xdr:colOff>101600</xdr:colOff>
      <xdr:row>35</xdr:row>
      <xdr:rowOff>114017</xdr:rowOff>
    </xdr:to>
    <xdr:sp macro="" textlink="">
      <xdr:nvSpPr>
        <xdr:cNvPr id="531" name="フローチャート: 判断 530"/>
        <xdr:cNvSpPr/>
      </xdr:nvSpPr>
      <xdr:spPr>
        <a:xfrm>
          <a:off x="15430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130544</xdr:rowOff>
    </xdr:from>
    <xdr:ext cx="534377" cy="259045"/>
    <xdr:sp macro="" textlink="">
      <xdr:nvSpPr>
        <xdr:cNvPr id="532" name="テキスト ボックス 531"/>
        <xdr:cNvSpPr txBox="1"/>
      </xdr:nvSpPr>
      <xdr:spPr>
        <a:xfrm>
          <a:off x="15214111" y="57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133985</xdr:rowOff>
    </xdr:from>
    <xdr:to>
      <xdr:col>76</xdr:col>
      <xdr:colOff>114300</xdr:colOff>
      <xdr:row>36</xdr:row>
      <xdr:rowOff>82485</xdr:rowOff>
    </xdr:to>
    <xdr:cxnSp macro="">
      <xdr:nvCxnSpPr>
        <xdr:cNvPr id="533" name="直線コネクタ 532"/>
        <xdr:cNvCxnSpPr/>
      </xdr:nvCxnSpPr>
      <xdr:spPr>
        <a:xfrm>
          <a:off x="13703300" y="6134735"/>
          <a:ext cx="889000" cy="1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132432</xdr:rowOff>
    </xdr:from>
    <xdr:to>
      <xdr:col>76</xdr:col>
      <xdr:colOff>165100</xdr:colOff>
      <xdr:row>36</xdr:row>
      <xdr:rowOff>62582</xdr:rowOff>
    </xdr:to>
    <xdr:sp macro="" textlink="">
      <xdr:nvSpPr>
        <xdr:cNvPr id="534" name="フローチャート: 判断 533"/>
        <xdr:cNvSpPr/>
      </xdr:nvSpPr>
      <xdr:spPr>
        <a:xfrm>
          <a:off x="14541500" y="61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79109</xdr:rowOff>
    </xdr:from>
    <xdr:ext cx="534377" cy="259045"/>
    <xdr:sp macro="" textlink="">
      <xdr:nvSpPr>
        <xdr:cNvPr id="535" name="テキスト ボックス 534"/>
        <xdr:cNvSpPr txBox="1"/>
      </xdr:nvSpPr>
      <xdr:spPr>
        <a:xfrm>
          <a:off x="14325111" y="59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133985</xdr:rowOff>
    </xdr:from>
    <xdr:to>
      <xdr:col>71</xdr:col>
      <xdr:colOff>177800</xdr:colOff>
      <xdr:row>37</xdr:row>
      <xdr:rowOff>5152</xdr:rowOff>
    </xdr:to>
    <xdr:cxnSp macro="">
      <xdr:nvCxnSpPr>
        <xdr:cNvPr id="536" name="直線コネクタ 535"/>
        <xdr:cNvCxnSpPr/>
      </xdr:nvCxnSpPr>
      <xdr:spPr>
        <a:xfrm flipV="1">
          <a:off x="12814300" y="6134735"/>
          <a:ext cx="889000" cy="21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120741</xdr:rowOff>
    </xdr:from>
    <xdr:to>
      <xdr:col>72</xdr:col>
      <xdr:colOff>38100</xdr:colOff>
      <xdr:row>36</xdr:row>
      <xdr:rowOff>50891</xdr:rowOff>
    </xdr:to>
    <xdr:sp macro="" textlink="">
      <xdr:nvSpPr>
        <xdr:cNvPr id="537" name="フローチャート: 判断 536"/>
        <xdr:cNvSpPr/>
      </xdr:nvSpPr>
      <xdr:spPr>
        <a:xfrm>
          <a:off x="13652500" y="612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42018</xdr:rowOff>
    </xdr:from>
    <xdr:ext cx="534377" cy="259045"/>
    <xdr:sp macro="" textlink="">
      <xdr:nvSpPr>
        <xdr:cNvPr id="538" name="テキスト ボックス 537"/>
        <xdr:cNvSpPr txBox="1"/>
      </xdr:nvSpPr>
      <xdr:spPr>
        <a:xfrm>
          <a:off x="13436111" y="62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71951</xdr:rowOff>
    </xdr:from>
    <xdr:to>
      <xdr:col>67</xdr:col>
      <xdr:colOff>101600</xdr:colOff>
      <xdr:row>37</xdr:row>
      <xdr:rowOff>2101</xdr:rowOff>
    </xdr:to>
    <xdr:sp macro="" textlink="">
      <xdr:nvSpPr>
        <xdr:cNvPr id="539" name="フローチャート: 判断 538"/>
        <xdr:cNvSpPr/>
      </xdr:nvSpPr>
      <xdr:spPr>
        <a:xfrm>
          <a:off x="12763500" y="624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18628</xdr:rowOff>
    </xdr:from>
    <xdr:ext cx="534377" cy="259045"/>
    <xdr:sp macro="" textlink="">
      <xdr:nvSpPr>
        <xdr:cNvPr id="540" name="テキスト ボックス 539"/>
        <xdr:cNvSpPr txBox="1"/>
      </xdr:nvSpPr>
      <xdr:spPr>
        <a:xfrm>
          <a:off x="12547111" y="601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94321</xdr:rowOff>
    </xdr:from>
    <xdr:to>
      <xdr:col>85</xdr:col>
      <xdr:colOff>177800</xdr:colOff>
      <xdr:row>37</xdr:row>
      <xdr:rowOff>24471</xdr:rowOff>
    </xdr:to>
    <xdr:sp macro="" textlink="">
      <xdr:nvSpPr>
        <xdr:cNvPr id="546" name="楕円 545"/>
        <xdr:cNvSpPr/>
      </xdr:nvSpPr>
      <xdr:spPr>
        <a:xfrm>
          <a:off x="16268700" y="626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72748</xdr:rowOff>
    </xdr:from>
    <xdr:ext cx="534377" cy="259045"/>
    <xdr:sp macro="" textlink="">
      <xdr:nvSpPr>
        <xdr:cNvPr id="547" name="消防費該当値テキスト"/>
        <xdr:cNvSpPr txBox="1"/>
      </xdr:nvSpPr>
      <xdr:spPr>
        <a:xfrm>
          <a:off x="16370300" y="62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126390</xdr:rowOff>
    </xdr:from>
    <xdr:to>
      <xdr:col>81</xdr:col>
      <xdr:colOff>101600</xdr:colOff>
      <xdr:row>36</xdr:row>
      <xdr:rowOff>56540</xdr:rowOff>
    </xdr:to>
    <xdr:sp macro="" textlink="">
      <xdr:nvSpPr>
        <xdr:cNvPr id="548" name="楕円 547"/>
        <xdr:cNvSpPr/>
      </xdr:nvSpPr>
      <xdr:spPr>
        <a:xfrm>
          <a:off x="154305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47667</xdr:rowOff>
    </xdr:from>
    <xdr:ext cx="534377" cy="259045"/>
    <xdr:sp macro="" textlink="">
      <xdr:nvSpPr>
        <xdr:cNvPr id="549" name="テキスト ボックス 548"/>
        <xdr:cNvSpPr txBox="1"/>
      </xdr:nvSpPr>
      <xdr:spPr>
        <a:xfrm>
          <a:off x="15214111" y="62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31685</xdr:rowOff>
    </xdr:from>
    <xdr:to>
      <xdr:col>76</xdr:col>
      <xdr:colOff>165100</xdr:colOff>
      <xdr:row>36</xdr:row>
      <xdr:rowOff>133285</xdr:rowOff>
    </xdr:to>
    <xdr:sp macro="" textlink="">
      <xdr:nvSpPr>
        <xdr:cNvPr id="550" name="楕円 549"/>
        <xdr:cNvSpPr/>
      </xdr:nvSpPr>
      <xdr:spPr>
        <a:xfrm>
          <a:off x="14541500" y="62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124412</xdr:rowOff>
    </xdr:from>
    <xdr:ext cx="534377" cy="259045"/>
    <xdr:sp macro="" textlink="">
      <xdr:nvSpPr>
        <xdr:cNvPr id="551" name="テキスト ボックス 550"/>
        <xdr:cNvSpPr txBox="1"/>
      </xdr:nvSpPr>
      <xdr:spPr>
        <a:xfrm>
          <a:off x="14325111" y="62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83185</xdr:rowOff>
    </xdr:from>
    <xdr:to>
      <xdr:col>72</xdr:col>
      <xdr:colOff>38100</xdr:colOff>
      <xdr:row>36</xdr:row>
      <xdr:rowOff>13335</xdr:rowOff>
    </xdr:to>
    <xdr:sp macro="" textlink="">
      <xdr:nvSpPr>
        <xdr:cNvPr id="552" name="楕円 551"/>
        <xdr:cNvSpPr/>
      </xdr:nvSpPr>
      <xdr:spPr>
        <a:xfrm>
          <a:off x="13652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29862</xdr:rowOff>
    </xdr:from>
    <xdr:ext cx="534377" cy="259045"/>
    <xdr:sp macro="" textlink="">
      <xdr:nvSpPr>
        <xdr:cNvPr id="553" name="テキスト ボックス 552"/>
        <xdr:cNvSpPr txBox="1"/>
      </xdr:nvSpPr>
      <xdr:spPr>
        <a:xfrm>
          <a:off x="13436111" y="585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125802</xdr:rowOff>
    </xdr:from>
    <xdr:to>
      <xdr:col>67</xdr:col>
      <xdr:colOff>101600</xdr:colOff>
      <xdr:row>37</xdr:row>
      <xdr:rowOff>55952</xdr:rowOff>
    </xdr:to>
    <xdr:sp macro="" textlink="">
      <xdr:nvSpPr>
        <xdr:cNvPr id="554" name="楕円 553"/>
        <xdr:cNvSpPr/>
      </xdr:nvSpPr>
      <xdr:spPr>
        <a:xfrm>
          <a:off x="12763500" y="62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47079</xdr:rowOff>
    </xdr:from>
    <xdr:ext cx="534377" cy="259045"/>
    <xdr:sp macro="" textlink="">
      <xdr:nvSpPr>
        <xdr:cNvPr id="555" name="テキスト ボックス 554"/>
        <xdr:cNvSpPr txBox="1"/>
      </xdr:nvSpPr>
      <xdr:spPr>
        <a:xfrm>
          <a:off x="12547111" y="639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141325</xdr:rowOff>
    </xdr:from>
    <xdr:to>
      <xdr:col>85</xdr:col>
      <xdr:colOff>126364</xdr:colOff>
      <xdr:row>59</xdr:row>
      <xdr:rowOff>635</xdr:rowOff>
    </xdr:to>
    <xdr:cxnSp macro="">
      <xdr:nvCxnSpPr>
        <xdr:cNvPr id="580" name="直線コネクタ 579"/>
        <xdr:cNvCxnSpPr/>
      </xdr:nvCxnSpPr>
      <xdr:spPr>
        <a:xfrm flipV="1">
          <a:off x="16317595" y="8542375"/>
          <a:ext cx="1269" cy="15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4462</xdr:rowOff>
    </xdr:from>
    <xdr:ext cx="534377" cy="259045"/>
    <xdr:sp macro="" textlink="">
      <xdr:nvSpPr>
        <xdr:cNvPr id="581" name="教育費最小値テキスト"/>
        <xdr:cNvSpPr txBox="1"/>
      </xdr:nvSpPr>
      <xdr:spPr>
        <a:xfrm>
          <a:off x="16370300" y="101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82" name="直線コネクタ 581"/>
        <xdr:cNvCxnSpPr/>
      </xdr:nvCxnSpPr>
      <xdr:spPr>
        <a:xfrm>
          <a:off x="16230600" y="1011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88002</xdr:rowOff>
    </xdr:from>
    <xdr:ext cx="599010" cy="259045"/>
    <xdr:sp macro="" textlink="">
      <xdr:nvSpPr>
        <xdr:cNvPr id="583" name="教育費最大値テキスト"/>
        <xdr:cNvSpPr txBox="1"/>
      </xdr:nvSpPr>
      <xdr:spPr>
        <a:xfrm>
          <a:off x="16370300" y="8317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141325</xdr:rowOff>
    </xdr:from>
    <xdr:to>
      <xdr:col>86</xdr:col>
      <xdr:colOff>25400</xdr:colOff>
      <xdr:row>49</xdr:row>
      <xdr:rowOff>141325</xdr:rowOff>
    </xdr:to>
    <xdr:cxnSp macro="">
      <xdr:nvCxnSpPr>
        <xdr:cNvPr id="584" name="直線コネクタ 583"/>
        <xdr:cNvCxnSpPr/>
      </xdr:nvCxnSpPr>
      <xdr:spPr>
        <a:xfrm>
          <a:off x="16230600" y="8542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108889</xdr:rowOff>
    </xdr:from>
    <xdr:to>
      <xdr:col>85</xdr:col>
      <xdr:colOff>127000</xdr:colOff>
      <xdr:row>58</xdr:row>
      <xdr:rowOff>126936</xdr:rowOff>
    </xdr:to>
    <xdr:cxnSp macro="">
      <xdr:nvCxnSpPr>
        <xdr:cNvPr id="585" name="直線コネクタ 584"/>
        <xdr:cNvCxnSpPr/>
      </xdr:nvCxnSpPr>
      <xdr:spPr>
        <a:xfrm flipV="1">
          <a:off x="15481300" y="10052989"/>
          <a:ext cx="838200" cy="1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101516</xdr:rowOff>
    </xdr:from>
    <xdr:ext cx="534377" cy="259045"/>
    <xdr:sp macro="" textlink="">
      <xdr:nvSpPr>
        <xdr:cNvPr id="586" name="教育費平均値テキスト"/>
        <xdr:cNvSpPr txBox="1"/>
      </xdr:nvSpPr>
      <xdr:spPr>
        <a:xfrm>
          <a:off x="16370300" y="95312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78639</xdr:rowOff>
    </xdr:from>
    <xdr:to>
      <xdr:col>85</xdr:col>
      <xdr:colOff>177800</xdr:colOff>
      <xdr:row>57</xdr:row>
      <xdr:rowOff>8789</xdr:rowOff>
    </xdr:to>
    <xdr:sp macro="" textlink="">
      <xdr:nvSpPr>
        <xdr:cNvPr id="587" name="フローチャート: 判断 586"/>
        <xdr:cNvSpPr/>
      </xdr:nvSpPr>
      <xdr:spPr>
        <a:xfrm>
          <a:off x="16268700" y="9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119291</xdr:rowOff>
    </xdr:from>
    <xdr:to>
      <xdr:col>81</xdr:col>
      <xdr:colOff>50800</xdr:colOff>
      <xdr:row>58</xdr:row>
      <xdr:rowOff>126936</xdr:rowOff>
    </xdr:to>
    <xdr:cxnSp macro="">
      <xdr:nvCxnSpPr>
        <xdr:cNvPr id="588" name="直線コネクタ 587"/>
        <xdr:cNvCxnSpPr/>
      </xdr:nvCxnSpPr>
      <xdr:spPr>
        <a:xfrm>
          <a:off x="14592300" y="10063391"/>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67590</xdr:rowOff>
    </xdr:from>
    <xdr:to>
      <xdr:col>81</xdr:col>
      <xdr:colOff>101600</xdr:colOff>
      <xdr:row>56</xdr:row>
      <xdr:rowOff>169190</xdr:rowOff>
    </xdr:to>
    <xdr:sp macro="" textlink="">
      <xdr:nvSpPr>
        <xdr:cNvPr id="589" name="フローチャート: 判断 588"/>
        <xdr:cNvSpPr/>
      </xdr:nvSpPr>
      <xdr:spPr>
        <a:xfrm>
          <a:off x="15430500" y="966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14267</xdr:rowOff>
    </xdr:from>
    <xdr:ext cx="534377" cy="259045"/>
    <xdr:sp macro="" textlink="">
      <xdr:nvSpPr>
        <xdr:cNvPr id="590" name="テキスト ボックス 589"/>
        <xdr:cNvSpPr txBox="1"/>
      </xdr:nvSpPr>
      <xdr:spPr>
        <a:xfrm>
          <a:off x="15214111" y="944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113043</xdr:rowOff>
    </xdr:from>
    <xdr:to>
      <xdr:col>76</xdr:col>
      <xdr:colOff>114300</xdr:colOff>
      <xdr:row>58</xdr:row>
      <xdr:rowOff>119291</xdr:rowOff>
    </xdr:to>
    <xdr:cxnSp macro="">
      <xdr:nvCxnSpPr>
        <xdr:cNvPr id="591" name="直線コネクタ 590"/>
        <xdr:cNvCxnSpPr/>
      </xdr:nvCxnSpPr>
      <xdr:spPr>
        <a:xfrm>
          <a:off x="13703300" y="10057143"/>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111036</xdr:rowOff>
    </xdr:from>
    <xdr:to>
      <xdr:col>76</xdr:col>
      <xdr:colOff>165100</xdr:colOff>
      <xdr:row>57</xdr:row>
      <xdr:rowOff>41186</xdr:rowOff>
    </xdr:to>
    <xdr:sp macro="" textlink="">
      <xdr:nvSpPr>
        <xdr:cNvPr id="592" name="フローチャート: 判断 591"/>
        <xdr:cNvSpPr/>
      </xdr:nvSpPr>
      <xdr:spPr>
        <a:xfrm>
          <a:off x="14541500" y="971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57713</xdr:rowOff>
    </xdr:from>
    <xdr:ext cx="534377" cy="259045"/>
    <xdr:sp macro="" textlink="">
      <xdr:nvSpPr>
        <xdr:cNvPr id="593" name="テキスト ボックス 592"/>
        <xdr:cNvSpPr txBox="1"/>
      </xdr:nvSpPr>
      <xdr:spPr>
        <a:xfrm>
          <a:off x="14325111" y="94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113043</xdr:rowOff>
    </xdr:from>
    <xdr:to>
      <xdr:col>71</xdr:col>
      <xdr:colOff>177800</xdr:colOff>
      <xdr:row>58</xdr:row>
      <xdr:rowOff>124460</xdr:rowOff>
    </xdr:to>
    <xdr:cxnSp macro="">
      <xdr:nvCxnSpPr>
        <xdr:cNvPr id="594" name="直線コネクタ 593"/>
        <xdr:cNvCxnSpPr/>
      </xdr:nvCxnSpPr>
      <xdr:spPr>
        <a:xfrm flipV="1">
          <a:off x="12814300" y="10057143"/>
          <a:ext cx="8890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67920</xdr:rowOff>
    </xdr:from>
    <xdr:to>
      <xdr:col>72</xdr:col>
      <xdr:colOff>38100</xdr:colOff>
      <xdr:row>56</xdr:row>
      <xdr:rowOff>169520</xdr:rowOff>
    </xdr:to>
    <xdr:sp macro="" textlink="">
      <xdr:nvSpPr>
        <xdr:cNvPr id="595" name="フローチャート: 判断 594"/>
        <xdr:cNvSpPr/>
      </xdr:nvSpPr>
      <xdr:spPr>
        <a:xfrm>
          <a:off x="13652500" y="966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14597</xdr:rowOff>
    </xdr:from>
    <xdr:ext cx="534377" cy="259045"/>
    <xdr:sp macro="" textlink="">
      <xdr:nvSpPr>
        <xdr:cNvPr id="596" name="テキスト ボックス 595"/>
        <xdr:cNvSpPr txBox="1"/>
      </xdr:nvSpPr>
      <xdr:spPr>
        <a:xfrm>
          <a:off x="13436111" y="944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153112</xdr:rowOff>
    </xdr:from>
    <xdr:to>
      <xdr:col>67</xdr:col>
      <xdr:colOff>101600</xdr:colOff>
      <xdr:row>56</xdr:row>
      <xdr:rowOff>83262</xdr:rowOff>
    </xdr:to>
    <xdr:sp macro="" textlink="">
      <xdr:nvSpPr>
        <xdr:cNvPr id="597" name="フローチャート: 判断 596"/>
        <xdr:cNvSpPr/>
      </xdr:nvSpPr>
      <xdr:spPr>
        <a:xfrm>
          <a:off x="12763500" y="958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99789</xdr:rowOff>
    </xdr:from>
    <xdr:ext cx="534377" cy="259045"/>
    <xdr:sp macro="" textlink="">
      <xdr:nvSpPr>
        <xdr:cNvPr id="598" name="テキスト ボックス 597"/>
        <xdr:cNvSpPr txBox="1"/>
      </xdr:nvSpPr>
      <xdr:spPr>
        <a:xfrm>
          <a:off x="12547111" y="935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58089</xdr:rowOff>
    </xdr:from>
    <xdr:to>
      <xdr:col>85</xdr:col>
      <xdr:colOff>177800</xdr:colOff>
      <xdr:row>58</xdr:row>
      <xdr:rowOff>159689</xdr:rowOff>
    </xdr:to>
    <xdr:sp macro="" textlink="">
      <xdr:nvSpPr>
        <xdr:cNvPr id="604" name="楕円 603"/>
        <xdr:cNvSpPr/>
      </xdr:nvSpPr>
      <xdr:spPr>
        <a:xfrm>
          <a:off x="16268700" y="1000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144466</xdr:rowOff>
    </xdr:from>
    <xdr:ext cx="534377" cy="259045"/>
    <xdr:sp macro="" textlink="">
      <xdr:nvSpPr>
        <xdr:cNvPr id="605" name="教育費該当値テキスト"/>
        <xdr:cNvSpPr txBox="1"/>
      </xdr:nvSpPr>
      <xdr:spPr>
        <a:xfrm>
          <a:off x="16370300" y="991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76136</xdr:rowOff>
    </xdr:from>
    <xdr:to>
      <xdr:col>81</xdr:col>
      <xdr:colOff>101600</xdr:colOff>
      <xdr:row>59</xdr:row>
      <xdr:rowOff>6286</xdr:rowOff>
    </xdr:to>
    <xdr:sp macro="" textlink="">
      <xdr:nvSpPr>
        <xdr:cNvPr id="606" name="楕円 605"/>
        <xdr:cNvSpPr/>
      </xdr:nvSpPr>
      <xdr:spPr>
        <a:xfrm>
          <a:off x="15430500" y="100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168863</xdr:rowOff>
    </xdr:from>
    <xdr:ext cx="534377" cy="259045"/>
    <xdr:sp macro="" textlink="">
      <xdr:nvSpPr>
        <xdr:cNvPr id="607" name="テキスト ボックス 606"/>
        <xdr:cNvSpPr txBox="1"/>
      </xdr:nvSpPr>
      <xdr:spPr>
        <a:xfrm>
          <a:off x="15214111" y="1011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68491</xdr:rowOff>
    </xdr:from>
    <xdr:to>
      <xdr:col>76</xdr:col>
      <xdr:colOff>165100</xdr:colOff>
      <xdr:row>58</xdr:row>
      <xdr:rowOff>170091</xdr:rowOff>
    </xdr:to>
    <xdr:sp macro="" textlink="">
      <xdr:nvSpPr>
        <xdr:cNvPr id="608" name="楕円 607"/>
        <xdr:cNvSpPr/>
      </xdr:nvSpPr>
      <xdr:spPr>
        <a:xfrm>
          <a:off x="14541500" y="100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161218</xdr:rowOff>
    </xdr:from>
    <xdr:ext cx="534377" cy="259045"/>
    <xdr:sp macro="" textlink="">
      <xdr:nvSpPr>
        <xdr:cNvPr id="609" name="テキスト ボックス 608"/>
        <xdr:cNvSpPr txBox="1"/>
      </xdr:nvSpPr>
      <xdr:spPr>
        <a:xfrm>
          <a:off x="14325111" y="101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62243</xdr:rowOff>
    </xdr:from>
    <xdr:to>
      <xdr:col>72</xdr:col>
      <xdr:colOff>38100</xdr:colOff>
      <xdr:row>58</xdr:row>
      <xdr:rowOff>163843</xdr:rowOff>
    </xdr:to>
    <xdr:sp macro="" textlink="">
      <xdr:nvSpPr>
        <xdr:cNvPr id="610" name="楕円 609"/>
        <xdr:cNvSpPr/>
      </xdr:nvSpPr>
      <xdr:spPr>
        <a:xfrm>
          <a:off x="13652500" y="100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154970</xdr:rowOff>
    </xdr:from>
    <xdr:ext cx="534377" cy="259045"/>
    <xdr:sp macro="" textlink="">
      <xdr:nvSpPr>
        <xdr:cNvPr id="611" name="テキスト ボックス 610"/>
        <xdr:cNvSpPr txBox="1"/>
      </xdr:nvSpPr>
      <xdr:spPr>
        <a:xfrm>
          <a:off x="13436111" y="1009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73660</xdr:rowOff>
    </xdr:from>
    <xdr:to>
      <xdr:col>67</xdr:col>
      <xdr:colOff>101600</xdr:colOff>
      <xdr:row>59</xdr:row>
      <xdr:rowOff>3810</xdr:rowOff>
    </xdr:to>
    <xdr:sp macro="" textlink="">
      <xdr:nvSpPr>
        <xdr:cNvPr id="612" name="楕円 611"/>
        <xdr:cNvSpPr/>
      </xdr:nvSpPr>
      <xdr:spPr>
        <a:xfrm>
          <a:off x="12763500" y="100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166387</xdr:rowOff>
    </xdr:from>
    <xdr:ext cx="534377" cy="259045"/>
    <xdr:sp macro="" textlink="">
      <xdr:nvSpPr>
        <xdr:cNvPr id="613" name="テキスト ボックス 612"/>
        <xdr:cNvSpPr txBox="1"/>
      </xdr:nvSpPr>
      <xdr:spPr>
        <a:xfrm>
          <a:off x="12547111" y="101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38670</xdr:rowOff>
    </xdr:from>
    <xdr:to>
      <xdr:col>85</xdr:col>
      <xdr:colOff>126364</xdr:colOff>
      <xdr:row>79</xdr:row>
      <xdr:rowOff>98879</xdr:rowOff>
    </xdr:to>
    <xdr:cxnSp macro="">
      <xdr:nvCxnSpPr>
        <xdr:cNvPr id="639" name="直線コネクタ 638"/>
        <xdr:cNvCxnSpPr/>
      </xdr:nvCxnSpPr>
      <xdr:spPr>
        <a:xfrm flipV="1">
          <a:off x="16317595" y="12211620"/>
          <a:ext cx="1269" cy="1431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156797</xdr:rowOff>
    </xdr:from>
    <xdr:ext cx="599010" cy="259045"/>
    <xdr:sp macro="" textlink="">
      <xdr:nvSpPr>
        <xdr:cNvPr id="642" name="災害復旧費最大値テキスト"/>
        <xdr:cNvSpPr txBox="1"/>
      </xdr:nvSpPr>
      <xdr:spPr>
        <a:xfrm>
          <a:off x="16370300" y="119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38670</xdr:rowOff>
    </xdr:from>
    <xdr:to>
      <xdr:col>86</xdr:col>
      <xdr:colOff>25400</xdr:colOff>
      <xdr:row>71</xdr:row>
      <xdr:rowOff>38670</xdr:rowOff>
    </xdr:to>
    <xdr:cxnSp macro="">
      <xdr:nvCxnSpPr>
        <xdr:cNvPr id="643" name="直線コネクタ 642"/>
        <xdr:cNvCxnSpPr/>
      </xdr:nvCxnSpPr>
      <xdr:spPr>
        <a:xfrm>
          <a:off x="16230600" y="1221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13012</xdr:rowOff>
    </xdr:from>
    <xdr:to>
      <xdr:col>85</xdr:col>
      <xdr:colOff>127000</xdr:colOff>
      <xdr:row>71</xdr:row>
      <xdr:rowOff>38670</xdr:rowOff>
    </xdr:to>
    <xdr:cxnSp macro="">
      <xdr:nvCxnSpPr>
        <xdr:cNvPr id="644" name="直線コネクタ 643"/>
        <xdr:cNvCxnSpPr/>
      </xdr:nvCxnSpPr>
      <xdr:spPr>
        <a:xfrm>
          <a:off x="15481300" y="12014512"/>
          <a:ext cx="838200" cy="19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115180</xdr:rowOff>
    </xdr:from>
    <xdr:ext cx="469744" cy="259045"/>
    <xdr:sp macro="" textlink="">
      <xdr:nvSpPr>
        <xdr:cNvPr id="645" name="災害復旧費平均値テキスト"/>
        <xdr:cNvSpPr txBox="1"/>
      </xdr:nvSpPr>
      <xdr:spPr>
        <a:xfrm>
          <a:off x="16370300" y="13488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136753</xdr:rowOff>
    </xdr:from>
    <xdr:to>
      <xdr:col>85</xdr:col>
      <xdr:colOff>177800</xdr:colOff>
      <xdr:row>79</xdr:row>
      <xdr:rowOff>66903</xdr:rowOff>
    </xdr:to>
    <xdr:sp macro="" textlink="">
      <xdr:nvSpPr>
        <xdr:cNvPr id="646" name="フローチャート: 判断 645"/>
        <xdr:cNvSpPr/>
      </xdr:nvSpPr>
      <xdr:spPr>
        <a:xfrm>
          <a:off x="16268700" y="1350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13012</xdr:rowOff>
    </xdr:from>
    <xdr:to>
      <xdr:col>81</xdr:col>
      <xdr:colOff>50800</xdr:colOff>
      <xdr:row>79</xdr:row>
      <xdr:rowOff>13143</xdr:rowOff>
    </xdr:to>
    <xdr:cxnSp macro="">
      <xdr:nvCxnSpPr>
        <xdr:cNvPr id="647" name="直線コネクタ 646"/>
        <xdr:cNvCxnSpPr/>
      </xdr:nvCxnSpPr>
      <xdr:spPr>
        <a:xfrm flipV="1">
          <a:off x="14592300" y="12014512"/>
          <a:ext cx="889000" cy="15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170402</xdr:rowOff>
    </xdr:from>
    <xdr:to>
      <xdr:col>81</xdr:col>
      <xdr:colOff>101600</xdr:colOff>
      <xdr:row>79</xdr:row>
      <xdr:rowOff>100552</xdr:rowOff>
    </xdr:to>
    <xdr:sp macro="" textlink="">
      <xdr:nvSpPr>
        <xdr:cNvPr id="648" name="フローチャート: 判断 647"/>
        <xdr:cNvSpPr/>
      </xdr:nvSpPr>
      <xdr:spPr>
        <a:xfrm>
          <a:off x="15430500" y="1354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91679</xdr:rowOff>
    </xdr:from>
    <xdr:ext cx="469744" cy="259045"/>
    <xdr:sp macro="" textlink="">
      <xdr:nvSpPr>
        <xdr:cNvPr id="649" name="テキスト ボックス 648"/>
        <xdr:cNvSpPr txBox="1"/>
      </xdr:nvSpPr>
      <xdr:spPr>
        <a:xfrm>
          <a:off x="15246428" y="1363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13143</xdr:rowOff>
    </xdr:from>
    <xdr:to>
      <xdr:col>76</xdr:col>
      <xdr:colOff>114300</xdr:colOff>
      <xdr:row>79</xdr:row>
      <xdr:rowOff>79142</xdr:rowOff>
    </xdr:to>
    <xdr:cxnSp macro="">
      <xdr:nvCxnSpPr>
        <xdr:cNvPr id="650" name="直線コネクタ 649"/>
        <xdr:cNvCxnSpPr/>
      </xdr:nvCxnSpPr>
      <xdr:spPr>
        <a:xfrm flipV="1">
          <a:off x="13703300" y="13557693"/>
          <a:ext cx="889000" cy="6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1400</xdr:rowOff>
    </xdr:from>
    <xdr:to>
      <xdr:col>76</xdr:col>
      <xdr:colOff>165100</xdr:colOff>
      <xdr:row>79</xdr:row>
      <xdr:rowOff>103000</xdr:rowOff>
    </xdr:to>
    <xdr:sp macro="" textlink="">
      <xdr:nvSpPr>
        <xdr:cNvPr id="651" name="フローチャート: 判断 650"/>
        <xdr:cNvSpPr/>
      </xdr:nvSpPr>
      <xdr:spPr>
        <a:xfrm>
          <a:off x="14541500" y="135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94127</xdr:rowOff>
    </xdr:from>
    <xdr:ext cx="469744" cy="259045"/>
    <xdr:sp macro="" textlink="">
      <xdr:nvSpPr>
        <xdr:cNvPr id="652" name="テキスト ボックス 651"/>
        <xdr:cNvSpPr txBox="1"/>
      </xdr:nvSpPr>
      <xdr:spPr>
        <a:xfrm>
          <a:off x="14357428" y="136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144239</xdr:rowOff>
    </xdr:from>
    <xdr:to>
      <xdr:col>71</xdr:col>
      <xdr:colOff>177800</xdr:colOff>
      <xdr:row>79</xdr:row>
      <xdr:rowOff>79142</xdr:rowOff>
    </xdr:to>
    <xdr:cxnSp macro="">
      <xdr:nvCxnSpPr>
        <xdr:cNvPr id="653" name="直線コネクタ 652"/>
        <xdr:cNvCxnSpPr/>
      </xdr:nvCxnSpPr>
      <xdr:spPr>
        <a:xfrm>
          <a:off x="12814300" y="13517339"/>
          <a:ext cx="889000" cy="10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136275</xdr:rowOff>
    </xdr:from>
    <xdr:to>
      <xdr:col>72</xdr:col>
      <xdr:colOff>38100</xdr:colOff>
      <xdr:row>79</xdr:row>
      <xdr:rowOff>66425</xdr:rowOff>
    </xdr:to>
    <xdr:sp macro="" textlink="">
      <xdr:nvSpPr>
        <xdr:cNvPr id="654" name="フローチャート: 判断 653"/>
        <xdr:cNvSpPr/>
      </xdr:nvSpPr>
      <xdr:spPr>
        <a:xfrm>
          <a:off x="13652500" y="1350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82952</xdr:rowOff>
    </xdr:from>
    <xdr:ext cx="469744" cy="259045"/>
    <xdr:sp macro="" textlink="">
      <xdr:nvSpPr>
        <xdr:cNvPr id="655" name="テキスト ボックス 654"/>
        <xdr:cNvSpPr txBox="1"/>
      </xdr:nvSpPr>
      <xdr:spPr>
        <a:xfrm>
          <a:off x="13468428" y="1328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140390</xdr:rowOff>
    </xdr:from>
    <xdr:to>
      <xdr:col>67</xdr:col>
      <xdr:colOff>101600</xdr:colOff>
      <xdr:row>79</xdr:row>
      <xdr:rowOff>70540</xdr:rowOff>
    </xdr:to>
    <xdr:sp macro="" textlink="">
      <xdr:nvSpPr>
        <xdr:cNvPr id="656" name="フローチャート: 判断 655"/>
        <xdr:cNvSpPr/>
      </xdr:nvSpPr>
      <xdr:spPr>
        <a:xfrm>
          <a:off x="12763500" y="1351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61667</xdr:rowOff>
    </xdr:from>
    <xdr:ext cx="469744" cy="259045"/>
    <xdr:sp macro="" textlink="">
      <xdr:nvSpPr>
        <xdr:cNvPr id="657" name="テキスト ボックス 656"/>
        <xdr:cNvSpPr txBox="1"/>
      </xdr:nvSpPr>
      <xdr:spPr>
        <a:xfrm>
          <a:off x="12579428" y="1360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159320</xdr:rowOff>
    </xdr:from>
    <xdr:to>
      <xdr:col>85</xdr:col>
      <xdr:colOff>177800</xdr:colOff>
      <xdr:row>71</xdr:row>
      <xdr:rowOff>89470</xdr:rowOff>
    </xdr:to>
    <xdr:sp macro="" textlink="">
      <xdr:nvSpPr>
        <xdr:cNvPr id="663" name="楕円 662"/>
        <xdr:cNvSpPr/>
      </xdr:nvSpPr>
      <xdr:spPr>
        <a:xfrm>
          <a:off x="16268700" y="121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112347</xdr:rowOff>
    </xdr:from>
    <xdr:ext cx="599010" cy="259045"/>
    <xdr:sp macro="" textlink="">
      <xdr:nvSpPr>
        <xdr:cNvPr id="664" name="災害復旧費該当値テキスト"/>
        <xdr:cNvSpPr txBox="1"/>
      </xdr:nvSpPr>
      <xdr:spPr>
        <a:xfrm>
          <a:off x="16370300" y="12113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133662</xdr:rowOff>
    </xdr:from>
    <xdr:to>
      <xdr:col>81</xdr:col>
      <xdr:colOff>101600</xdr:colOff>
      <xdr:row>70</xdr:row>
      <xdr:rowOff>63812</xdr:rowOff>
    </xdr:to>
    <xdr:sp macro="" textlink="">
      <xdr:nvSpPr>
        <xdr:cNvPr id="665" name="楕円 664"/>
        <xdr:cNvSpPr/>
      </xdr:nvSpPr>
      <xdr:spPr>
        <a:xfrm>
          <a:off x="15430500" y="1196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80339</xdr:rowOff>
    </xdr:from>
    <xdr:ext cx="599010" cy="259045"/>
    <xdr:sp macro="" textlink="">
      <xdr:nvSpPr>
        <xdr:cNvPr id="666" name="テキスト ボックス 665"/>
        <xdr:cNvSpPr txBox="1"/>
      </xdr:nvSpPr>
      <xdr:spPr>
        <a:xfrm>
          <a:off x="15181795" y="1173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133793</xdr:rowOff>
    </xdr:from>
    <xdr:to>
      <xdr:col>76</xdr:col>
      <xdr:colOff>165100</xdr:colOff>
      <xdr:row>79</xdr:row>
      <xdr:rowOff>63943</xdr:rowOff>
    </xdr:to>
    <xdr:sp macro="" textlink="">
      <xdr:nvSpPr>
        <xdr:cNvPr id="667" name="楕円 666"/>
        <xdr:cNvSpPr/>
      </xdr:nvSpPr>
      <xdr:spPr>
        <a:xfrm>
          <a:off x="14541500" y="1350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80470</xdr:rowOff>
    </xdr:from>
    <xdr:ext cx="469744" cy="259045"/>
    <xdr:sp macro="" textlink="">
      <xdr:nvSpPr>
        <xdr:cNvPr id="668" name="テキスト ボックス 667"/>
        <xdr:cNvSpPr txBox="1"/>
      </xdr:nvSpPr>
      <xdr:spPr>
        <a:xfrm>
          <a:off x="14357428" y="1328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28342</xdr:rowOff>
    </xdr:from>
    <xdr:to>
      <xdr:col>72</xdr:col>
      <xdr:colOff>38100</xdr:colOff>
      <xdr:row>79</xdr:row>
      <xdr:rowOff>129942</xdr:rowOff>
    </xdr:to>
    <xdr:sp macro="" textlink="">
      <xdr:nvSpPr>
        <xdr:cNvPr id="669" name="楕円 668"/>
        <xdr:cNvSpPr/>
      </xdr:nvSpPr>
      <xdr:spPr>
        <a:xfrm>
          <a:off x="13652500" y="1357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121069</xdr:rowOff>
    </xdr:from>
    <xdr:ext cx="469744" cy="259045"/>
    <xdr:sp macro="" textlink="">
      <xdr:nvSpPr>
        <xdr:cNvPr id="670" name="テキスト ボックス 669"/>
        <xdr:cNvSpPr txBox="1"/>
      </xdr:nvSpPr>
      <xdr:spPr>
        <a:xfrm>
          <a:off x="13468428" y="136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93439</xdr:rowOff>
    </xdr:from>
    <xdr:to>
      <xdr:col>67</xdr:col>
      <xdr:colOff>101600</xdr:colOff>
      <xdr:row>79</xdr:row>
      <xdr:rowOff>23589</xdr:rowOff>
    </xdr:to>
    <xdr:sp macro="" textlink="">
      <xdr:nvSpPr>
        <xdr:cNvPr id="671" name="楕円 670"/>
        <xdr:cNvSpPr/>
      </xdr:nvSpPr>
      <xdr:spPr>
        <a:xfrm>
          <a:off x="12763500" y="134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40116</xdr:rowOff>
    </xdr:from>
    <xdr:ext cx="534377" cy="259045"/>
    <xdr:sp macro="" textlink="">
      <xdr:nvSpPr>
        <xdr:cNvPr id="672" name="テキスト ボックス 671"/>
        <xdr:cNvSpPr txBox="1"/>
      </xdr:nvSpPr>
      <xdr:spPr>
        <a:xfrm>
          <a:off x="12547111" y="1324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6" name="テキスト ボックス 68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8" name="テキスト ボックス 68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0" name="テキスト ボックス 68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4" name="テキスト ボックス 69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44014</xdr:rowOff>
    </xdr:from>
    <xdr:to>
      <xdr:col>85</xdr:col>
      <xdr:colOff>126364</xdr:colOff>
      <xdr:row>98</xdr:row>
      <xdr:rowOff>29601</xdr:rowOff>
    </xdr:to>
    <xdr:cxnSp macro="">
      <xdr:nvCxnSpPr>
        <xdr:cNvPr id="698" name="直線コネクタ 697"/>
        <xdr:cNvCxnSpPr/>
      </xdr:nvCxnSpPr>
      <xdr:spPr>
        <a:xfrm flipV="1">
          <a:off x="16317595" y="15474514"/>
          <a:ext cx="1269" cy="135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33428</xdr:rowOff>
    </xdr:from>
    <xdr:ext cx="534377" cy="259045"/>
    <xdr:sp macro="" textlink="">
      <xdr:nvSpPr>
        <xdr:cNvPr id="699" name="公債費最小値テキスト"/>
        <xdr:cNvSpPr txBox="1"/>
      </xdr:nvSpPr>
      <xdr:spPr>
        <a:xfrm>
          <a:off x="16370300"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29601</xdr:rowOff>
    </xdr:from>
    <xdr:to>
      <xdr:col>86</xdr:col>
      <xdr:colOff>25400</xdr:colOff>
      <xdr:row>98</xdr:row>
      <xdr:rowOff>29601</xdr:rowOff>
    </xdr:to>
    <xdr:cxnSp macro="">
      <xdr:nvCxnSpPr>
        <xdr:cNvPr id="700" name="直線コネクタ 699"/>
        <xdr:cNvCxnSpPr/>
      </xdr:nvCxnSpPr>
      <xdr:spPr>
        <a:xfrm>
          <a:off x="16230600" y="1683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162141</xdr:rowOff>
    </xdr:from>
    <xdr:ext cx="599010" cy="259045"/>
    <xdr:sp macro="" textlink="">
      <xdr:nvSpPr>
        <xdr:cNvPr id="701" name="公債費最大値テキスト"/>
        <xdr:cNvSpPr txBox="1"/>
      </xdr:nvSpPr>
      <xdr:spPr>
        <a:xfrm>
          <a:off x="16370300" y="1524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44014</xdr:rowOff>
    </xdr:from>
    <xdr:to>
      <xdr:col>86</xdr:col>
      <xdr:colOff>25400</xdr:colOff>
      <xdr:row>90</xdr:row>
      <xdr:rowOff>44014</xdr:rowOff>
    </xdr:to>
    <xdr:cxnSp macro="">
      <xdr:nvCxnSpPr>
        <xdr:cNvPr id="702" name="直線コネクタ 701"/>
        <xdr:cNvCxnSpPr/>
      </xdr:nvCxnSpPr>
      <xdr:spPr>
        <a:xfrm>
          <a:off x="16230600" y="154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44450</xdr:rowOff>
    </xdr:from>
    <xdr:to>
      <xdr:col>85</xdr:col>
      <xdr:colOff>127000</xdr:colOff>
      <xdr:row>94</xdr:row>
      <xdr:rowOff>167536</xdr:rowOff>
    </xdr:to>
    <xdr:cxnSp macro="">
      <xdr:nvCxnSpPr>
        <xdr:cNvPr id="703" name="直線コネクタ 702"/>
        <xdr:cNvCxnSpPr/>
      </xdr:nvCxnSpPr>
      <xdr:spPr>
        <a:xfrm>
          <a:off x="15481300" y="16160750"/>
          <a:ext cx="838200" cy="12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104190</xdr:rowOff>
    </xdr:from>
    <xdr:ext cx="534377" cy="259045"/>
    <xdr:sp macro="" textlink="">
      <xdr:nvSpPr>
        <xdr:cNvPr id="704" name="公債費平均値テキスト"/>
        <xdr:cNvSpPr txBox="1"/>
      </xdr:nvSpPr>
      <xdr:spPr>
        <a:xfrm>
          <a:off x="16370300" y="1604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81313</xdr:rowOff>
    </xdr:from>
    <xdr:to>
      <xdr:col>85</xdr:col>
      <xdr:colOff>177800</xdr:colOff>
      <xdr:row>95</xdr:row>
      <xdr:rowOff>11463</xdr:rowOff>
    </xdr:to>
    <xdr:sp macro="" textlink="">
      <xdr:nvSpPr>
        <xdr:cNvPr id="705" name="フローチャート: 判断 704"/>
        <xdr:cNvSpPr/>
      </xdr:nvSpPr>
      <xdr:spPr>
        <a:xfrm>
          <a:off x="16268700" y="1619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162494</xdr:rowOff>
    </xdr:from>
    <xdr:to>
      <xdr:col>81</xdr:col>
      <xdr:colOff>50800</xdr:colOff>
      <xdr:row>94</xdr:row>
      <xdr:rowOff>44450</xdr:rowOff>
    </xdr:to>
    <xdr:cxnSp macro="">
      <xdr:nvCxnSpPr>
        <xdr:cNvPr id="706" name="直線コネクタ 705"/>
        <xdr:cNvCxnSpPr/>
      </xdr:nvCxnSpPr>
      <xdr:spPr>
        <a:xfrm>
          <a:off x="14592300" y="16107344"/>
          <a:ext cx="889000" cy="5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72441</xdr:rowOff>
    </xdr:from>
    <xdr:to>
      <xdr:col>81</xdr:col>
      <xdr:colOff>101600</xdr:colOff>
      <xdr:row>95</xdr:row>
      <xdr:rowOff>2591</xdr:rowOff>
    </xdr:to>
    <xdr:sp macro="" textlink="">
      <xdr:nvSpPr>
        <xdr:cNvPr id="707" name="フローチャート: 判断 706"/>
        <xdr:cNvSpPr/>
      </xdr:nvSpPr>
      <xdr:spPr>
        <a:xfrm>
          <a:off x="15430500" y="1618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165168</xdr:rowOff>
    </xdr:from>
    <xdr:ext cx="534377" cy="259045"/>
    <xdr:sp macro="" textlink="">
      <xdr:nvSpPr>
        <xdr:cNvPr id="708" name="テキスト ボックス 707"/>
        <xdr:cNvSpPr txBox="1"/>
      </xdr:nvSpPr>
      <xdr:spPr>
        <a:xfrm>
          <a:off x="15214111" y="1628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116785</xdr:rowOff>
    </xdr:from>
    <xdr:to>
      <xdr:col>76</xdr:col>
      <xdr:colOff>114300</xdr:colOff>
      <xdr:row>93</xdr:row>
      <xdr:rowOff>162494</xdr:rowOff>
    </xdr:to>
    <xdr:cxnSp macro="">
      <xdr:nvCxnSpPr>
        <xdr:cNvPr id="709" name="直線コネクタ 708"/>
        <xdr:cNvCxnSpPr/>
      </xdr:nvCxnSpPr>
      <xdr:spPr>
        <a:xfrm>
          <a:off x="13703300" y="16061635"/>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34896</xdr:rowOff>
    </xdr:from>
    <xdr:to>
      <xdr:col>76</xdr:col>
      <xdr:colOff>165100</xdr:colOff>
      <xdr:row>94</xdr:row>
      <xdr:rowOff>136496</xdr:rowOff>
    </xdr:to>
    <xdr:sp macro="" textlink="">
      <xdr:nvSpPr>
        <xdr:cNvPr id="710" name="フローチャート: 判断 709"/>
        <xdr:cNvSpPr/>
      </xdr:nvSpPr>
      <xdr:spPr>
        <a:xfrm>
          <a:off x="14541500" y="1615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127623</xdr:rowOff>
    </xdr:from>
    <xdr:ext cx="534377" cy="259045"/>
    <xdr:sp macro="" textlink="">
      <xdr:nvSpPr>
        <xdr:cNvPr id="711" name="テキスト ボックス 710"/>
        <xdr:cNvSpPr txBox="1"/>
      </xdr:nvSpPr>
      <xdr:spPr>
        <a:xfrm>
          <a:off x="14325111" y="1624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93904</xdr:rowOff>
    </xdr:from>
    <xdr:to>
      <xdr:col>71</xdr:col>
      <xdr:colOff>177800</xdr:colOff>
      <xdr:row>93</xdr:row>
      <xdr:rowOff>116785</xdr:rowOff>
    </xdr:to>
    <xdr:cxnSp macro="">
      <xdr:nvCxnSpPr>
        <xdr:cNvPr id="712" name="直線コネクタ 711"/>
        <xdr:cNvCxnSpPr/>
      </xdr:nvCxnSpPr>
      <xdr:spPr>
        <a:xfrm>
          <a:off x="12814300" y="16038754"/>
          <a:ext cx="889000" cy="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19090</xdr:rowOff>
    </xdr:from>
    <xdr:to>
      <xdr:col>72</xdr:col>
      <xdr:colOff>38100</xdr:colOff>
      <xdr:row>94</xdr:row>
      <xdr:rowOff>120690</xdr:rowOff>
    </xdr:to>
    <xdr:sp macro="" textlink="">
      <xdr:nvSpPr>
        <xdr:cNvPr id="713" name="フローチャート: 判断 712"/>
        <xdr:cNvSpPr/>
      </xdr:nvSpPr>
      <xdr:spPr>
        <a:xfrm>
          <a:off x="13652500" y="1613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111817</xdr:rowOff>
    </xdr:from>
    <xdr:ext cx="534377" cy="259045"/>
    <xdr:sp macro="" textlink="">
      <xdr:nvSpPr>
        <xdr:cNvPr id="714" name="テキスト ボックス 713"/>
        <xdr:cNvSpPr txBox="1"/>
      </xdr:nvSpPr>
      <xdr:spPr>
        <a:xfrm>
          <a:off x="13436111" y="162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2783</xdr:rowOff>
    </xdr:from>
    <xdr:to>
      <xdr:col>67</xdr:col>
      <xdr:colOff>101600</xdr:colOff>
      <xdr:row>94</xdr:row>
      <xdr:rowOff>104383</xdr:rowOff>
    </xdr:to>
    <xdr:sp macro="" textlink="">
      <xdr:nvSpPr>
        <xdr:cNvPr id="715" name="フローチャート: 判断 714"/>
        <xdr:cNvSpPr/>
      </xdr:nvSpPr>
      <xdr:spPr>
        <a:xfrm>
          <a:off x="12763500" y="161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95510</xdr:rowOff>
    </xdr:from>
    <xdr:ext cx="534377" cy="259045"/>
    <xdr:sp macro="" textlink="">
      <xdr:nvSpPr>
        <xdr:cNvPr id="716" name="テキスト ボックス 715"/>
        <xdr:cNvSpPr txBox="1"/>
      </xdr:nvSpPr>
      <xdr:spPr>
        <a:xfrm>
          <a:off x="12547111" y="16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116736</xdr:rowOff>
    </xdr:from>
    <xdr:to>
      <xdr:col>85</xdr:col>
      <xdr:colOff>177800</xdr:colOff>
      <xdr:row>95</xdr:row>
      <xdr:rowOff>46886</xdr:rowOff>
    </xdr:to>
    <xdr:sp macro="" textlink="">
      <xdr:nvSpPr>
        <xdr:cNvPr id="722" name="楕円 721"/>
        <xdr:cNvSpPr/>
      </xdr:nvSpPr>
      <xdr:spPr>
        <a:xfrm>
          <a:off x="16268700" y="162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95163</xdr:rowOff>
    </xdr:from>
    <xdr:ext cx="534377" cy="259045"/>
    <xdr:sp macro="" textlink="">
      <xdr:nvSpPr>
        <xdr:cNvPr id="723" name="公債費該当値テキスト"/>
        <xdr:cNvSpPr txBox="1"/>
      </xdr:nvSpPr>
      <xdr:spPr>
        <a:xfrm>
          <a:off x="16370300" y="162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165100</xdr:rowOff>
    </xdr:from>
    <xdr:to>
      <xdr:col>81</xdr:col>
      <xdr:colOff>101600</xdr:colOff>
      <xdr:row>94</xdr:row>
      <xdr:rowOff>95250</xdr:rowOff>
    </xdr:to>
    <xdr:sp macro="" textlink="">
      <xdr:nvSpPr>
        <xdr:cNvPr id="724" name="楕円 723"/>
        <xdr:cNvSpPr/>
      </xdr:nvSpPr>
      <xdr:spPr>
        <a:xfrm>
          <a:off x="15430500" y="1610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111777</xdr:rowOff>
    </xdr:from>
    <xdr:ext cx="534377" cy="259045"/>
    <xdr:sp macro="" textlink="">
      <xdr:nvSpPr>
        <xdr:cNvPr id="725" name="テキスト ボックス 724"/>
        <xdr:cNvSpPr txBox="1"/>
      </xdr:nvSpPr>
      <xdr:spPr>
        <a:xfrm>
          <a:off x="15214111" y="158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111694</xdr:rowOff>
    </xdr:from>
    <xdr:to>
      <xdr:col>76</xdr:col>
      <xdr:colOff>165100</xdr:colOff>
      <xdr:row>94</xdr:row>
      <xdr:rowOff>41844</xdr:rowOff>
    </xdr:to>
    <xdr:sp macro="" textlink="">
      <xdr:nvSpPr>
        <xdr:cNvPr id="726" name="楕円 725"/>
        <xdr:cNvSpPr/>
      </xdr:nvSpPr>
      <xdr:spPr>
        <a:xfrm>
          <a:off x="14541500" y="160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58371</xdr:rowOff>
    </xdr:from>
    <xdr:ext cx="534377" cy="259045"/>
    <xdr:sp macro="" textlink="">
      <xdr:nvSpPr>
        <xdr:cNvPr id="727" name="テキスト ボックス 726"/>
        <xdr:cNvSpPr txBox="1"/>
      </xdr:nvSpPr>
      <xdr:spPr>
        <a:xfrm>
          <a:off x="14325111" y="1583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65985</xdr:rowOff>
    </xdr:from>
    <xdr:to>
      <xdr:col>72</xdr:col>
      <xdr:colOff>38100</xdr:colOff>
      <xdr:row>93</xdr:row>
      <xdr:rowOff>167585</xdr:rowOff>
    </xdr:to>
    <xdr:sp macro="" textlink="">
      <xdr:nvSpPr>
        <xdr:cNvPr id="728" name="楕円 727"/>
        <xdr:cNvSpPr/>
      </xdr:nvSpPr>
      <xdr:spPr>
        <a:xfrm>
          <a:off x="13652500" y="1601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12662</xdr:rowOff>
    </xdr:from>
    <xdr:ext cx="534377" cy="259045"/>
    <xdr:sp macro="" textlink="">
      <xdr:nvSpPr>
        <xdr:cNvPr id="729" name="テキスト ボックス 728"/>
        <xdr:cNvSpPr txBox="1"/>
      </xdr:nvSpPr>
      <xdr:spPr>
        <a:xfrm>
          <a:off x="13436111" y="157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43104</xdr:rowOff>
    </xdr:from>
    <xdr:to>
      <xdr:col>67</xdr:col>
      <xdr:colOff>101600</xdr:colOff>
      <xdr:row>93</xdr:row>
      <xdr:rowOff>144704</xdr:rowOff>
    </xdr:to>
    <xdr:sp macro="" textlink="">
      <xdr:nvSpPr>
        <xdr:cNvPr id="730" name="楕円 729"/>
        <xdr:cNvSpPr/>
      </xdr:nvSpPr>
      <xdr:spPr>
        <a:xfrm>
          <a:off x="12763500" y="159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161231</xdr:rowOff>
    </xdr:from>
    <xdr:ext cx="534377" cy="259045"/>
    <xdr:sp macro="" textlink="">
      <xdr:nvSpPr>
        <xdr:cNvPr id="731" name="テキスト ボックス 730"/>
        <xdr:cNvSpPr txBox="1"/>
      </xdr:nvSpPr>
      <xdr:spPr>
        <a:xfrm>
          <a:off x="12547111" y="157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5" name="テキスト ボックス 74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7" name="テキスト ボックス 74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9" name="テキスト ボックス 74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51" name="テキスト ボックス 75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3" name="テキスト ボックス 75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13970</xdr:rowOff>
    </xdr:from>
    <xdr:to>
      <xdr:col>116</xdr:col>
      <xdr:colOff>62864</xdr:colOff>
      <xdr:row>39</xdr:row>
      <xdr:rowOff>44450</xdr:rowOff>
    </xdr:to>
    <xdr:cxnSp macro="">
      <xdr:nvCxnSpPr>
        <xdr:cNvPr id="755" name="直線コネクタ 754"/>
        <xdr:cNvCxnSpPr/>
      </xdr:nvCxnSpPr>
      <xdr:spPr>
        <a:xfrm flipV="1">
          <a:off x="22159595" y="5328920"/>
          <a:ext cx="1269"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132097</xdr:rowOff>
    </xdr:from>
    <xdr:ext cx="378565" cy="259045"/>
    <xdr:sp macro="" textlink="">
      <xdr:nvSpPr>
        <xdr:cNvPr id="758" name="諸支出金最大値テキスト"/>
        <xdr:cNvSpPr txBox="1"/>
      </xdr:nvSpPr>
      <xdr:spPr>
        <a:xfrm>
          <a:off x="22212300" y="5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13970</xdr:rowOff>
    </xdr:from>
    <xdr:to>
      <xdr:col>116</xdr:col>
      <xdr:colOff>152400</xdr:colOff>
      <xdr:row>31</xdr:row>
      <xdr:rowOff>13970</xdr:rowOff>
    </xdr:to>
    <xdr:cxnSp macro="">
      <xdr:nvCxnSpPr>
        <xdr:cNvPr id="759" name="直線コネクタ 758"/>
        <xdr:cNvCxnSpPr/>
      </xdr:nvCxnSpPr>
      <xdr:spPr>
        <a:xfrm>
          <a:off x="22072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61" name="諸支出金平均値テキスト"/>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62" name="フローチャート: 判断 761"/>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4" name="フローチャート: 判断 763"/>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62247</xdr:rowOff>
    </xdr:from>
    <xdr:ext cx="313932" cy="259045"/>
    <xdr:sp macro="" textlink="">
      <xdr:nvSpPr>
        <xdr:cNvPr id="765" name="テキスト ボックス 764"/>
        <xdr:cNvSpPr txBox="1"/>
      </xdr:nvSpPr>
      <xdr:spPr>
        <a:xfrm>
          <a:off x="21166333" y="64058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62230</xdr:rowOff>
    </xdr:from>
    <xdr:to>
      <xdr:col>107</xdr:col>
      <xdr:colOff>101600</xdr:colOff>
      <xdr:row>38</xdr:row>
      <xdr:rowOff>163830</xdr:rowOff>
    </xdr:to>
    <xdr:sp macro="" textlink="">
      <xdr:nvSpPr>
        <xdr:cNvPr id="767" name="フローチャート: 判断 766"/>
        <xdr:cNvSpPr/>
      </xdr:nvSpPr>
      <xdr:spPr>
        <a:xfrm>
          <a:off x="20383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8907</xdr:rowOff>
    </xdr:from>
    <xdr:ext cx="313932" cy="259045"/>
    <xdr:sp macro="" textlink="">
      <xdr:nvSpPr>
        <xdr:cNvPr id="768" name="テキスト ボックス 767"/>
        <xdr:cNvSpPr txBox="1"/>
      </xdr:nvSpPr>
      <xdr:spPr>
        <a:xfrm>
          <a:off x="20277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165100</xdr:rowOff>
    </xdr:from>
    <xdr:to>
      <xdr:col>102</xdr:col>
      <xdr:colOff>165100</xdr:colOff>
      <xdr:row>38</xdr:row>
      <xdr:rowOff>95250</xdr:rowOff>
    </xdr:to>
    <xdr:sp macro="" textlink="">
      <xdr:nvSpPr>
        <xdr:cNvPr id="770" name="フローチャート: 判断 769"/>
        <xdr:cNvSpPr/>
      </xdr:nvSpPr>
      <xdr:spPr>
        <a:xfrm>
          <a:off x="19494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111777</xdr:rowOff>
    </xdr:from>
    <xdr:ext cx="313932" cy="259045"/>
    <xdr:sp macro="" textlink="">
      <xdr:nvSpPr>
        <xdr:cNvPr id="771" name="テキスト ボックス 770"/>
        <xdr:cNvSpPr txBox="1"/>
      </xdr:nvSpPr>
      <xdr:spPr>
        <a:xfrm>
          <a:off x="19388333" y="6283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27940</xdr:rowOff>
    </xdr:from>
    <xdr:to>
      <xdr:col>98</xdr:col>
      <xdr:colOff>38100</xdr:colOff>
      <xdr:row>32</xdr:row>
      <xdr:rowOff>129540</xdr:rowOff>
    </xdr:to>
    <xdr:sp macro="" textlink="">
      <xdr:nvSpPr>
        <xdr:cNvPr id="772" name="フローチャート: 判断 771"/>
        <xdr:cNvSpPr/>
      </xdr:nvSpPr>
      <xdr:spPr>
        <a:xfrm>
          <a:off x="18605500" y="55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30</xdr:row>
      <xdr:rowOff>146067</xdr:rowOff>
    </xdr:from>
    <xdr:ext cx="378565" cy="259045"/>
    <xdr:sp macro="" textlink="">
      <xdr:nvSpPr>
        <xdr:cNvPr id="773" name="テキスト ボックス 772"/>
        <xdr:cNvSpPr txBox="1"/>
      </xdr:nvSpPr>
      <xdr:spPr>
        <a:xfrm>
          <a:off x="18467017" y="528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民生費は住民一人当たり２１３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０９９円となっており、平成２８年度決算数値と同程度で推移しているものの、全国・県平均、類似団体と比較すると高い数値となっている。民生費の決算額の内訳を見ると、扶助費の割合が高い（</a:t>
          </a:r>
          <a:r>
            <a:rPr kumimoji="1" lang="en-US" altLang="ja-JP" sz="1300">
              <a:latin typeface="ＭＳ Ｐゴシック" panose="020B0600070205080204" pitchFamily="50" charset="-128"/>
              <a:ea typeface="ＭＳ Ｐゴシック" panose="020B0600070205080204" pitchFamily="50" charset="-128"/>
            </a:rPr>
            <a:t>1,262,082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3,290,678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38,4</a:t>
          </a:r>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81,730</a:t>
          </a:r>
          <a:r>
            <a:rPr kumimoji="1" lang="ja-JP" altLang="en-US" sz="1300">
              <a:latin typeface="ＭＳ Ｐゴシック" panose="020B0600070205080204" pitchFamily="50" charset="-128"/>
              <a:ea typeface="ＭＳ Ｐゴシック" panose="020B0600070205080204" pitchFamily="50" charset="-128"/>
            </a:rPr>
            <a:t>円）ことが主な要因である。</a:t>
          </a:r>
          <a:r>
            <a:rPr kumimoji="1" lang="ja-JP" altLang="ja-JP" sz="1300">
              <a:solidFill>
                <a:schemeClr val="dk1"/>
              </a:solidFill>
              <a:effectLst/>
              <a:latin typeface="+mn-lt"/>
              <a:ea typeface="+mn-ea"/>
              <a:cs typeface="+mn-cs"/>
            </a:rPr>
            <a:t>扶助費の抑制は性質上容易ではないが、過大にならないように適正な対応に努める。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例年実質収支額は３億円程度を推移してきたものの、今年度は平成２８年度一般会計繰越明許費のうち災害復旧事業について、補助対象外経費を見越し一般財源で予算措置したが、想定より少なく済んだため実質収支額が増額したと考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実質単年度収支については、昨年度より基金取崩が小額（前年度比△</a:t>
          </a:r>
          <a:r>
            <a:rPr kumimoji="1" lang="en-US" altLang="ja-JP" sz="1400">
              <a:latin typeface="ＭＳ ゴシック" pitchFamily="49" charset="-128"/>
              <a:ea typeface="ＭＳ ゴシック" pitchFamily="49" charset="-128"/>
            </a:rPr>
            <a:t>711,114</a:t>
          </a:r>
          <a:r>
            <a:rPr kumimoji="1" lang="ja-JP" altLang="en-US" sz="1400">
              <a:latin typeface="ＭＳ ゴシック" pitchFamily="49" charset="-128"/>
              <a:ea typeface="ＭＳ ゴシック" pitchFamily="49" charset="-128"/>
            </a:rPr>
            <a:t>千円）となったため黒字となった。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連結決算となる全ての会計において黒字決算となった。しかし、本来独立採算を求められる、病院、簡易水道、国民宿舎においては一般会計からの繰出金があわせて</a:t>
          </a:r>
          <a:r>
            <a:rPr kumimoji="1" lang="en-US" altLang="ja-JP" sz="1400">
              <a:latin typeface="ＭＳ ゴシック" pitchFamily="49" charset="-128"/>
              <a:ea typeface="ＭＳ ゴシック" pitchFamily="49" charset="-128"/>
            </a:rPr>
            <a:t>420,329</a:t>
          </a:r>
          <a:r>
            <a:rPr kumimoji="1" lang="ja-JP" altLang="en-US" sz="1400">
              <a:latin typeface="ＭＳ ゴシック" pitchFamily="49" charset="-128"/>
              <a:ea typeface="ＭＳ ゴシック" pitchFamily="49" charset="-128"/>
            </a:rPr>
            <a:t>千円となっている。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病院においては、建設事業のために借入れた起債が、平成３０年度から毎年度</a:t>
          </a:r>
          <a:r>
            <a:rPr kumimoji="1" lang="en-US" altLang="ja-JP" sz="1400">
              <a:latin typeface="ＭＳ ゴシック" pitchFamily="49" charset="-128"/>
              <a:ea typeface="ＭＳ ゴシック" pitchFamily="49" charset="-128"/>
            </a:rPr>
            <a:t>60,000</a:t>
          </a:r>
          <a:r>
            <a:rPr kumimoji="1" lang="ja-JP" altLang="en-US" sz="1400">
              <a:latin typeface="ＭＳ ゴシック" pitchFamily="49" charset="-128"/>
              <a:ea typeface="ＭＳ ゴシック" pitchFamily="49" charset="-128"/>
            </a:rPr>
            <a:t>千円を超える償還となる。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簡易水道は未普及地解消事業を実施し給水区域を拡大しているが、その財源に起債を充てているため、毎年度の償還額は</a:t>
          </a:r>
          <a:r>
            <a:rPr kumimoji="1" lang="en-US" altLang="ja-JP" sz="1400">
              <a:latin typeface="ＭＳ ゴシック" pitchFamily="49" charset="-128"/>
              <a:ea typeface="ＭＳ ゴシック" pitchFamily="49" charset="-128"/>
            </a:rPr>
            <a:t>160,000</a:t>
          </a:r>
          <a:r>
            <a:rPr kumimoji="1" lang="ja-JP" altLang="en-US" sz="1400">
              <a:latin typeface="ＭＳ ゴシック" pitchFamily="49" charset="-128"/>
              <a:ea typeface="ＭＳ ゴシック" pitchFamily="49" charset="-128"/>
            </a:rPr>
            <a:t>千円を超えている。今後さらに償還額が増える見込みであることから、財政負担の増加が見込まれる。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15554689</v>
      </c>
      <c r="BO4" s="410"/>
      <c r="BP4" s="410"/>
      <c r="BQ4" s="410"/>
      <c r="BR4" s="410"/>
      <c r="BS4" s="410"/>
      <c r="BT4" s="410"/>
      <c r="BU4" s="411"/>
      <c r="BV4" s="409">
        <v>16084378</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9.1</v>
      </c>
      <c r="CU4" s="416"/>
      <c r="CV4" s="416"/>
      <c r="CW4" s="416"/>
      <c r="CX4" s="416"/>
      <c r="CY4" s="416"/>
      <c r="CZ4" s="416"/>
      <c r="DA4" s="417"/>
      <c r="DB4" s="415">
        <v>4.7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14450909</v>
      </c>
      <c r="BO5" s="447"/>
      <c r="BP5" s="447"/>
      <c r="BQ5" s="447"/>
      <c r="BR5" s="447"/>
      <c r="BS5" s="447"/>
      <c r="BT5" s="447"/>
      <c r="BU5" s="448"/>
      <c r="BV5" s="446">
        <v>14825901</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88.8</v>
      </c>
      <c r="CU5" s="444"/>
      <c r="CV5" s="444"/>
      <c r="CW5" s="444"/>
      <c r="CX5" s="444"/>
      <c r="CY5" s="444"/>
      <c r="CZ5" s="444"/>
      <c r="DA5" s="445"/>
      <c r="DB5" s="443">
        <v>83.2</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1103780</v>
      </c>
      <c r="BO6" s="447"/>
      <c r="BP6" s="447"/>
      <c r="BQ6" s="447"/>
      <c r="BR6" s="447"/>
      <c r="BS6" s="447"/>
      <c r="BT6" s="447"/>
      <c r="BU6" s="448"/>
      <c r="BV6" s="446">
        <v>1258477</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88.8</v>
      </c>
      <c r="CU6" s="484"/>
      <c r="CV6" s="484"/>
      <c r="CW6" s="484"/>
      <c r="CX6" s="484"/>
      <c r="CY6" s="484"/>
      <c r="CZ6" s="484"/>
      <c r="DA6" s="485"/>
      <c r="DB6" s="483">
        <v>86.5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100</v>
      </c>
      <c r="AV7" s="479"/>
      <c r="AW7" s="479"/>
      <c r="AX7" s="479"/>
      <c r="AY7" s="480" t="s">
        <v>101</v>
      </c>
      <c r="AZ7" s="481"/>
      <c r="BA7" s="481"/>
      <c r="BB7" s="481"/>
      <c r="BC7" s="481"/>
      <c r="BD7" s="481"/>
      <c r="BE7" s="481"/>
      <c r="BF7" s="481"/>
      <c r="BG7" s="481"/>
      <c r="BH7" s="481"/>
      <c r="BI7" s="481"/>
      <c r="BJ7" s="481"/>
      <c r="BK7" s="481"/>
      <c r="BL7" s="481"/>
      <c r="BM7" s="482"/>
      <c r="BN7" s="446">
        <v>423041</v>
      </c>
      <c r="BO7" s="447"/>
      <c r="BP7" s="447"/>
      <c r="BQ7" s="447"/>
      <c r="BR7" s="447"/>
      <c r="BS7" s="447"/>
      <c r="BT7" s="447"/>
      <c r="BU7" s="448"/>
      <c r="BV7" s="446">
        <v>898149</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7441964</v>
      </c>
      <c r="CU7" s="447"/>
      <c r="CV7" s="447"/>
      <c r="CW7" s="447"/>
      <c r="CX7" s="447"/>
      <c r="CY7" s="447"/>
      <c r="CZ7" s="447"/>
      <c r="DA7" s="448"/>
      <c r="DB7" s="446">
        <v>7740829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96</v>
      </c>
      <c r="AV8" s="479"/>
      <c r="AW8" s="479"/>
      <c r="AX8" s="479"/>
      <c r="AY8" s="480" t="s">
        <v>104</v>
      </c>
      <c r="AZ8" s="481"/>
      <c r="BA8" s="481"/>
      <c r="BB8" s="481"/>
      <c r="BC8" s="481"/>
      <c r="BD8" s="481"/>
      <c r="BE8" s="481"/>
      <c r="BF8" s="481"/>
      <c r="BG8" s="481"/>
      <c r="BH8" s="481"/>
      <c r="BI8" s="481"/>
      <c r="BJ8" s="481"/>
      <c r="BK8" s="481"/>
      <c r="BL8" s="481"/>
      <c r="BM8" s="482"/>
      <c r="BN8" s="446">
        <v>680739</v>
      </c>
      <c r="BO8" s="447"/>
      <c r="BP8" s="447"/>
      <c r="BQ8" s="447"/>
      <c r="BR8" s="447"/>
      <c r="BS8" s="447"/>
      <c r="BT8" s="447"/>
      <c r="BU8" s="448"/>
      <c r="BV8" s="446">
        <v>360328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v>
      </c>
      <c r="CU8" s="487"/>
      <c r="CV8" s="487"/>
      <c r="CW8" s="487"/>
      <c r="CX8" s="487"/>
      <c r="CY8" s="487"/>
      <c r="CZ8" s="487"/>
      <c r="DA8" s="488"/>
      <c r="DB8" s="486">
        <v>0.2</v>
      </c>
      <c r="DC8" s="487"/>
      <c r="DD8" s="487"/>
      <c r="DE8" s="487"/>
      <c r="DF8" s="487"/>
      <c r="DG8" s="487"/>
      <c r="DH8" s="487"/>
      <c r="DI8" s="488"/>
      <c r="DJ8" s="165"/>
      <c r="DK8" s="165"/>
      <c r="DL8" s="165"/>
      <c r="DM8" s="165"/>
      <c r="DN8" s="165"/>
      <c r="DO8" s="165"/>
    </row>
    <row r="9" spans="1:119" ht="18.75" customHeight="1" thickBot="1" x14ac:dyDescent="0.2">
      <c r="A9" s="166"/>
      <c r="B9" s="440" t="s">
        <v>106</v>
      </c>
      <c r="C9" s="441"/>
      <c r="D9" s="441"/>
      <c r="E9" s="441"/>
      <c r="F9" s="441"/>
      <c r="G9" s="441"/>
      <c r="H9" s="441"/>
      <c r="I9" s="441"/>
      <c r="J9" s="441"/>
      <c r="K9" s="489"/>
      <c r="L9" s="490" t="s">
        <v>107</v>
      </c>
      <c r="M9" s="491"/>
      <c r="N9" s="491"/>
      <c r="O9" s="491"/>
      <c r="P9" s="491"/>
      <c r="Q9" s="492"/>
      <c r="R9" s="493">
        <v>15149</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100</v>
      </c>
      <c r="AV9" s="479"/>
      <c r="AW9" s="479"/>
      <c r="AX9" s="479"/>
      <c r="AY9" s="480" t="s">
        <v>110</v>
      </c>
      <c r="AZ9" s="481"/>
      <c r="BA9" s="481"/>
      <c r="BB9" s="481"/>
      <c r="BC9" s="481"/>
      <c r="BD9" s="481"/>
      <c r="BE9" s="481"/>
      <c r="BF9" s="481"/>
      <c r="BG9" s="481"/>
      <c r="BH9" s="481"/>
      <c r="BI9" s="481"/>
      <c r="BJ9" s="481"/>
      <c r="BK9" s="481"/>
      <c r="BL9" s="481"/>
      <c r="BM9" s="482"/>
      <c r="BN9" s="446">
        <v>320411</v>
      </c>
      <c r="BO9" s="447"/>
      <c r="BP9" s="447"/>
      <c r="BQ9" s="447"/>
      <c r="BR9" s="447"/>
      <c r="BS9" s="447"/>
      <c r="BT9" s="447"/>
      <c r="BU9" s="448"/>
      <c r="BV9" s="446">
        <v>67063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12.5</v>
      </c>
      <c r="CU9" s="444"/>
      <c r="CV9" s="444"/>
      <c r="CW9" s="444"/>
      <c r="CX9" s="444"/>
      <c r="CY9" s="444"/>
      <c r="CZ9" s="444"/>
      <c r="DA9" s="445"/>
      <c r="DB9" s="443">
        <v>13.1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16981</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50975</v>
      </c>
      <c r="BO10" s="447"/>
      <c r="BP10" s="447"/>
      <c r="BQ10" s="447"/>
      <c r="BR10" s="447"/>
      <c r="BS10" s="447"/>
      <c r="BT10" s="447"/>
      <c r="BU10" s="448"/>
      <c r="BV10" s="446">
        <v>1726</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15442</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100</v>
      </c>
      <c r="AV12" s="479"/>
      <c r="AW12" s="479"/>
      <c r="AX12" s="479"/>
      <c r="AY12" s="480" t="s">
        <v>128</v>
      </c>
      <c r="AZ12" s="481"/>
      <c r="BA12" s="481"/>
      <c r="BB12" s="481"/>
      <c r="BC12" s="481"/>
      <c r="BD12" s="481"/>
      <c r="BE12" s="481"/>
      <c r="BF12" s="481"/>
      <c r="BG12" s="481"/>
      <c r="BH12" s="481"/>
      <c r="BI12" s="481"/>
      <c r="BJ12" s="481"/>
      <c r="BK12" s="481"/>
      <c r="BL12" s="481"/>
      <c r="BM12" s="482"/>
      <c r="BN12" s="446">
        <v>200000</v>
      </c>
      <c r="BO12" s="447"/>
      <c r="BP12" s="447"/>
      <c r="BQ12" s="447"/>
      <c r="BR12" s="447"/>
      <c r="BS12" s="447"/>
      <c r="BT12" s="447"/>
      <c r="BU12" s="448"/>
      <c r="BV12" s="446">
        <v>911114</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15354</v>
      </c>
      <c r="S13" s="528"/>
      <c r="T13" s="528"/>
      <c r="U13" s="528"/>
      <c r="V13" s="529"/>
      <c r="W13" s="462" t="s">
        <v>131</v>
      </c>
      <c r="X13" s="463"/>
      <c r="Y13" s="463"/>
      <c r="Z13" s="463"/>
      <c r="AA13" s="463"/>
      <c r="AB13" s="453"/>
      <c r="AC13" s="497">
        <v>3097</v>
      </c>
      <c r="AD13" s="498"/>
      <c r="AE13" s="498"/>
      <c r="AF13" s="498"/>
      <c r="AG13" s="537"/>
      <c r="AH13" s="497">
        <v>3510</v>
      </c>
      <c r="AI13" s="498"/>
      <c r="AJ13" s="498"/>
      <c r="AK13" s="498"/>
      <c r="AL13" s="499"/>
      <c r="AM13" s="475" t="s">
        <v>132</v>
      </c>
      <c r="AN13" s="476"/>
      <c r="AO13" s="476"/>
      <c r="AP13" s="476"/>
      <c r="AQ13" s="476"/>
      <c r="AR13" s="476"/>
      <c r="AS13" s="476"/>
      <c r="AT13" s="477"/>
      <c r="AU13" s="478" t="s">
        <v>100</v>
      </c>
      <c r="AV13" s="479"/>
      <c r="AW13" s="479"/>
      <c r="AX13" s="479"/>
      <c r="AY13" s="480" t="s">
        <v>133</v>
      </c>
      <c r="AZ13" s="481"/>
      <c r="BA13" s="481"/>
      <c r="BB13" s="481"/>
      <c r="BC13" s="481"/>
      <c r="BD13" s="481"/>
      <c r="BE13" s="481"/>
      <c r="BF13" s="481"/>
      <c r="BG13" s="481"/>
      <c r="BH13" s="481"/>
      <c r="BI13" s="481"/>
      <c r="BJ13" s="481"/>
      <c r="BK13" s="481"/>
      <c r="BL13" s="481"/>
      <c r="BM13" s="482"/>
      <c r="BN13" s="446">
        <v>171386</v>
      </c>
      <c r="BO13" s="447"/>
      <c r="BP13" s="447"/>
      <c r="BQ13" s="447"/>
      <c r="BR13" s="447"/>
      <c r="BS13" s="447"/>
      <c r="BT13" s="447"/>
      <c r="BU13" s="448"/>
      <c r="BV13" s="446">
        <v>-842325</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5.9</v>
      </c>
      <c r="CU13" s="444"/>
      <c r="CV13" s="444"/>
      <c r="CW13" s="444"/>
      <c r="CX13" s="444"/>
      <c r="CY13" s="444"/>
      <c r="CZ13" s="444"/>
      <c r="DA13" s="445"/>
      <c r="DB13" s="443">
        <v>6.3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135</v>
      </c>
      <c r="M14" s="525"/>
      <c r="N14" s="525"/>
      <c r="O14" s="525"/>
      <c r="P14" s="525"/>
      <c r="Q14" s="526"/>
      <c r="R14" s="527">
        <v>15848</v>
      </c>
      <c r="S14" s="528"/>
      <c r="T14" s="528"/>
      <c r="U14" s="528"/>
      <c r="V14" s="529"/>
      <c r="W14" s="436"/>
      <c r="X14" s="437"/>
      <c r="Y14" s="437"/>
      <c r="Z14" s="437"/>
      <c r="AA14" s="437"/>
      <c r="AB14" s="426"/>
      <c r="AC14" s="530">
        <v>37.9</v>
      </c>
      <c r="AD14" s="531"/>
      <c r="AE14" s="531"/>
      <c r="AF14" s="531"/>
      <c r="AG14" s="532"/>
      <c r="AH14" s="530">
        <v>38.9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v>35.700000000000003</v>
      </c>
      <c r="CU14" s="542"/>
      <c r="CV14" s="542"/>
      <c r="CW14" s="542"/>
      <c r="CX14" s="542"/>
      <c r="CY14" s="542"/>
      <c r="CZ14" s="542"/>
      <c r="DA14" s="543"/>
      <c r="DB14" s="541">
        <v>47.7</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130</v>
      </c>
      <c r="N15" s="535"/>
      <c r="O15" s="535"/>
      <c r="P15" s="535"/>
      <c r="Q15" s="536"/>
      <c r="R15" s="527">
        <v>15764</v>
      </c>
      <c r="S15" s="528"/>
      <c r="T15" s="528"/>
      <c r="U15" s="528"/>
      <c r="V15" s="529"/>
      <c r="W15" s="462" t="s">
        <v>137</v>
      </c>
      <c r="X15" s="463"/>
      <c r="Y15" s="463"/>
      <c r="Z15" s="463"/>
      <c r="AA15" s="463"/>
      <c r="AB15" s="453"/>
      <c r="AC15" s="497">
        <v>1262</v>
      </c>
      <c r="AD15" s="498"/>
      <c r="AE15" s="498"/>
      <c r="AF15" s="498"/>
      <c r="AG15" s="537"/>
      <c r="AH15" s="497">
        <v>1453</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1374347</v>
      </c>
      <c r="BO15" s="410"/>
      <c r="BP15" s="410"/>
      <c r="BQ15" s="410"/>
      <c r="BR15" s="410"/>
      <c r="BS15" s="410"/>
      <c r="BT15" s="410"/>
      <c r="BU15" s="411"/>
      <c r="BV15" s="409">
        <v>1365925</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15.5</v>
      </c>
      <c r="AD16" s="531"/>
      <c r="AE16" s="531"/>
      <c r="AF16" s="531"/>
      <c r="AG16" s="532"/>
      <c r="AH16" s="530">
        <v>16.100000000000001</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6577574</v>
      </c>
      <c r="BO16" s="447"/>
      <c r="BP16" s="447"/>
      <c r="BQ16" s="447"/>
      <c r="BR16" s="447"/>
      <c r="BS16" s="447"/>
      <c r="BT16" s="447"/>
      <c r="BU16" s="448"/>
      <c r="BV16" s="446">
        <v>6717125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141</v>
      </c>
      <c r="S17" s="548"/>
      <c r="T17" s="548"/>
      <c r="U17" s="548"/>
      <c r="V17" s="549"/>
      <c r="W17" s="462" t="s">
        <v>144</v>
      </c>
      <c r="X17" s="463"/>
      <c r="Y17" s="463"/>
      <c r="Z17" s="463"/>
      <c r="AA17" s="463"/>
      <c r="AB17" s="453"/>
      <c r="AC17" s="497">
        <v>3805</v>
      </c>
      <c r="AD17" s="498"/>
      <c r="AE17" s="498"/>
      <c r="AF17" s="498"/>
      <c r="AG17" s="537"/>
      <c r="AH17" s="497">
        <v>4053</v>
      </c>
      <c r="AI17" s="498"/>
      <c r="AJ17" s="498"/>
      <c r="AK17" s="498"/>
      <c r="AL17" s="499"/>
      <c r="AM17" s="475"/>
      <c r="AN17" s="476"/>
      <c r="AO17" s="476"/>
      <c r="AP17" s="476"/>
      <c r="AQ17" s="476"/>
      <c r="AR17" s="476"/>
      <c r="AS17" s="476"/>
      <c r="AT17" s="477"/>
      <c r="AU17" s="478"/>
      <c r="AV17" s="479"/>
      <c r="AW17" s="479"/>
      <c r="AX17" s="479"/>
      <c r="AY17" s="480" t="s">
        <v>145</v>
      </c>
      <c r="AZ17" s="481"/>
      <c r="BA17" s="481"/>
      <c r="BB17" s="481"/>
      <c r="BC17" s="481"/>
      <c r="BD17" s="481"/>
      <c r="BE17" s="481"/>
      <c r="BF17" s="481"/>
      <c r="BG17" s="481"/>
      <c r="BH17" s="481"/>
      <c r="BI17" s="481"/>
      <c r="BJ17" s="481"/>
      <c r="BK17" s="481"/>
      <c r="BL17" s="481"/>
      <c r="BM17" s="482"/>
      <c r="BN17" s="446">
        <v>1696581</v>
      </c>
      <c r="BO17" s="447"/>
      <c r="BP17" s="447"/>
      <c r="BQ17" s="447"/>
      <c r="BR17" s="447"/>
      <c r="BS17" s="447"/>
      <c r="BT17" s="447"/>
      <c r="BU17" s="448"/>
      <c r="BV17" s="446">
        <v>1668872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146</v>
      </c>
      <c r="C18" s="489"/>
      <c r="D18" s="489"/>
      <c r="E18" s="558"/>
      <c r="F18" s="558"/>
      <c r="G18" s="558"/>
      <c r="H18" s="558"/>
      <c r="I18" s="558"/>
      <c r="J18" s="558"/>
      <c r="K18" s="558"/>
      <c r="L18" s="559">
        <v>544.66999999999996</v>
      </c>
      <c r="M18" s="559"/>
      <c r="N18" s="559"/>
      <c r="O18" s="559"/>
      <c r="P18" s="559"/>
      <c r="Q18" s="559"/>
      <c r="R18" s="560"/>
      <c r="S18" s="560"/>
      <c r="T18" s="560"/>
      <c r="U18" s="560"/>
      <c r="V18" s="561"/>
      <c r="W18" s="464"/>
      <c r="X18" s="465"/>
      <c r="Y18" s="465"/>
      <c r="Z18" s="465"/>
      <c r="AA18" s="465"/>
      <c r="AB18" s="456"/>
      <c r="AC18" s="562">
        <v>46.6</v>
      </c>
      <c r="AD18" s="563"/>
      <c r="AE18" s="563"/>
      <c r="AF18" s="563"/>
      <c r="AG18" s="564"/>
      <c r="AH18" s="562">
        <v>45</v>
      </c>
      <c r="AI18" s="563"/>
      <c r="AJ18" s="563"/>
      <c r="AK18" s="563"/>
      <c r="AL18" s="565"/>
      <c r="AM18" s="475"/>
      <c r="AN18" s="476"/>
      <c r="AO18" s="476"/>
      <c r="AP18" s="476"/>
      <c r="AQ18" s="476"/>
      <c r="AR18" s="476"/>
      <c r="AS18" s="476"/>
      <c r="AT18" s="477"/>
      <c r="AU18" s="478"/>
      <c r="AV18" s="479"/>
      <c r="AW18" s="479"/>
      <c r="AX18" s="479"/>
      <c r="AY18" s="480" t="s">
        <v>147</v>
      </c>
      <c r="AZ18" s="481"/>
      <c r="BA18" s="481"/>
      <c r="BB18" s="481"/>
      <c r="BC18" s="481"/>
      <c r="BD18" s="481"/>
      <c r="BE18" s="481"/>
      <c r="BF18" s="481"/>
      <c r="BG18" s="481"/>
      <c r="BH18" s="481"/>
      <c r="BI18" s="481"/>
      <c r="BJ18" s="481"/>
      <c r="BK18" s="481"/>
      <c r="BL18" s="481"/>
      <c r="BM18" s="482"/>
      <c r="BN18" s="446">
        <v>6391884</v>
      </c>
      <c r="BO18" s="447"/>
      <c r="BP18" s="447"/>
      <c r="BQ18" s="447"/>
      <c r="BR18" s="447"/>
      <c r="BS18" s="447"/>
      <c r="BT18" s="447"/>
      <c r="BU18" s="448"/>
      <c r="BV18" s="446">
        <v>6471635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148</v>
      </c>
      <c r="C19" s="489"/>
      <c r="D19" s="489"/>
      <c r="E19" s="558"/>
      <c r="F19" s="558"/>
      <c r="G19" s="558"/>
      <c r="H19" s="558"/>
      <c r="I19" s="558"/>
      <c r="J19" s="558"/>
      <c r="K19" s="558"/>
      <c r="L19" s="566">
        <v>28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149</v>
      </c>
      <c r="AZ19" s="481"/>
      <c r="BA19" s="481"/>
      <c r="BB19" s="481"/>
      <c r="BC19" s="481"/>
      <c r="BD19" s="481"/>
      <c r="BE19" s="481"/>
      <c r="BF19" s="481"/>
      <c r="BG19" s="481"/>
      <c r="BH19" s="481"/>
      <c r="BI19" s="481"/>
      <c r="BJ19" s="481"/>
      <c r="BK19" s="481"/>
      <c r="BL19" s="481"/>
      <c r="BM19" s="482"/>
      <c r="BN19" s="446">
        <v>8861232</v>
      </c>
      <c r="BO19" s="447"/>
      <c r="BP19" s="447"/>
      <c r="BQ19" s="447"/>
      <c r="BR19" s="447"/>
      <c r="BS19" s="447"/>
      <c r="BT19" s="447"/>
      <c r="BU19" s="448"/>
      <c r="BV19" s="446">
        <v>10055252</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150</v>
      </c>
      <c r="C20" s="489"/>
      <c r="D20" s="489"/>
      <c r="E20" s="558"/>
      <c r="F20" s="558"/>
      <c r="G20" s="558"/>
      <c r="H20" s="558"/>
      <c r="I20" s="558"/>
      <c r="J20" s="558"/>
      <c r="K20" s="558"/>
      <c r="L20" s="566">
        <v>5594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152</v>
      </c>
      <c r="C22" s="581"/>
      <c r="D22" s="582"/>
      <c r="E22" s="458" t="s">
        <v>1</v>
      </c>
      <c r="F22" s="463"/>
      <c r="G22" s="463"/>
      <c r="H22" s="463"/>
      <c r="I22" s="463"/>
      <c r="J22" s="463"/>
      <c r="K22" s="453"/>
      <c r="L22" s="458" t="s">
        <v>153</v>
      </c>
      <c r="M22" s="463"/>
      <c r="N22" s="463"/>
      <c r="O22" s="463"/>
      <c r="P22" s="453"/>
      <c r="Q22" s="589" t="s">
        <v>154</v>
      </c>
      <c r="R22" s="590"/>
      <c r="S22" s="590"/>
      <c r="T22" s="590"/>
      <c r="U22" s="590"/>
      <c r="V22" s="591"/>
      <c r="W22" s="595" t="s">
        <v>155</v>
      </c>
      <c r="X22" s="581"/>
      <c r="Y22" s="582"/>
      <c r="Z22" s="458" t="s">
        <v>1</v>
      </c>
      <c r="AA22" s="463"/>
      <c r="AB22" s="463"/>
      <c r="AC22" s="463"/>
      <c r="AD22" s="463"/>
      <c r="AE22" s="463"/>
      <c r="AF22" s="463"/>
      <c r="AG22" s="453"/>
      <c r="AH22" s="608" t="s">
        <v>156</v>
      </c>
      <c r="AI22" s="463"/>
      <c r="AJ22" s="463"/>
      <c r="AK22" s="463"/>
      <c r="AL22" s="453"/>
      <c r="AM22" s="608" t="s">
        <v>157</v>
      </c>
      <c r="AN22" s="609"/>
      <c r="AO22" s="609"/>
      <c r="AP22" s="609"/>
      <c r="AQ22" s="609"/>
      <c r="AR22" s="610"/>
      <c r="AS22" s="589" t="s">
        <v>154</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158</v>
      </c>
      <c r="AZ23" s="407"/>
      <c r="BA23" s="407"/>
      <c r="BB23" s="407"/>
      <c r="BC23" s="407"/>
      <c r="BD23" s="407"/>
      <c r="BE23" s="407"/>
      <c r="BF23" s="407"/>
      <c r="BG23" s="407"/>
      <c r="BH23" s="407"/>
      <c r="BI23" s="407"/>
      <c r="BJ23" s="407"/>
      <c r="BK23" s="407"/>
      <c r="BL23" s="407"/>
      <c r="BM23" s="408"/>
      <c r="BN23" s="446">
        <v>8800831</v>
      </c>
      <c r="BO23" s="447"/>
      <c r="BP23" s="447"/>
      <c r="BQ23" s="447"/>
      <c r="BR23" s="447"/>
      <c r="BS23" s="447"/>
      <c r="BT23" s="447"/>
      <c r="BU23" s="448"/>
      <c r="BV23" s="446">
        <v>9087239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159</v>
      </c>
      <c r="F24" s="476"/>
      <c r="G24" s="476"/>
      <c r="H24" s="476"/>
      <c r="I24" s="476"/>
      <c r="J24" s="476"/>
      <c r="K24" s="477"/>
      <c r="L24" s="497">
        <v>1</v>
      </c>
      <c r="M24" s="498"/>
      <c r="N24" s="498"/>
      <c r="O24" s="498"/>
      <c r="P24" s="537"/>
      <c r="Q24" s="497">
        <v>7919</v>
      </c>
      <c r="R24" s="498"/>
      <c r="S24" s="498"/>
      <c r="T24" s="498"/>
      <c r="U24" s="498"/>
      <c r="V24" s="537"/>
      <c r="W24" s="596"/>
      <c r="X24" s="584"/>
      <c r="Y24" s="585"/>
      <c r="Z24" s="496" t="s">
        <v>160</v>
      </c>
      <c r="AA24" s="476"/>
      <c r="AB24" s="476"/>
      <c r="AC24" s="476"/>
      <c r="AD24" s="476"/>
      <c r="AE24" s="476"/>
      <c r="AF24" s="476"/>
      <c r="AG24" s="477"/>
      <c r="AH24" s="497">
        <v>239</v>
      </c>
      <c r="AI24" s="498"/>
      <c r="AJ24" s="498"/>
      <c r="AK24" s="498"/>
      <c r="AL24" s="537"/>
      <c r="AM24" s="497">
        <v>733730</v>
      </c>
      <c r="AN24" s="498"/>
      <c r="AO24" s="498"/>
      <c r="AP24" s="498"/>
      <c r="AQ24" s="498"/>
      <c r="AR24" s="537"/>
      <c r="AS24" s="497">
        <v>3070</v>
      </c>
      <c r="AT24" s="498"/>
      <c r="AU24" s="498"/>
      <c r="AV24" s="498"/>
      <c r="AW24" s="498"/>
      <c r="AX24" s="499"/>
      <c r="AY24" s="616" t="s">
        <v>161</v>
      </c>
      <c r="AZ24" s="617"/>
      <c r="BA24" s="617"/>
      <c r="BB24" s="617"/>
      <c r="BC24" s="617"/>
      <c r="BD24" s="617"/>
      <c r="BE24" s="617"/>
      <c r="BF24" s="617"/>
      <c r="BG24" s="617"/>
      <c r="BH24" s="617"/>
      <c r="BI24" s="617"/>
      <c r="BJ24" s="617"/>
      <c r="BK24" s="617"/>
      <c r="BL24" s="617"/>
      <c r="BM24" s="618"/>
      <c r="BN24" s="446">
        <v>8268475</v>
      </c>
      <c r="BO24" s="447"/>
      <c r="BP24" s="447"/>
      <c r="BQ24" s="447"/>
      <c r="BR24" s="447"/>
      <c r="BS24" s="447"/>
      <c r="BT24" s="447"/>
      <c r="BU24" s="448"/>
      <c r="BV24" s="446">
        <v>8449570</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162</v>
      </c>
      <c r="F25" s="476"/>
      <c r="G25" s="476"/>
      <c r="H25" s="476"/>
      <c r="I25" s="476"/>
      <c r="J25" s="476"/>
      <c r="K25" s="477"/>
      <c r="L25" s="497">
        <v>1</v>
      </c>
      <c r="M25" s="498"/>
      <c r="N25" s="498"/>
      <c r="O25" s="498"/>
      <c r="P25" s="537"/>
      <c r="Q25" s="497">
        <v>5939</v>
      </c>
      <c r="R25" s="498"/>
      <c r="S25" s="498"/>
      <c r="T25" s="498"/>
      <c r="U25" s="498"/>
      <c r="V25" s="537"/>
      <c r="W25" s="596"/>
      <c r="X25" s="584"/>
      <c r="Y25" s="585"/>
      <c r="Z25" s="496" t="s">
        <v>163</v>
      </c>
      <c r="AA25" s="476"/>
      <c r="AB25" s="476"/>
      <c r="AC25" s="476"/>
      <c r="AD25" s="476"/>
      <c r="AE25" s="476"/>
      <c r="AF25" s="476"/>
      <c r="AG25" s="477"/>
      <c r="AH25" s="497" t="s">
        <v>122</v>
      </c>
      <c r="AI25" s="498"/>
      <c r="AJ25" s="498"/>
      <c r="AK25" s="498"/>
      <c r="AL25" s="537"/>
      <c r="AM25" s="497" t="s">
        <v>164</v>
      </c>
      <c r="AN25" s="498"/>
      <c r="AO25" s="498"/>
      <c r="AP25" s="498"/>
      <c r="AQ25" s="498"/>
      <c r="AR25" s="537"/>
      <c r="AS25" s="497" t="s">
        <v>122</v>
      </c>
      <c r="AT25" s="498"/>
      <c r="AU25" s="498"/>
      <c r="AV25" s="498"/>
      <c r="AW25" s="498"/>
      <c r="AX25" s="499"/>
      <c r="AY25" s="406" t="s">
        <v>165</v>
      </c>
      <c r="AZ25" s="407"/>
      <c r="BA25" s="407"/>
      <c r="BB25" s="407"/>
      <c r="BC25" s="407"/>
      <c r="BD25" s="407"/>
      <c r="BE25" s="407"/>
      <c r="BF25" s="407"/>
      <c r="BG25" s="407"/>
      <c r="BH25" s="407"/>
      <c r="BI25" s="407"/>
      <c r="BJ25" s="407"/>
      <c r="BK25" s="407"/>
      <c r="BL25" s="407"/>
      <c r="BM25" s="408"/>
      <c r="BN25" s="409">
        <v>1069799</v>
      </c>
      <c r="BO25" s="410"/>
      <c r="BP25" s="410"/>
      <c r="BQ25" s="410"/>
      <c r="BR25" s="410"/>
      <c r="BS25" s="410"/>
      <c r="BT25" s="410"/>
      <c r="BU25" s="411"/>
      <c r="BV25" s="409">
        <v>1594988</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166</v>
      </c>
      <c r="F26" s="476"/>
      <c r="G26" s="476"/>
      <c r="H26" s="476"/>
      <c r="I26" s="476"/>
      <c r="J26" s="476"/>
      <c r="K26" s="477"/>
      <c r="L26" s="497">
        <v>1</v>
      </c>
      <c r="M26" s="498"/>
      <c r="N26" s="498"/>
      <c r="O26" s="498"/>
      <c r="P26" s="537"/>
      <c r="Q26" s="497">
        <v>5446</v>
      </c>
      <c r="R26" s="498"/>
      <c r="S26" s="498"/>
      <c r="T26" s="498"/>
      <c r="U26" s="498"/>
      <c r="V26" s="537"/>
      <c r="W26" s="596"/>
      <c r="X26" s="584"/>
      <c r="Y26" s="585"/>
      <c r="Z26" s="496" t="s">
        <v>167</v>
      </c>
      <c r="AA26" s="606"/>
      <c r="AB26" s="606"/>
      <c r="AC26" s="606"/>
      <c r="AD26" s="606"/>
      <c r="AE26" s="606"/>
      <c r="AF26" s="606"/>
      <c r="AG26" s="607"/>
      <c r="AH26" s="497">
        <v>31</v>
      </c>
      <c r="AI26" s="498"/>
      <c r="AJ26" s="498"/>
      <c r="AK26" s="498"/>
      <c r="AL26" s="537"/>
      <c r="AM26" s="497">
        <v>95356</v>
      </c>
      <c r="AN26" s="498"/>
      <c r="AO26" s="498"/>
      <c r="AP26" s="498"/>
      <c r="AQ26" s="498"/>
      <c r="AR26" s="537"/>
      <c r="AS26" s="497">
        <v>3076</v>
      </c>
      <c r="AT26" s="498"/>
      <c r="AU26" s="498"/>
      <c r="AV26" s="498"/>
      <c r="AW26" s="498"/>
      <c r="AX26" s="499"/>
      <c r="AY26" s="449" t="s">
        <v>168</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169</v>
      </c>
      <c r="F27" s="476"/>
      <c r="G27" s="476"/>
      <c r="H27" s="476"/>
      <c r="I27" s="476"/>
      <c r="J27" s="476"/>
      <c r="K27" s="477"/>
      <c r="L27" s="497">
        <v>1</v>
      </c>
      <c r="M27" s="498"/>
      <c r="N27" s="498"/>
      <c r="O27" s="498"/>
      <c r="P27" s="537"/>
      <c r="Q27" s="497">
        <v>3163</v>
      </c>
      <c r="R27" s="498"/>
      <c r="S27" s="498"/>
      <c r="T27" s="498"/>
      <c r="U27" s="498"/>
      <c r="V27" s="537"/>
      <c r="W27" s="596"/>
      <c r="X27" s="584"/>
      <c r="Y27" s="585"/>
      <c r="Z27" s="496" t="s">
        <v>170</v>
      </c>
      <c r="AA27" s="476"/>
      <c r="AB27" s="476"/>
      <c r="AC27" s="476"/>
      <c r="AD27" s="476"/>
      <c r="AE27" s="476"/>
      <c r="AF27" s="476"/>
      <c r="AG27" s="477"/>
      <c r="AH27" s="497" t="s">
        <v>122</v>
      </c>
      <c r="AI27" s="498"/>
      <c r="AJ27" s="498"/>
      <c r="AK27" s="498"/>
      <c r="AL27" s="537"/>
      <c r="AM27" s="497" t="s">
        <v>122</v>
      </c>
      <c r="AN27" s="498"/>
      <c r="AO27" s="498"/>
      <c r="AP27" s="498"/>
      <c r="AQ27" s="498"/>
      <c r="AR27" s="537"/>
      <c r="AS27" s="497" t="s">
        <v>164</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t="s">
        <v>164</v>
      </c>
      <c r="BO27" s="620"/>
      <c r="BP27" s="620"/>
      <c r="BQ27" s="620"/>
      <c r="BR27" s="620"/>
      <c r="BS27" s="620"/>
      <c r="BT27" s="620"/>
      <c r="BU27" s="621"/>
      <c r="BV27" s="619" t="s">
        <v>122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172</v>
      </c>
      <c r="F28" s="476"/>
      <c r="G28" s="476"/>
      <c r="H28" s="476"/>
      <c r="I28" s="476"/>
      <c r="J28" s="476"/>
      <c r="K28" s="477"/>
      <c r="L28" s="497">
        <v>1</v>
      </c>
      <c r="M28" s="498"/>
      <c r="N28" s="498"/>
      <c r="O28" s="498"/>
      <c r="P28" s="537"/>
      <c r="Q28" s="497">
        <v>2606</v>
      </c>
      <c r="R28" s="498"/>
      <c r="S28" s="498"/>
      <c r="T28" s="498"/>
      <c r="U28" s="498"/>
      <c r="V28" s="537"/>
      <c r="W28" s="596"/>
      <c r="X28" s="584"/>
      <c r="Y28" s="585"/>
      <c r="Z28" s="496" t="s">
        <v>173</v>
      </c>
      <c r="AA28" s="476"/>
      <c r="AB28" s="476"/>
      <c r="AC28" s="476"/>
      <c r="AD28" s="476"/>
      <c r="AE28" s="476"/>
      <c r="AF28" s="476"/>
      <c r="AG28" s="477"/>
      <c r="AH28" s="497" t="s">
        <v>122</v>
      </c>
      <c r="AI28" s="498"/>
      <c r="AJ28" s="498"/>
      <c r="AK28" s="498"/>
      <c r="AL28" s="537"/>
      <c r="AM28" s="497" t="s">
        <v>122</v>
      </c>
      <c r="AN28" s="498"/>
      <c r="AO28" s="498"/>
      <c r="AP28" s="498"/>
      <c r="AQ28" s="498"/>
      <c r="AR28" s="537"/>
      <c r="AS28" s="497" t="s">
        <v>122</v>
      </c>
      <c r="AT28" s="498"/>
      <c r="AU28" s="498"/>
      <c r="AV28" s="498"/>
      <c r="AW28" s="498"/>
      <c r="AX28" s="499"/>
      <c r="AY28" s="622" t="s">
        <v>174</v>
      </c>
      <c r="AZ28" s="623"/>
      <c r="BA28" s="623"/>
      <c r="BB28" s="624"/>
      <c r="BC28" s="406" t="s">
        <v>42</v>
      </c>
      <c r="BD28" s="407"/>
      <c r="BE28" s="407"/>
      <c r="BF28" s="407"/>
      <c r="BG28" s="407"/>
      <c r="BH28" s="407"/>
      <c r="BI28" s="407"/>
      <c r="BJ28" s="407"/>
      <c r="BK28" s="407"/>
      <c r="BL28" s="407"/>
      <c r="BM28" s="408"/>
      <c r="BN28" s="409">
        <v>577651</v>
      </c>
      <c r="BO28" s="410"/>
      <c r="BP28" s="410"/>
      <c r="BQ28" s="410"/>
      <c r="BR28" s="410"/>
      <c r="BS28" s="410"/>
      <c r="BT28" s="410"/>
      <c r="BU28" s="411"/>
      <c r="BV28" s="409">
        <v>526676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175</v>
      </c>
      <c r="F29" s="476"/>
      <c r="G29" s="476"/>
      <c r="H29" s="476"/>
      <c r="I29" s="476"/>
      <c r="J29" s="476"/>
      <c r="K29" s="477"/>
      <c r="L29" s="497">
        <v>12</v>
      </c>
      <c r="M29" s="498"/>
      <c r="N29" s="498"/>
      <c r="O29" s="498"/>
      <c r="P29" s="537"/>
      <c r="Q29" s="497">
        <v>2376</v>
      </c>
      <c r="R29" s="498"/>
      <c r="S29" s="498"/>
      <c r="T29" s="498"/>
      <c r="U29" s="498"/>
      <c r="V29" s="537"/>
      <c r="W29" s="597"/>
      <c r="X29" s="598"/>
      <c r="Y29" s="599"/>
      <c r="Z29" s="496" t="s">
        <v>176</v>
      </c>
      <c r="AA29" s="476"/>
      <c r="AB29" s="476"/>
      <c r="AC29" s="476"/>
      <c r="AD29" s="476"/>
      <c r="AE29" s="476"/>
      <c r="AF29" s="476"/>
      <c r="AG29" s="477"/>
      <c r="AH29" s="497">
        <v>239</v>
      </c>
      <c r="AI29" s="498"/>
      <c r="AJ29" s="498"/>
      <c r="AK29" s="498"/>
      <c r="AL29" s="537"/>
      <c r="AM29" s="497">
        <v>733730</v>
      </c>
      <c r="AN29" s="498"/>
      <c r="AO29" s="498"/>
      <c r="AP29" s="498"/>
      <c r="AQ29" s="498"/>
      <c r="AR29" s="537"/>
      <c r="AS29" s="497">
        <v>3070</v>
      </c>
      <c r="AT29" s="498"/>
      <c r="AU29" s="498"/>
      <c r="AV29" s="498"/>
      <c r="AW29" s="498"/>
      <c r="AX29" s="499"/>
      <c r="AY29" s="625"/>
      <c r="AZ29" s="626"/>
      <c r="BA29" s="626"/>
      <c r="BB29" s="627"/>
      <c r="BC29" s="480" t="s">
        <v>177</v>
      </c>
      <c r="BD29" s="481"/>
      <c r="BE29" s="481"/>
      <c r="BF29" s="481"/>
      <c r="BG29" s="481"/>
      <c r="BH29" s="481"/>
      <c r="BI29" s="481"/>
      <c r="BJ29" s="481"/>
      <c r="BK29" s="481"/>
      <c r="BL29" s="481"/>
      <c r="BM29" s="482"/>
      <c r="BN29" s="446">
        <v>308315</v>
      </c>
      <c r="BO29" s="447"/>
      <c r="BP29" s="447"/>
      <c r="BQ29" s="447"/>
      <c r="BR29" s="447"/>
      <c r="BS29" s="447"/>
      <c r="BT29" s="447"/>
      <c r="BU29" s="448"/>
      <c r="BV29" s="446">
        <v>308197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178</v>
      </c>
      <c r="X30" s="604"/>
      <c r="Y30" s="604"/>
      <c r="Z30" s="604"/>
      <c r="AA30" s="604"/>
      <c r="AB30" s="604"/>
      <c r="AC30" s="604"/>
      <c r="AD30" s="604"/>
      <c r="AE30" s="604"/>
      <c r="AF30" s="604"/>
      <c r="AG30" s="605"/>
      <c r="AH30" s="562">
        <v>93.7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1120246</v>
      </c>
      <c r="BO30" s="620"/>
      <c r="BP30" s="620"/>
      <c r="BQ30" s="620"/>
      <c r="BR30" s="620"/>
      <c r="BS30" s="620"/>
      <c r="BT30" s="620"/>
      <c r="BU30" s="621"/>
      <c r="BV30" s="619">
        <v>862243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185</v>
      </c>
      <c r="D33" s="470"/>
      <c r="E33" s="435" t="s">
        <v>186</v>
      </c>
      <c r="F33" s="435"/>
      <c r="G33" s="435"/>
      <c r="H33" s="435"/>
      <c r="I33" s="435"/>
      <c r="J33" s="435"/>
      <c r="K33" s="435"/>
      <c r="L33" s="435"/>
      <c r="M33" s="435"/>
      <c r="N33" s="435"/>
      <c r="O33" s="435"/>
      <c r="P33" s="435"/>
      <c r="Q33" s="435"/>
      <c r="R33" s="435"/>
      <c r="S33" s="435"/>
      <c r="T33" s="195"/>
      <c r="U33" s="470" t="s">
        <v>187</v>
      </c>
      <c r="V33" s="470"/>
      <c r="W33" s="435" t="s">
        <v>188</v>
      </c>
      <c r="X33" s="435"/>
      <c r="Y33" s="435"/>
      <c r="Z33" s="435"/>
      <c r="AA33" s="435"/>
      <c r="AB33" s="435"/>
      <c r="AC33" s="435"/>
      <c r="AD33" s="435"/>
      <c r="AE33" s="435"/>
      <c r="AF33" s="435"/>
      <c r="AG33" s="435"/>
      <c r="AH33" s="435"/>
      <c r="AI33" s="435"/>
      <c r="AJ33" s="435"/>
      <c r="AK33" s="435"/>
      <c r="AL33" s="195"/>
      <c r="AM33" s="470" t="s">
        <v>187</v>
      </c>
      <c r="AN33" s="470"/>
      <c r="AO33" s="435" t="s">
        <v>188</v>
      </c>
      <c r="AP33" s="435"/>
      <c r="AQ33" s="435"/>
      <c r="AR33" s="435"/>
      <c r="AS33" s="435"/>
      <c r="AT33" s="435"/>
      <c r="AU33" s="435"/>
      <c r="AV33" s="435"/>
      <c r="AW33" s="435"/>
      <c r="AX33" s="435"/>
      <c r="AY33" s="435"/>
      <c r="AZ33" s="435"/>
      <c r="BA33" s="435"/>
      <c r="BB33" s="435"/>
      <c r="BC33" s="435"/>
      <c r="BD33" s="196"/>
      <c r="BE33" s="435" t="s">
        <v>189</v>
      </c>
      <c r="BF33" s="435"/>
      <c r="BG33" s="435" t="s">
        <v>190</v>
      </c>
      <c r="BH33" s="435"/>
      <c r="BI33" s="435"/>
      <c r="BJ33" s="435"/>
      <c r="BK33" s="435"/>
      <c r="BL33" s="435"/>
      <c r="BM33" s="435"/>
      <c r="BN33" s="435"/>
      <c r="BO33" s="435"/>
      <c r="BP33" s="435"/>
      <c r="BQ33" s="435"/>
      <c r="BR33" s="435"/>
      <c r="BS33" s="435"/>
      <c r="BT33" s="435"/>
      <c r="BU33" s="435"/>
      <c r="BV33" s="196"/>
      <c r="BW33" s="470" t="s">
        <v>189</v>
      </c>
      <c r="BX33" s="470"/>
      <c r="BY33" s="435" t="s">
        <v>191</v>
      </c>
      <c r="BZ33" s="435"/>
      <c r="CA33" s="435"/>
      <c r="CB33" s="435"/>
      <c r="CC33" s="435"/>
      <c r="CD33" s="435"/>
      <c r="CE33" s="435"/>
      <c r="CF33" s="435"/>
      <c r="CG33" s="435"/>
      <c r="CH33" s="435"/>
      <c r="CI33" s="435"/>
      <c r="CJ33" s="435"/>
      <c r="CK33" s="435"/>
      <c r="CL33" s="435"/>
      <c r="CM33" s="435"/>
      <c r="CN33" s="195"/>
      <c r="CO33" s="470" t="s">
        <v>187</v>
      </c>
      <c r="CP33" s="470"/>
      <c r="CQ33" s="435" t="s">
        <v>192</v>
      </c>
      <c r="CR33" s="435"/>
      <c r="CS33" s="435"/>
      <c r="CT33" s="435"/>
      <c r="CU33" s="435"/>
      <c r="CV33" s="435"/>
      <c r="CW33" s="435"/>
      <c r="CX33" s="435"/>
      <c r="CY33" s="435"/>
      <c r="CZ33" s="435"/>
      <c r="DA33" s="435"/>
      <c r="DB33" s="435"/>
      <c r="DC33" s="435"/>
      <c r="DD33" s="435"/>
      <c r="DE33" s="435"/>
      <c r="DF33" s="195"/>
      <c r="DG33" s="631" t="s">
        <v>193</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山都町国民健康保険特別会計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山都町水道事業会計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山都町簡易水道特別会計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15</v>
      </c>
      <c r="CP34" s="632"/>
      <c r="CQ34" s="633" t="str">
        <f>IF('各会計、関係団体の財政状況及び健全化判断比率'!BS7="","",'各会計、関係団体の財政状況及び健全化判断比率'!BS7)</f>
        <v>まちづくりやべ</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山都町住宅新築資金等貸付事業特別会計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山都町介護保険特別会計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IF('各会計、関係団体の財政状況及び健全化判断比率'!B32="","",'各会計、関係団体の財政状況及び健全化判断比率'!B32)</f>
        <v>山都町病院事業会計</v>
      </c>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山都町国民宿舎特別会計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上益城消防組合</v>
      </c>
      <c r="BZ35" s="633"/>
      <c r="CA35" s="633"/>
      <c r="CB35" s="633"/>
      <c r="CC35" s="633"/>
      <c r="CD35" s="633"/>
      <c r="CE35" s="633"/>
      <c r="CF35" s="633"/>
      <c r="CG35" s="633"/>
      <c r="CH35" s="633"/>
      <c r="CI35" s="633"/>
      <c r="CJ35" s="633"/>
      <c r="CK35" s="633"/>
      <c r="CL35" s="633"/>
      <c r="CM35" s="633"/>
      <c r="CN35" s="193"/>
      <c r="CO35" s="632">
        <f t="shared" ref="CO35:CO43" si="3">IF(CQ35="","",CO34+1)</f>
        <v>16</v>
      </c>
      <c r="CP35" s="632"/>
      <c r="CQ35" s="633" t="str">
        <f>IF('各会計、関係団体の財政状況及び健全化判断比率'!BS8="","",'各会計、関係団体の財政状況及び健全化判断比率'!BS8)</f>
        <v>虹の通潤館</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山都町後期高齢者医療特別会計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上益城広域連合</v>
      </c>
      <c r="BZ36" s="633"/>
      <c r="CA36" s="633"/>
      <c r="CB36" s="633"/>
      <c r="CC36" s="633"/>
      <c r="CD36" s="633"/>
      <c r="CE36" s="633"/>
      <c r="CF36" s="633"/>
      <c r="CG36" s="633"/>
      <c r="CH36" s="633"/>
      <c r="CI36" s="633"/>
      <c r="CJ36" s="633"/>
      <c r="CK36" s="633"/>
      <c r="CL36" s="633"/>
      <c r="CM36" s="633"/>
      <c r="CN36" s="193"/>
      <c r="CO36" s="632">
        <f t="shared" si="3"/>
        <v>17</v>
      </c>
      <c r="CP36" s="632"/>
      <c r="CQ36" s="633" t="str">
        <f>IF('各会計、関係団体の財政状況及び健全化判断比率'!BS9="","",'各会計、関係団体の財政状況及び健全化判断比率'!BS9)</f>
        <v>清和文楽の里協会</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熊本県後期高齢者医療広域連合（一般会計）</v>
      </c>
      <c r="BZ37" s="633"/>
      <c r="CA37" s="633"/>
      <c r="CB37" s="633"/>
      <c r="CC37" s="633"/>
      <c r="CD37" s="633"/>
      <c r="CE37" s="633"/>
      <c r="CF37" s="633"/>
      <c r="CG37" s="633"/>
      <c r="CH37" s="633"/>
      <c r="CI37" s="633"/>
      <c r="CJ37" s="633"/>
      <c r="CK37" s="633"/>
      <c r="CL37" s="633"/>
      <c r="CM37" s="633"/>
      <c r="CN37" s="193"/>
      <c r="CO37" s="632">
        <f t="shared" si="3"/>
        <v>18</v>
      </c>
      <c r="CP37" s="632"/>
      <c r="CQ37" s="633" t="str">
        <f>IF('各会計、関係団体の財政状況及び健全化判断比率'!BS10="","",'各会計、関係団体の財政状況及び健全化判断比率'!BS10)</f>
        <v>清和資源</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熊本県後期高齢者医療広域連合（後期高齢者医療特別会計）</v>
      </c>
      <c r="BZ38" s="633"/>
      <c r="CA38" s="633"/>
      <c r="CB38" s="633"/>
      <c r="CC38" s="633"/>
      <c r="CD38" s="633"/>
      <c r="CE38" s="633"/>
      <c r="CF38" s="633"/>
      <c r="CG38" s="633"/>
      <c r="CH38" s="633"/>
      <c r="CI38" s="633"/>
      <c r="CJ38" s="633"/>
      <c r="CK38" s="633"/>
      <c r="CL38" s="633"/>
      <c r="CM38" s="633"/>
      <c r="CN38" s="193"/>
      <c r="CO38" s="632">
        <f t="shared" si="3"/>
        <v>19</v>
      </c>
      <c r="CP38" s="632"/>
      <c r="CQ38" s="633" t="str">
        <f>IF('各会計、関係団体の財政状況及び健全化判断比率'!BS11="","",'各会計、関係団体の財政状況及び健全化判断比率'!BS11)</f>
        <v>そよ風遊学協会</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198</v>
      </c>
    </row>
    <row r="50" spans="5:5" x14ac:dyDescent="0.15">
      <c r="E50" s="167" t="s">
        <v>199</v>
      </c>
    </row>
    <row r="51" spans="5:5" x14ac:dyDescent="0.15">
      <c r="E51" s="167" t="s">
        <v>200</v>
      </c>
    </row>
    <row r="52" spans="5:5" x14ac:dyDescent="0.15">
      <c r="E52" s="167" t="s">
        <v>201</v>
      </c>
    </row>
    <row r="53" spans="5:5" x14ac:dyDescent="0.15">
      <c r="E53" s="167" t="s">
        <v>202</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mzv4oYmYGDZlmOOTfKMWM3aCkcakbHnWJ/ZcX7r6OfY1RezH+0rR4KM+foGW1RPuD6sggNG2ps3dZbPk7o1Ww==" saltValue="jYNpQYMy+TuxXgVTkahk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549</v>
      </c>
      <c r="D34" s="1224"/>
      <c r="E34" s="1225"/>
      <c r="F34" s="32">
        <v>6.94</v>
      </c>
      <c r="G34" s="33">
        <v>8.18</v>
      </c>
      <c r="H34" s="33">
        <v>8.6300000000000008</v>
      </c>
      <c r="I34" s="33">
        <v>10.01</v>
      </c>
      <c r="J34" s="34">
        <v>12.08</v>
      </c>
      <c r="K34" s="22"/>
      <c r="L34" s="22"/>
      <c r="M34" s="22"/>
      <c r="N34" s="22"/>
      <c r="O34" s="22"/>
      <c r="P34" s="22"/>
    </row>
    <row r="35" spans="1:16" ht="39" customHeight="1" x14ac:dyDescent="0.15">
      <c r="A35" s="22"/>
      <c r="B35" s="35"/>
      <c r="C35" s="1218" t="s">
        <v>550</v>
      </c>
      <c r="D35" s="1219"/>
      <c r="E35" s="1220"/>
      <c r="F35" s="36">
        <v>4.21</v>
      </c>
      <c r="G35" s="37">
        <v>4.29</v>
      </c>
      <c r="H35" s="37">
        <v>3.54</v>
      </c>
      <c r="I35" s="37">
        <v>4.58</v>
      </c>
      <c r="J35" s="38">
        <v>9.08</v>
      </c>
      <c r="K35" s="22"/>
      <c r="L35" s="22"/>
      <c r="M35" s="22"/>
      <c r="N35" s="22"/>
      <c r="O35" s="22"/>
      <c r="P35" s="22"/>
    </row>
    <row r="36" spans="1:16" ht="39" customHeight="1" x14ac:dyDescent="0.15">
      <c r="A36" s="22"/>
      <c r="B36" s="35"/>
      <c r="C36" s="1218" t="s">
        <v>551</v>
      </c>
      <c r="D36" s="1219"/>
      <c r="E36" s="1220"/>
      <c r="F36" s="36">
        <v>1.88</v>
      </c>
      <c r="G36" s="37">
        <v>2.1</v>
      </c>
      <c r="H36" s="37">
        <v>2.29</v>
      </c>
      <c r="I36" s="37">
        <v>2.39</v>
      </c>
      <c r="J36" s="38">
        <v>2.73</v>
      </c>
      <c r="K36" s="22"/>
      <c r="L36" s="22"/>
      <c r="M36" s="22"/>
      <c r="N36" s="22"/>
      <c r="O36" s="22"/>
      <c r="P36" s="22"/>
    </row>
    <row r="37" spans="1:16" ht="39" customHeight="1" x14ac:dyDescent="0.15">
      <c r="A37" s="22"/>
      <c r="B37" s="35"/>
      <c r="C37" s="1218" t="s">
        <v>552</v>
      </c>
      <c r="D37" s="1219"/>
      <c r="E37" s="1220"/>
      <c r="F37" s="36">
        <v>0.94</v>
      </c>
      <c r="G37" s="37">
        <v>0.98</v>
      </c>
      <c r="H37" s="37">
        <v>0.96</v>
      </c>
      <c r="I37" s="37">
        <v>1.82</v>
      </c>
      <c r="J37" s="38">
        <v>1.96</v>
      </c>
      <c r="K37" s="22"/>
      <c r="L37" s="22"/>
      <c r="M37" s="22"/>
      <c r="N37" s="22"/>
      <c r="O37" s="22"/>
      <c r="P37" s="22"/>
    </row>
    <row r="38" spans="1:16" ht="39" customHeight="1" x14ac:dyDescent="0.15">
      <c r="A38" s="22"/>
      <c r="B38" s="35"/>
      <c r="C38" s="1218" t="s">
        <v>553</v>
      </c>
      <c r="D38" s="1219"/>
      <c r="E38" s="1220"/>
      <c r="F38" s="36">
        <v>1.74</v>
      </c>
      <c r="G38" s="37">
        <v>2.0299999999999998</v>
      </c>
      <c r="H38" s="37">
        <v>1.56</v>
      </c>
      <c r="I38" s="37">
        <v>0.71</v>
      </c>
      <c r="J38" s="38">
        <v>1.46</v>
      </c>
      <c r="K38" s="22"/>
      <c r="L38" s="22"/>
      <c r="M38" s="22"/>
      <c r="N38" s="22"/>
      <c r="O38" s="22"/>
      <c r="P38" s="22"/>
    </row>
    <row r="39" spans="1:16" ht="39" customHeight="1" x14ac:dyDescent="0.15">
      <c r="A39" s="22"/>
      <c r="B39" s="35"/>
      <c r="C39" s="1218" t="s">
        <v>554</v>
      </c>
      <c r="D39" s="1219"/>
      <c r="E39" s="1220"/>
      <c r="F39" s="36">
        <v>0.09</v>
      </c>
      <c r="G39" s="37">
        <v>0.12</v>
      </c>
      <c r="H39" s="37">
        <v>0.12</v>
      </c>
      <c r="I39" s="37">
        <v>0.13</v>
      </c>
      <c r="J39" s="38">
        <v>0.13</v>
      </c>
      <c r="K39" s="22"/>
      <c r="L39" s="22"/>
      <c r="M39" s="22"/>
      <c r="N39" s="22"/>
      <c r="O39" s="22"/>
      <c r="P39" s="22"/>
    </row>
    <row r="40" spans="1:16" ht="39" customHeight="1" x14ac:dyDescent="0.15">
      <c r="A40" s="22"/>
      <c r="B40" s="35"/>
      <c r="C40" s="1218" t="s">
        <v>555</v>
      </c>
      <c r="D40" s="1219"/>
      <c r="E40" s="1220"/>
      <c r="F40" s="36">
        <v>0.03</v>
      </c>
      <c r="G40" s="37">
        <v>0.04</v>
      </c>
      <c r="H40" s="37">
        <v>0.04</v>
      </c>
      <c r="I40" s="37">
        <v>0.05</v>
      </c>
      <c r="J40" s="38">
        <v>7.0000000000000007E-2</v>
      </c>
      <c r="K40" s="22"/>
      <c r="L40" s="22"/>
      <c r="M40" s="22"/>
      <c r="N40" s="22"/>
      <c r="O40" s="22"/>
      <c r="P40" s="22"/>
    </row>
    <row r="41" spans="1:16" ht="39" customHeight="1" x14ac:dyDescent="0.15">
      <c r="A41" s="22"/>
      <c r="B41" s="35"/>
      <c r="C41" s="1218" t="s">
        <v>556</v>
      </c>
      <c r="D41" s="1219"/>
      <c r="E41" s="1220"/>
      <c r="F41" s="36">
        <v>0.03</v>
      </c>
      <c r="G41" s="37">
        <v>0.11</v>
      </c>
      <c r="H41" s="37">
        <v>0.15</v>
      </c>
      <c r="I41" s="37">
        <v>0.04</v>
      </c>
      <c r="J41" s="38">
        <v>0.06</v>
      </c>
      <c r="K41" s="22"/>
      <c r="L41" s="22"/>
      <c r="M41" s="22"/>
      <c r="N41" s="22"/>
      <c r="O41" s="22"/>
      <c r="P41" s="22"/>
    </row>
    <row r="42" spans="1:16" ht="39" customHeight="1" x14ac:dyDescent="0.15">
      <c r="A42" s="22"/>
      <c r="B42" s="39"/>
      <c r="C42" s="1218" t="s">
        <v>557</v>
      </c>
      <c r="D42" s="1219"/>
      <c r="E42" s="1220"/>
      <c r="F42" s="36" t="s">
        <v>498</v>
      </c>
      <c r="G42" s="37" t="s">
        <v>498</v>
      </c>
      <c r="H42" s="37" t="s">
        <v>498</v>
      </c>
      <c r="I42" s="37" t="s">
        <v>498</v>
      </c>
      <c r="J42" s="38" t="s">
        <v>498</v>
      </c>
      <c r="K42" s="22"/>
      <c r="L42" s="22"/>
      <c r="M42" s="22"/>
      <c r="N42" s="22"/>
      <c r="O42" s="22"/>
      <c r="P42" s="22"/>
    </row>
    <row r="43" spans="1:16" ht="39" customHeight="1" thickBot="1" x14ac:dyDescent="0.2">
      <c r="A43" s="22"/>
      <c r="B43" s="40"/>
      <c r="C43" s="1221" t="s">
        <v>558</v>
      </c>
      <c r="D43" s="1222"/>
      <c r="E43" s="1223"/>
      <c r="F43" s="41">
        <v>0.05</v>
      </c>
      <c r="G43" s="42">
        <v>0.06</v>
      </c>
      <c r="H43" s="42">
        <v>0.06</v>
      </c>
      <c r="I43" s="42">
        <v>0.06</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sAwEfAP/rx9u5wi0pLGsMrSfeQNanaq8om/QyO6UW4wIjNNo5DgfqFwWr8qInrhywTZQmTCdsMrkXg/srbJXg==" saltValue="b4Hp73c7XPRz9PcFpINI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1612</v>
      </c>
      <c r="L45" s="60">
        <v>1539</v>
      </c>
      <c r="M45" s="60">
        <v>1434</v>
      </c>
      <c r="N45" s="60">
        <v>1327</v>
      </c>
      <c r="O45" s="61">
        <v>1118</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498</v>
      </c>
      <c r="L46" s="64" t="s">
        <v>498</v>
      </c>
      <c r="M46" s="64" t="s">
        <v>498</v>
      </c>
      <c r="N46" s="64" t="s">
        <v>498</v>
      </c>
      <c r="O46" s="65" t="s">
        <v>498</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498</v>
      </c>
      <c r="L47" s="64" t="s">
        <v>498</v>
      </c>
      <c r="M47" s="64" t="s">
        <v>498</v>
      </c>
      <c r="N47" s="64" t="s">
        <v>498</v>
      </c>
      <c r="O47" s="65" t="s">
        <v>498</v>
      </c>
      <c r="P47" s="48"/>
      <c r="Q47" s="48"/>
      <c r="R47" s="48"/>
      <c r="S47" s="48"/>
      <c r="T47" s="48"/>
      <c r="U47" s="48"/>
    </row>
    <row r="48" spans="1:21" ht="30.75" customHeight="1" x14ac:dyDescent="0.15">
      <c r="A48" s="48"/>
      <c r="B48" s="1236"/>
      <c r="C48" s="1237"/>
      <c r="D48" s="62"/>
      <c r="E48" s="1228" t="s">
        <v>15</v>
      </c>
      <c r="F48" s="1228"/>
      <c r="G48" s="1228"/>
      <c r="H48" s="1228"/>
      <c r="I48" s="1228"/>
      <c r="J48" s="1229"/>
      <c r="K48" s="63">
        <v>164</v>
      </c>
      <c r="L48" s="64">
        <v>190</v>
      </c>
      <c r="M48" s="64">
        <v>226</v>
      </c>
      <c r="N48" s="64">
        <v>238</v>
      </c>
      <c r="O48" s="65">
        <v>241</v>
      </c>
      <c r="P48" s="48"/>
      <c r="Q48" s="48"/>
      <c r="R48" s="48"/>
      <c r="S48" s="48"/>
      <c r="T48" s="48"/>
      <c r="U48" s="48"/>
    </row>
    <row r="49" spans="1:21" ht="30.75" customHeight="1" x14ac:dyDescent="0.15">
      <c r="A49" s="48"/>
      <c r="B49" s="1236"/>
      <c r="C49" s="1237"/>
      <c r="D49" s="62"/>
      <c r="E49" s="1228" t="s">
        <v>16</v>
      </c>
      <c r="F49" s="1228"/>
      <c r="G49" s="1228"/>
      <c r="H49" s="1228"/>
      <c r="I49" s="1228"/>
      <c r="J49" s="1229"/>
      <c r="K49" s="63">
        <v>0</v>
      </c>
      <c r="L49" s="64" t="s">
        <v>498</v>
      </c>
      <c r="M49" s="64">
        <v>39</v>
      </c>
      <c r="N49" s="64">
        <v>12</v>
      </c>
      <c r="O49" s="65">
        <v>34</v>
      </c>
      <c r="P49" s="48"/>
      <c r="Q49" s="48"/>
      <c r="R49" s="48"/>
      <c r="S49" s="48"/>
      <c r="T49" s="48"/>
      <c r="U49" s="48"/>
    </row>
    <row r="50" spans="1:21" ht="30.75" customHeight="1" x14ac:dyDescent="0.15">
      <c r="A50" s="48"/>
      <c r="B50" s="1236"/>
      <c r="C50" s="1237"/>
      <c r="D50" s="62"/>
      <c r="E50" s="1228" t="s">
        <v>17</v>
      </c>
      <c r="F50" s="1228"/>
      <c r="G50" s="1228"/>
      <c r="H50" s="1228"/>
      <c r="I50" s="1228"/>
      <c r="J50" s="1229"/>
      <c r="K50" s="63">
        <v>45</v>
      </c>
      <c r="L50" s="64">
        <v>7</v>
      </c>
      <c r="M50" s="64">
        <v>0</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1281</v>
      </c>
      <c r="L52" s="64">
        <v>1308</v>
      </c>
      <c r="M52" s="64">
        <v>1244</v>
      </c>
      <c r="N52" s="64">
        <v>1169</v>
      </c>
      <c r="O52" s="65">
        <v>1073</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540</v>
      </c>
      <c r="L53" s="69">
        <v>428</v>
      </c>
      <c r="M53" s="69">
        <v>455</v>
      </c>
      <c r="N53" s="69">
        <v>408</v>
      </c>
      <c r="O53" s="70">
        <v>320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4Q0w5+WKPjwHsnkZe6z1GQ+7zPlG2dmicLP7UQ2iCnBD2wePWwwG5aLkY+JDaSvgOEf0xsiHHV/gsAK/4adjA==" saltValue="/Gv9Wfgjwz7tiULqd/Kso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540</v>
      </c>
      <c r="J40" s="79" t="s">
        <v>541</v>
      </c>
      <c r="K40" s="79" t="s">
        <v>542</v>
      </c>
      <c r="L40" s="79" t="s">
        <v>543</v>
      </c>
      <c r="M40" s="80" t="s">
        <v>544</v>
      </c>
    </row>
    <row r="41" spans="2:13" ht="27.75" customHeight="1" x14ac:dyDescent="0.15">
      <c r="B41" s="1242" t="s">
        <v>24</v>
      </c>
      <c r="C41" s="1243"/>
      <c r="D41" s="81"/>
      <c r="E41" s="1248" t="s">
        <v>25</v>
      </c>
      <c r="F41" s="1248"/>
      <c r="G41" s="1248"/>
      <c r="H41" s="1249"/>
      <c r="I41" s="82">
        <v>10336</v>
      </c>
      <c r="J41" s="83">
        <v>9709</v>
      </c>
      <c r="K41" s="83">
        <v>8975</v>
      </c>
      <c r="L41" s="83">
        <v>9087</v>
      </c>
      <c r="M41" s="84">
        <v>8801</v>
      </c>
    </row>
    <row r="42" spans="2:13" ht="27.75" customHeight="1" x14ac:dyDescent="0.15">
      <c r="B42" s="1244"/>
      <c r="C42" s="1245"/>
      <c r="D42" s="85"/>
      <c r="E42" s="1250" t="s">
        <v>26</v>
      </c>
      <c r="F42" s="1250"/>
      <c r="G42" s="1250"/>
      <c r="H42" s="1251"/>
      <c r="I42" s="86">
        <v>7</v>
      </c>
      <c r="J42" s="87" t="s">
        <v>498</v>
      </c>
      <c r="K42" s="87" t="s">
        <v>498</v>
      </c>
      <c r="L42" s="87" t="s">
        <v>498</v>
      </c>
      <c r="M42" s="88" t="s">
        <v>498</v>
      </c>
    </row>
    <row r="43" spans="2:13" ht="27.75" customHeight="1" x14ac:dyDescent="0.15">
      <c r="B43" s="1244"/>
      <c r="C43" s="1245"/>
      <c r="D43" s="85"/>
      <c r="E43" s="1250" t="s">
        <v>27</v>
      </c>
      <c r="F43" s="1250"/>
      <c r="G43" s="1250"/>
      <c r="H43" s="1251"/>
      <c r="I43" s="86">
        <v>2411</v>
      </c>
      <c r="J43" s="87">
        <v>2343</v>
      </c>
      <c r="K43" s="87">
        <v>2668</v>
      </c>
      <c r="L43" s="87">
        <v>2904</v>
      </c>
      <c r="M43" s="88">
        <v>2911</v>
      </c>
    </row>
    <row r="44" spans="2:13" ht="27.75" customHeight="1" x14ac:dyDescent="0.15">
      <c r="B44" s="1244"/>
      <c r="C44" s="1245"/>
      <c r="D44" s="85"/>
      <c r="E44" s="1250" t="s">
        <v>28</v>
      </c>
      <c r="F44" s="1250"/>
      <c r="G44" s="1250"/>
      <c r="H44" s="1251"/>
      <c r="I44" s="86" t="s">
        <v>498</v>
      </c>
      <c r="J44" s="87">
        <v>319</v>
      </c>
      <c r="K44" s="87">
        <v>274</v>
      </c>
      <c r="L44" s="87">
        <v>227</v>
      </c>
      <c r="M44" s="88">
        <v>199</v>
      </c>
    </row>
    <row r="45" spans="2:13" ht="27.75" customHeight="1" x14ac:dyDescent="0.15">
      <c r="B45" s="1244"/>
      <c r="C45" s="1245"/>
      <c r="D45" s="85"/>
      <c r="E45" s="1250" t="s">
        <v>29</v>
      </c>
      <c r="F45" s="1250"/>
      <c r="G45" s="1250"/>
      <c r="H45" s="1251"/>
      <c r="I45" s="86">
        <v>3136</v>
      </c>
      <c r="J45" s="87">
        <v>2287</v>
      </c>
      <c r="K45" s="87">
        <v>1991</v>
      </c>
      <c r="L45" s="87">
        <v>2196</v>
      </c>
      <c r="M45" s="88">
        <v>2057</v>
      </c>
    </row>
    <row r="46" spans="2:13" ht="27.75" customHeight="1" x14ac:dyDescent="0.15">
      <c r="B46" s="1244"/>
      <c r="C46" s="1245"/>
      <c r="D46" s="89"/>
      <c r="E46" s="1250" t="s">
        <v>30</v>
      </c>
      <c r="F46" s="1250"/>
      <c r="G46" s="1250"/>
      <c r="H46" s="1251"/>
      <c r="I46" s="86" t="s">
        <v>498</v>
      </c>
      <c r="J46" s="87" t="s">
        <v>498</v>
      </c>
      <c r="K46" s="87" t="s">
        <v>498</v>
      </c>
      <c r="L46" s="87" t="s">
        <v>498</v>
      </c>
      <c r="M46" s="88" t="s">
        <v>498</v>
      </c>
    </row>
    <row r="47" spans="2:13" ht="27.75" customHeight="1" x14ac:dyDescent="0.15">
      <c r="B47" s="1244"/>
      <c r="C47" s="1245"/>
      <c r="D47" s="90"/>
      <c r="E47" s="1252" t="s">
        <v>31</v>
      </c>
      <c r="F47" s="1253"/>
      <c r="G47" s="1253"/>
      <c r="H47" s="1254"/>
      <c r="I47" s="86" t="s">
        <v>498</v>
      </c>
      <c r="J47" s="87" t="s">
        <v>498</v>
      </c>
      <c r="K47" s="87" t="s">
        <v>498</v>
      </c>
      <c r="L47" s="87" t="s">
        <v>498</v>
      </c>
      <c r="M47" s="88" t="s">
        <v>498</v>
      </c>
    </row>
    <row r="48" spans="2:13" ht="27.75" customHeight="1" x14ac:dyDescent="0.15">
      <c r="B48" s="1244"/>
      <c r="C48" s="1245"/>
      <c r="D48" s="85"/>
      <c r="E48" s="1250" t="s">
        <v>32</v>
      </c>
      <c r="F48" s="1250"/>
      <c r="G48" s="1250"/>
      <c r="H48" s="1251"/>
      <c r="I48" s="86" t="s">
        <v>498</v>
      </c>
      <c r="J48" s="87" t="s">
        <v>498</v>
      </c>
      <c r="K48" s="87" t="s">
        <v>498</v>
      </c>
      <c r="L48" s="87" t="s">
        <v>498</v>
      </c>
      <c r="M48" s="88" t="s">
        <v>498</v>
      </c>
    </row>
    <row r="49" spans="2:13" ht="27.75" customHeight="1" x14ac:dyDescent="0.15">
      <c r="B49" s="1246"/>
      <c r="C49" s="1247"/>
      <c r="D49" s="85"/>
      <c r="E49" s="1250" t="s">
        <v>33</v>
      </c>
      <c r="F49" s="1250"/>
      <c r="G49" s="1250"/>
      <c r="H49" s="1251"/>
      <c r="I49" s="86" t="s">
        <v>498</v>
      </c>
      <c r="J49" s="87" t="s">
        <v>498</v>
      </c>
      <c r="K49" s="87" t="s">
        <v>498</v>
      </c>
      <c r="L49" s="87" t="s">
        <v>498</v>
      </c>
      <c r="M49" s="88" t="s">
        <v>498</v>
      </c>
    </row>
    <row r="50" spans="2:13" ht="27.75" customHeight="1" x14ac:dyDescent="0.15">
      <c r="B50" s="1255" t="s">
        <v>34</v>
      </c>
      <c r="C50" s="1256"/>
      <c r="D50" s="91"/>
      <c r="E50" s="1250" t="s">
        <v>35</v>
      </c>
      <c r="F50" s="1250"/>
      <c r="G50" s="1250"/>
      <c r="H50" s="1251"/>
      <c r="I50" s="86">
        <v>3366</v>
      </c>
      <c r="J50" s="87">
        <v>2482</v>
      </c>
      <c r="K50" s="87">
        <v>2680</v>
      </c>
      <c r="L50" s="87">
        <v>1898</v>
      </c>
      <c r="M50" s="88">
        <v>2200</v>
      </c>
    </row>
    <row r="51" spans="2:13" ht="27.75" customHeight="1" x14ac:dyDescent="0.15">
      <c r="B51" s="1244"/>
      <c r="C51" s="1245"/>
      <c r="D51" s="85"/>
      <c r="E51" s="1250" t="s">
        <v>36</v>
      </c>
      <c r="F51" s="1250"/>
      <c r="G51" s="1250"/>
      <c r="H51" s="1251"/>
      <c r="I51" s="86">
        <v>234</v>
      </c>
      <c r="J51" s="87">
        <v>179</v>
      </c>
      <c r="K51" s="87">
        <v>104</v>
      </c>
      <c r="L51" s="87">
        <v>42</v>
      </c>
      <c r="M51" s="88">
        <v>26</v>
      </c>
    </row>
    <row r="52" spans="2:13" ht="27.75" customHeight="1" x14ac:dyDescent="0.15">
      <c r="B52" s="1246"/>
      <c r="C52" s="1247"/>
      <c r="D52" s="85"/>
      <c r="E52" s="1250" t="s">
        <v>37</v>
      </c>
      <c r="F52" s="1250"/>
      <c r="G52" s="1250"/>
      <c r="H52" s="1251"/>
      <c r="I52" s="86">
        <v>9055</v>
      </c>
      <c r="J52" s="87">
        <v>9574</v>
      </c>
      <c r="K52" s="87">
        <v>9153</v>
      </c>
      <c r="L52" s="87">
        <v>9329</v>
      </c>
      <c r="M52" s="88">
        <v>9461</v>
      </c>
    </row>
    <row r="53" spans="2:13" ht="27.75" customHeight="1" thickBot="1" x14ac:dyDescent="0.2">
      <c r="B53" s="1257" t="s">
        <v>38</v>
      </c>
      <c r="C53" s="1258"/>
      <c r="D53" s="92"/>
      <c r="E53" s="1259" t="s">
        <v>39</v>
      </c>
      <c r="F53" s="1259"/>
      <c r="G53" s="1259"/>
      <c r="H53" s="1260"/>
      <c r="I53" s="93">
        <v>3236</v>
      </c>
      <c r="J53" s="94">
        <v>2423</v>
      </c>
      <c r="K53" s="94">
        <v>1971</v>
      </c>
      <c r="L53" s="94">
        <v>3146</v>
      </c>
      <c r="M53" s="95">
        <v>2281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AwaBBDCpxVfprMwYg7pDMp9lVZyRdUIkDJ2jvkEoKkPseZ0oSfCgSphuao3Se0ZmVaJbIWGPKZrfK19msIV/Q==" saltValue="Nmq8kYea68cluYozei1X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42</v>
      </c>
      <c r="D55" s="1269"/>
      <c r="E55" s="1270"/>
      <c r="F55" s="107">
        <v>1286</v>
      </c>
      <c r="G55" s="107">
        <v>527</v>
      </c>
      <c r="H55" s="108">
        <v>578</v>
      </c>
    </row>
    <row r="56" spans="2:8" ht="52.5" customHeight="1" x14ac:dyDescent="0.15">
      <c r="B56" s="109"/>
      <c r="C56" s="1271" t="s">
        <v>43</v>
      </c>
      <c r="D56" s="1271"/>
      <c r="E56" s="1272"/>
      <c r="F56" s="110">
        <v>308</v>
      </c>
      <c r="G56" s="110">
        <v>308</v>
      </c>
      <c r="H56" s="111">
        <v>308</v>
      </c>
    </row>
    <row r="57" spans="2:8" ht="53.25" customHeight="1" x14ac:dyDescent="0.15">
      <c r="B57" s="109"/>
      <c r="C57" s="1273" t="s">
        <v>44</v>
      </c>
      <c r="D57" s="1273"/>
      <c r="E57" s="1274"/>
      <c r="F57" s="112">
        <v>909</v>
      </c>
      <c r="G57" s="112">
        <v>862</v>
      </c>
      <c r="H57" s="113">
        <v>1120</v>
      </c>
    </row>
    <row r="58" spans="2:8" ht="45.75" customHeight="1" x14ac:dyDescent="0.15">
      <c r="B58" s="114"/>
      <c r="C58" s="1261" t="s">
        <v>559</v>
      </c>
      <c r="D58" s="1262"/>
      <c r="E58" s="1263"/>
      <c r="F58" s="115">
        <v>656</v>
      </c>
      <c r="G58" s="115">
        <v>556</v>
      </c>
      <c r="H58" s="116">
        <v>557</v>
      </c>
    </row>
    <row r="59" spans="2:8" ht="45.75" customHeight="1" x14ac:dyDescent="0.15">
      <c r="B59" s="114"/>
      <c r="C59" s="1261" t="s">
        <v>560</v>
      </c>
      <c r="D59" s="1262"/>
      <c r="E59" s="1263"/>
      <c r="F59" s="115" t="s">
        <v>561</v>
      </c>
      <c r="G59" s="115" t="s">
        <v>561</v>
      </c>
      <c r="H59" s="116">
        <v>182</v>
      </c>
    </row>
    <row r="60" spans="2:8" ht="45.75" customHeight="1" x14ac:dyDescent="0.15">
      <c r="B60" s="114"/>
      <c r="C60" s="1261" t="s">
        <v>562</v>
      </c>
      <c r="D60" s="1262"/>
      <c r="E60" s="1263"/>
      <c r="F60" s="115">
        <v>89</v>
      </c>
      <c r="G60" s="115">
        <v>59</v>
      </c>
      <c r="H60" s="116">
        <v>111</v>
      </c>
    </row>
    <row r="61" spans="2:8" ht="45.75" customHeight="1" x14ac:dyDescent="0.15">
      <c r="B61" s="114"/>
      <c r="C61" s="1261" t="s">
        <v>563</v>
      </c>
      <c r="D61" s="1262"/>
      <c r="E61" s="1263"/>
      <c r="F61" s="115">
        <v>99</v>
      </c>
      <c r="G61" s="115">
        <v>97</v>
      </c>
      <c r="H61" s="116">
        <v>97</v>
      </c>
    </row>
    <row r="62" spans="2:8" ht="45.75" customHeight="1" thickBot="1" x14ac:dyDescent="0.2">
      <c r="B62" s="117"/>
      <c r="C62" s="1264" t="s">
        <v>564</v>
      </c>
      <c r="D62" s="1265"/>
      <c r="E62" s="1266"/>
      <c r="F62" s="118">
        <v>60</v>
      </c>
      <c r="G62" s="118">
        <v>43</v>
      </c>
      <c r="H62" s="119">
        <v>83</v>
      </c>
    </row>
    <row r="63" spans="2:8" ht="52.5" customHeight="1" thickBot="1" x14ac:dyDescent="0.2">
      <c r="B63" s="120"/>
      <c r="C63" s="1267" t="s">
        <v>45</v>
      </c>
      <c r="D63" s="1267"/>
      <c r="E63" s="1268"/>
      <c r="F63" s="121">
        <v>2503</v>
      </c>
      <c r="G63" s="121">
        <v>1697</v>
      </c>
      <c r="H63" s="122">
        <v>2006</v>
      </c>
    </row>
    <row r="64" spans="2:8" ht="15" customHeight="1" x14ac:dyDescent="0.15"/>
    <row r="65" ht="0" hidden="1" customHeight="1" x14ac:dyDescent="0.15"/>
    <row r="66" ht="0" hidden="1" customHeight="1" x14ac:dyDescent="0.15"/>
  </sheetData>
  <sheetProtection algorithmName="SHA-512" hashValue="kr+9/NwE2ZEt2jmDQF5A1dte2EyY7xxMZ3qAlvbGAf0gzDC8BiZ0/hZ+PtGxjeN1O2apdHJEa6eI7QQUj6rw+w==" saltValue="JgluqwnOreQFo3wjlouC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BB55" sqref="BB55:BO56"/>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583</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584</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540</v>
      </c>
      <c r="BQ50" s="1288"/>
      <c r="BR50" s="1288"/>
      <c r="BS50" s="1288"/>
      <c r="BT50" s="1288"/>
      <c r="BU50" s="1288"/>
      <c r="BV50" s="1288"/>
      <c r="BW50" s="1288"/>
      <c r="BX50" s="1288" t="s">
        <v>541</v>
      </c>
      <c r="BY50" s="1288"/>
      <c r="BZ50" s="1288"/>
      <c r="CA50" s="1288"/>
      <c r="CB50" s="1288"/>
      <c r="CC50" s="1288"/>
      <c r="CD50" s="1288"/>
      <c r="CE50" s="1288"/>
      <c r="CF50" s="1288" t="s">
        <v>542</v>
      </c>
      <c r="CG50" s="1288"/>
      <c r="CH50" s="1288"/>
      <c r="CI50" s="1288"/>
      <c r="CJ50" s="1288"/>
      <c r="CK50" s="1288"/>
      <c r="CL50" s="1288"/>
      <c r="CM50" s="1288"/>
      <c r="CN50" s="1288" t="s">
        <v>543</v>
      </c>
      <c r="CO50" s="1288"/>
      <c r="CP50" s="1288"/>
      <c r="CQ50" s="1288"/>
      <c r="CR50" s="1288"/>
      <c r="CS50" s="1288"/>
      <c r="CT50" s="1288"/>
      <c r="CU50" s="1288"/>
      <c r="CV50" s="1288" t="s">
        <v>544</v>
      </c>
      <c r="CW50" s="1288"/>
      <c r="CX50" s="1288"/>
      <c r="CY50" s="1288"/>
      <c r="CZ50" s="1288"/>
      <c r="DA50" s="1288"/>
      <c r="DB50" s="1288"/>
      <c r="DC50" s="1288"/>
    </row>
    <row r="51" spans="1:109" ht="13.5" customHeight="1" x14ac:dyDescent="0.15">
      <c r="B51" s="374"/>
      <c r="G51" s="1296"/>
      <c r="H51" s="1296"/>
      <c r="I51" s="1294"/>
      <c r="J51" s="1294"/>
      <c r="K51" s="1290"/>
      <c r="L51" s="1290"/>
      <c r="M51" s="1290"/>
      <c r="N51" s="1290"/>
      <c r="AM51" s="383"/>
      <c r="AN51" s="1293" t="s">
        <v>585</v>
      </c>
      <c r="AO51" s="1293"/>
      <c r="AP51" s="1293"/>
      <c r="AQ51" s="1293"/>
      <c r="AR51" s="1293"/>
      <c r="AS51" s="1293"/>
      <c r="AT51" s="1293"/>
      <c r="AU51" s="1293"/>
      <c r="AV51" s="1293"/>
      <c r="AW51" s="1293"/>
      <c r="AX51" s="1293"/>
      <c r="AY51" s="1293"/>
      <c r="AZ51" s="1293"/>
      <c r="BA51" s="1293"/>
      <c r="BB51" s="1291" t="s">
        <v>586</v>
      </c>
      <c r="BC51" s="1291"/>
      <c r="BD51" s="1291"/>
      <c r="BE51" s="1291"/>
      <c r="BF51" s="1291"/>
      <c r="BG51" s="1291"/>
      <c r="BH51" s="1291"/>
      <c r="BI51" s="1291"/>
      <c r="BJ51" s="1291"/>
      <c r="BK51" s="1291"/>
      <c r="BL51" s="1291"/>
      <c r="BM51" s="1291"/>
      <c r="BN51" s="1291"/>
      <c r="BO51" s="1291"/>
      <c r="BP51" s="1292"/>
      <c r="BQ51" s="1289"/>
      <c r="BR51" s="1289"/>
      <c r="BS51" s="1289"/>
      <c r="BT51" s="1289"/>
      <c r="BU51" s="1289"/>
      <c r="BV51" s="1289"/>
      <c r="BW51" s="1289"/>
      <c r="BX51" s="1292"/>
      <c r="BY51" s="1289"/>
      <c r="BZ51" s="1289"/>
      <c r="CA51" s="1289"/>
      <c r="CB51" s="1289"/>
      <c r="CC51" s="1289"/>
      <c r="CD51" s="1289"/>
      <c r="CE51" s="1289"/>
      <c r="CF51" s="1289">
        <v>28.5</v>
      </c>
      <c r="CG51" s="1289"/>
      <c r="CH51" s="1289"/>
      <c r="CI51" s="1289"/>
      <c r="CJ51" s="1289"/>
      <c r="CK51" s="1289"/>
      <c r="CL51" s="1289"/>
      <c r="CM51" s="1289"/>
      <c r="CN51" s="1289">
        <v>47.7</v>
      </c>
      <c r="CO51" s="1289"/>
      <c r="CP51" s="1289"/>
      <c r="CQ51" s="1289"/>
      <c r="CR51" s="1289"/>
      <c r="CS51" s="1289"/>
      <c r="CT51" s="1289"/>
      <c r="CU51" s="1289"/>
      <c r="CV51" s="1289">
        <v>35.700000000000003</v>
      </c>
      <c r="CW51" s="1289"/>
      <c r="CX51" s="1289"/>
      <c r="CY51" s="1289"/>
      <c r="CZ51" s="1289"/>
      <c r="DA51" s="1289"/>
      <c r="DB51" s="1289"/>
      <c r="DC51" s="1289"/>
    </row>
    <row r="52" spans="1:109" x14ac:dyDescent="0.15">
      <c r="B52" s="374"/>
      <c r="G52" s="1296"/>
      <c r="H52" s="1296"/>
      <c r="I52" s="1294"/>
      <c r="J52" s="1294"/>
      <c r="K52" s="1290"/>
      <c r="L52" s="1290"/>
      <c r="M52" s="1290"/>
      <c r="N52" s="1290"/>
      <c r="AM52" s="383"/>
      <c r="AN52" s="1293"/>
      <c r="AO52" s="1293"/>
      <c r="AP52" s="1293"/>
      <c r="AQ52" s="1293"/>
      <c r="AR52" s="1293"/>
      <c r="AS52" s="1293"/>
      <c r="AT52" s="1293"/>
      <c r="AU52" s="1293"/>
      <c r="AV52" s="1293"/>
      <c r="AW52" s="1293"/>
      <c r="AX52" s="1293"/>
      <c r="AY52" s="1293"/>
      <c r="AZ52" s="1293"/>
      <c r="BA52" s="1293"/>
      <c r="BB52" s="1291"/>
      <c r="BC52" s="1291"/>
      <c r="BD52" s="1291"/>
      <c r="BE52" s="1291"/>
      <c r="BF52" s="1291"/>
      <c r="BG52" s="1291"/>
      <c r="BH52" s="1291"/>
      <c r="BI52" s="1291"/>
      <c r="BJ52" s="1291"/>
      <c r="BK52" s="1291"/>
      <c r="BL52" s="1291"/>
      <c r="BM52" s="1291"/>
      <c r="BN52" s="1291"/>
      <c r="BO52" s="1291"/>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382"/>
      <c r="B53" s="374"/>
      <c r="G53" s="1296"/>
      <c r="H53" s="1296"/>
      <c r="I53" s="1284"/>
      <c r="J53" s="1284"/>
      <c r="K53" s="1290"/>
      <c r="L53" s="1290"/>
      <c r="M53" s="1290"/>
      <c r="N53" s="1290"/>
      <c r="AM53" s="383"/>
      <c r="AN53" s="1293"/>
      <c r="AO53" s="1293"/>
      <c r="AP53" s="1293"/>
      <c r="AQ53" s="1293"/>
      <c r="AR53" s="1293"/>
      <c r="AS53" s="1293"/>
      <c r="AT53" s="1293"/>
      <c r="AU53" s="1293"/>
      <c r="AV53" s="1293"/>
      <c r="AW53" s="1293"/>
      <c r="AX53" s="1293"/>
      <c r="AY53" s="1293"/>
      <c r="AZ53" s="1293"/>
      <c r="BA53" s="1293"/>
      <c r="BB53" s="1291" t="s">
        <v>587</v>
      </c>
      <c r="BC53" s="1291"/>
      <c r="BD53" s="1291"/>
      <c r="BE53" s="1291"/>
      <c r="BF53" s="1291"/>
      <c r="BG53" s="1291"/>
      <c r="BH53" s="1291"/>
      <c r="BI53" s="1291"/>
      <c r="BJ53" s="1291"/>
      <c r="BK53" s="1291"/>
      <c r="BL53" s="1291"/>
      <c r="BM53" s="1291"/>
      <c r="BN53" s="1291"/>
      <c r="BO53" s="1291"/>
      <c r="BP53" s="1292"/>
      <c r="BQ53" s="1289"/>
      <c r="BR53" s="1289"/>
      <c r="BS53" s="1289"/>
      <c r="BT53" s="1289"/>
      <c r="BU53" s="1289"/>
      <c r="BV53" s="1289"/>
      <c r="BW53" s="1289"/>
      <c r="BX53" s="1292"/>
      <c r="BY53" s="1289"/>
      <c r="BZ53" s="1289"/>
      <c r="CA53" s="1289"/>
      <c r="CB53" s="1289"/>
      <c r="CC53" s="1289"/>
      <c r="CD53" s="1289"/>
      <c r="CE53" s="1289"/>
      <c r="CF53" s="1289">
        <v>51.7</v>
      </c>
      <c r="CG53" s="1289"/>
      <c r="CH53" s="1289"/>
      <c r="CI53" s="1289"/>
      <c r="CJ53" s="1289"/>
      <c r="CK53" s="1289"/>
      <c r="CL53" s="1289"/>
      <c r="CM53" s="1289"/>
      <c r="CN53" s="1289">
        <v>53</v>
      </c>
      <c r="CO53" s="1289"/>
      <c r="CP53" s="1289"/>
      <c r="CQ53" s="1289"/>
      <c r="CR53" s="1289"/>
      <c r="CS53" s="1289"/>
      <c r="CT53" s="1289"/>
      <c r="CU53" s="1289"/>
      <c r="CV53" s="1289">
        <v>54.6</v>
      </c>
      <c r="CW53" s="1289"/>
      <c r="CX53" s="1289"/>
      <c r="CY53" s="1289"/>
      <c r="CZ53" s="1289"/>
      <c r="DA53" s="1289"/>
      <c r="DB53" s="1289"/>
      <c r="DC53" s="1289"/>
    </row>
    <row r="54" spans="1:109" x14ac:dyDescent="0.15">
      <c r="A54" s="382"/>
      <c r="B54" s="374"/>
      <c r="G54" s="1296"/>
      <c r="H54" s="1296"/>
      <c r="I54" s="1284"/>
      <c r="J54" s="1284"/>
      <c r="K54" s="1290"/>
      <c r="L54" s="1290"/>
      <c r="M54" s="1290"/>
      <c r="N54" s="1290"/>
      <c r="AM54" s="383"/>
      <c r="AN54" s="1293"/>
      <c r="AO54" s="1293"/>
      <c r="AP54" s="1293"/>
      <c r="AQ54" s="1293"/>
      <c r="AR54" s="1293"/>
      <c r="AS54" s="1293"/>
      <c r="AT54" s="1293"/>
      <c r="AU54" s="1293"/>
      <c r="AV54" s="1293"/>
      <c r="AW54" s="1293"/>
      <c r="AX54" s="1293"/>
      <c r="AY54" s="1293"/>
      <c r="AZ54" s="1293"/>
      <c r="BA54" s="1293"/>
      <c r="BB54" s="1291"/>
      <c r="BC54" s="1291"/>
      <c r="BD54" s="1291"/>
      <c r="BE54" s="1291"/>
      <c r="BF54" s="1291"/>
      <c r="BG54" s="1291"/>
      <c r="BH54" s="1291"/>
      <c r="BI54" s="1291"/>
      <c r="BJ54" s="1291"/>
      <c r="BK54" s="1291"/>
      <c r="BL54" s="1291"/>
      <c r="BM54" s="1291"/>
      <c r="BN54" s="1291"/>
      <c r="BO54" s="1291"/>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382"/>
      <c r="B55" s="374"/>
      <c r="G55" s="1284"/>
      <c r="H55" s="1284"/>
      <c r="I55" s="1284"/>
      <c r="J55" s="1284"/>
      <c r="K55" s="1290"/>
      <c r="L55" s="1290"/>
      <c r="M55" s="1290"/>
      <c r="N55" s="1290"/>
      <c r="AN55" s="1288" t="s">
        <v>588</v>
      </c>
      <c r="AO55" s="1288"/>
      <c r="AP55" s="1288"/>
      <c r="AQ55" s="1288"/>
      <c r="AR55" s="1288"/>
      <c r="AS55" s="1288"/>
      <c r="AT55" s="1288"/>
      <c r="AU55" s="1288"/>
      <c r="AV55" s="1288"/>
      <c r="AW55" s="1288"/>
      <c r="AX55" s="1288"/>
      <c r="AY55" s="1288"/>
      <c r="AZ55" s="1288"/>
      <c r="BA55" s="1288"/>
      <c r="BB55" s="1291" t="s">
        <v>586</v>
      </c>
      <c r="BC55" s="1291"/>
      <c r="BD55" s="1291"/>
      <c r="BE55" s="1291"/>
      <c r="BF55" s="1291"/>
      <c r="BG55" s="1291"/>
      <c r="BH55" s="1291"/>
      <c r="BI55" s="1291"/>
      <c r="BJ55" s="1291"/>
      <c r="BK55" s="1291"/>
      <c r="BL55" s="1291"/>
      <c r="BM55" s="1291"/>
      <c r="BN55" s="1291"/>
      <c r="BO55" s="1291"/>
      <c r="BP55" s="1292"/>
      <c r="BQ55" s="1289"/>
      <c r="BR55" s="1289"/>
      <c r="BS55" s="1289"/>
      <c r="BT55" s="1289"/>
      <c r="BU55" s="1289"/>
      <c r="BV55" s="1289"/>
      <c r="BW55" s="1289"/>
      <c r="BX55" s="1292"/>
      <c r="BY55" s="1289"/>
      <c r="BZ55" s="1289"/>
      <c r="CA55" s="1289"/>
      <c r="CB55" s="1289"/>
      <c r="CC55" s="1289"/>
      <c r="CD55" s="1289"/>
      <c r="CE55" s="1289"/>
      <c r="CF55" s="1289">
        <v>37.200000000000003</v>
      </c>
      <c r="CG55" s="1289"/>
      <c r="CH55" s="1289"/>
      <c r="CI55" s="1289"/>
      <c r="CJ55" s="1289"/>
      <c r="CK55" s="1289"/>
      <c r="CL55" s="1289"/>
      <c r="CM55" s="1289"/>
      <c r="CN55" s="1289">
        <v>24</v>
      </c>
      <c r="CO55" s="1289"/>
      <c r="CP55" s="1289"/>
      <c r="CQ55" s="1289"/>
      <c r="CR55" s="1289"/>
      <c r="CS55" s="1289"/>
      <c r="CT55" s="1289"/>
      <c r="CU55" s="1289"/>
      <c r="CV55" s="1289">
        <v>19.8</v>
      </c>
      <c r="CW55" s="1289"/>
      <c r="CX55" s="1289"/>
      <c r="CY55" s="1289"/>
      <c r="CZ55" s="1289"/>
      <c r="DA55" s="1289"/>
      <c r="DB55" s="1289"/>
      <c r="DC55" s="1289"/>
    </row>
    <row r="56" spans="1:109" x14ac:dyDescent="0.15">
      <c r="A56" s="382"/>
      <c r="B56" s="374"/>
      <c r="G56" s="1284"/>
      <c r="H56" s="1284"/>
      <c r="I56" s="1284"/>
      <c r="J56" s="1284"/>
      <c r="K56" s="1290"/>
      <c r="L56" s="1290"/>
      <c r="M56" s="1290"/>
      <c r="N56" s="1290"/>
      <c r="AN56" s="1288"/>
      <c r="AO56" s="1288"/>
      <c r="AP56" s="1288"/>
      <c r="AQ56" s="1288"/>
      <c r="AR56" s="1288"/>
      <c r="AS56" s="1288"/>
      <c r="AT56" s="1288"/>
      <c r="AU56" s="1288"/>
      <c r="AV56" s="1288"/>
      <c r="AW56" s="1288"/>
      <c r="AX56" s="1288"/>
      <c r="AY56" s="1288"/>
      <c r="AZ56" s="1288"/>
      <c r="BA56" s="1288"/>
      <c r="BB56" s="1291"/>
      <c r="BC56" s="1291"/>
      <c r="BD56" s="1291"/>
      <c r="BE56" s="1291"/>
      <c r="BF56" s="1291"/>
      <c r="BG56" s="1291"/>
      <c r="BH56" s="1291"/>
      <c r="BI56" s="1291"/>
      <c r="BJ56" s="1291"/>
      <c r="BK56" s="1291"/>
      <c r="BL56" s="1291"/>
      <c r="BM56" s="1291"/>
      <c r="BN56" s="1291"/>
      <c r="BO56" s="1291"/>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x14ac:dyDescent="0.15">
      <c r="B57" s="386"/>
      <c r="G57" s="1284"/>
      <c r="H57" s="1284"/>
      <c r="I57" s="1295"/>
      <c r="J57" s="1295"/>
      <c r="K57" s="1290"/>
      <c r="L57" s="1290"/>
      <c r="M57" s="1290"/>
      <c r="N57" s="1290"/>
      <c r="AM57" s="367"/>
      <c r="AN57" s="1288"/>
      <c r="AO57" s="1288"/>
      <c r="AP57" s="1288"/>
      <c r="AQ57" s="1288"/>
      <c r="AR57" s="1288"/>
      <c r="AS57" s="1288"/>
      <c r="AT57" s="1288"/>
      <c r="AU57" s="1288"/>
      <c r="AV57" s="1288"/>
      <c r="AW57" s="1288"/>
      <c r="AX57" s="1288"/>
      <c r="AY57" s="1288"/>
      <c r="AZ57" s="1288"/>
      <c r="BA57" s="1288"/>
      <c r="BB57" s="1291" t="s">
        <v>587</v>
      </c>
      <c r="BC57" s="1291"/>
      <c r="BD57" s="1291"/>
      <c r="BE57" s="1291"/>
      <c r="BF57" s="1291"/>
      <c r="BG57" s="1291"/>
      <c r="BH57" s="1291"/>
      <c r="BI57" s="1291"/>
      <c r="BJ57" s="1291"/>
      <c r="BK57" s="1291"/>
      <c r="BL57" s="1291"/>
      <c r="BM57" s="1291"/>
      <c r="BN57" s="1291"/>
      <c r="BO57" s="1291"/>
      <c r="BP57" s="1292"/>
      <c r="BQ57" s="1289"/>
      <c r="BR57" s="1289"/>
      <c r="BS57" s="1289"/>
      <c r="BT57" s="1289"/>
      <c r="BU57" s="1289"/>
      <c r="BV57" s="1289"/>
      <c r="BW57" s="1289"/>
      <c r="BX57" s="1292"/>
      <c r="BY57" s="1289"/>
      <c r="BZ57" s="1289"/>
      <c r="CA57" s="1289"/>
      <c r="CB57" s="1289"/>
      <c r="CC57" s="1289"/>
      <c r="CD57" s="1289"/>
      <c r="CE57" s="1289"/>
      <c r="CF57" s="1289">
        <v>55.8</v>
      </c>
      <c r="CG57" s="1289"/>
      <c r="CH57" s="1289"/>
      <c r="CI57" s="1289"/>
      <c r="CJ57" s="1289"/>
      <c r="CK57" s="1289"/>
      <c r="CL57" s="1289"/>
      <c r="CM57" s="1289"/>
      <c r="CN57" s="1289">
        <v>56.1</v>
      </c>
      <c r="CO57" s="1289"/>
      <c r="CP57" s="1289"/>
      <c r="CQ57" s="1289"/>
      <c r="CR57" s="1289"/>
      <c r="CS57" s="1289"/>
      <c r="CT57" s="1289"/>
      <c r="CU57" s="1289"/>
      <c r="CV57" s="1289">
        <v>58.8</v>
      </c>
      <c r="CW57" s="1289"/>
      <c r="CX57" s="1289"/>
      <c r="CY57" s="1289"/>
      <c r="CZ57" s="1289"/>
      <c r="DA57" s="1289"/>
      <c r="DB57" s="1289"/>
      <c r="DC57" s="1289"/>
      <c r="DD57" s="387"/>
      <c r="DE57" s="386"/>
    </row>
    <row r="58" spans="1:109" s="382" customFormat="1" x14ac:dyDescent="0.15">
      <c r="A58" s="367"/>
      <c r="B58" s="386"/>
      <c r="G58" s="1284"/>
      <c r="H58" s="1284"/>
      <c r="I58" s="1295"/>
      <c r="J58" s="1295"/>
      <c r="K58" s="1290"/>
      <c r="L58" s="1290"/>
      <c r="M58" s="1290"/>
      <c r="N58" s="1290"/>
      <c r="AM58" s="367"/>
      <c r="AN58" s="1288"/>
      <c r="AO58" s="1288"/>
      <c r="AP58" s="1288"/>
      <c r="AQ58" s="1288"/>
      <c r="AR58" s="1288"/>
      <c r="AS58" s="1288"/>
      <c r="AT58" s="1288"/>
      <c r="AU58" s="1288"/>
      <c r="AV58" s="1288"/>
      <c r="AW58" s="1288"/>
      <c r="AX58" s="1288"/>
      <c r="AY58" s="1288"/>
      <c r="AZ58" s="1288"/>
      <c r="BA58" s="1288"/>
      <c r="BB58" s="1291"/>
      <c r="BC58" s="1291"/>
      <c r="BD58" s="1291"/>
      <c r="BE58" s="1291"/>
      <c r="BF58" s="1291"/>
      <c r="BG58" s="1291"/>
      <c r="BH58" s="1291"/>
      <c r="BI58" s="1291"/>
      <c r="BJ58" s="1291"/>
      <c r="BK58" s="1291"/>
      <c r="BL58" s="1291"/>
      <c r="BM58" s="1291"/>
      <c r="BN58" s="1291"/>
      <c r="BO58" s="1291"/>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589</v>
      </c>
    </row>
    <row r="64" spans="1:109" x14ac:dyDescent="0.15">
      <c r="B64" s="374"/>
      <c r="G64" s="381"/>
      <c r="I64" s="394"/>
      <c r="J64" s="394"/>
      <c r="K64" s="394"/>
      <c r="L64" s="394"/>
      <c r="M64" s="394"/>
      <c r="N64" s="395"/>
      <c r="AM64" s="381"/>
      <c r="AN64" s="381" t="s">
        <v>582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590</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584</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540</v>
      </c>
      <c r="BQ72" s="1288"/>
      <c r="BR72" s="1288"/>
      <c r="BS72" s="1288"/>
      <c r="BT72" s="1288"/>
      <c r="BU72" s="1288"/>
      <c r="BV72" s="1288"/>
      <c r="BW72" s="1288"/>
      <c r="BX72" s="1288" t="s">
        <v>541</v>
      </c>
      <c r="BY72" s="1288"/>
      <c r="BZ72" s="1288"/>
      <c r="CA72" s="1288"/>
      <c r="CB72" s="1288"/>
      <c r="CC72" s="1288"/>
      <c r="CD72" s="1288"/>
      <c r="CE72" s="1288"/>
      <c r="CF72" s="1288" t="s">
        <v>542</v>
      </c>
      <c r="CG72" s="1288"/>
      <c r="CH72" s="1288"/>
      <c r="CI72" s="1288"/>
      <c r="CJ72" s="1288"/>
      <c r="CK72" s="1288"/>
      <c r="CL72" s="1288"/>
      <c r="CM72" s="1288"/>
      <c r="CN72" s="1288" t="s">
        <v>543</v>
      </c>
      <c r="CO72" s="1288"/>
      <c r="CP72" s="1288"/>
      <c r="CQ72" s="1288"/>
      <c r="CR72" s="1288"/>
      <c r="CS72" s="1288"/>
      <c r="CT72" s="1288"/>
      <c r="CU72" s="1288"/>
      <c r="CV72" s="1288" t="s">
        <v>544</v>
      </c>
      <c r="CW72" s="1288"/>
      <c r="CX72" s="1288"/>
      <c r="CY72" s="1288"/>
      <c r="CZ72" s="1288"/>
      <c r="DA72" s="1288"/>
      <c r="DB72" s="1288"/>
      <c r="DC72" s="1288"/>
    </row>
    <row r="73" spans="2:107" x14ac:dyDescent="0.15">
      <c r="B73" s="374"/>
      <c r="G73" s="1296"/>
      <c r="H73" s="1296"/>
      <c r="I73" s="1296"/>
      <c r="J73" s="1296"/>
      <c r="K73" s="1297"/>
      <c r="L73" s="1297"/>
      <c r="M73" s="1297"/>
      <c r="N73" s="1297"/>
      <c r="AM73" s="383"/>
      <c r="AN73" s="1293" t="s">
        <v>585</v>
      </c>
      <c r="AO73" s="1293"/>
      <c r="AP73" s="1293"/>
      <c r="AQ73" s="1293"/>
      <c r="AR73" s="1293"/>
      <c r="AS73" s="1293"/>
      <c r="AT73" s="1293"/>
      <c r="AU73" s="1293"/>
      <c r="AV73" s="1293"/>
      <c r="AW73" s="1293"/>
      <c r="AX73" s="1293"/>
      <c r="AY73" s="1293"/>
      <c r="AZ73" s="1293"/>
      <c r="BA73" s="1293"/>
      <c r="BB73" s="1291" t="s">
        <v>586</v>
      </c>
      <c r="BC73" s="1291"/>
      <c r="BD73" s="1291"/>
      <c r="BE73" s="1291"/>
      <c r="BF73" s="1291"/>
      <c r="BG73" s="1291"/>
      <c r="BH73" s="1291"/>
      <c r="BI73" s="1291"/>
      <c r="BJ73" s="1291"/>
      <c r="BK73" s="1291"/>
      <c r="BL73" s="1291"/>
      <c r="BM73" s="1291"/>
      <c r="BN73" s="1291"/>
      <c r="BO73" s="1291"/>
      <c r="BP73" s="1289">
        <v>45.5</v>
      </c>
      <c r="BQ73" s="1289"/>
      <c r="BR73" s="1289"/>
      <c r="BS73" s="1289"/>
      <c r="BT73" s="1289"/>
      <c r="BU73" s="1289"/>
      <c r="BV73" s="1289"/>
      <c r="BW73" s="1289"/>
      <c r="BX73" s="1289">
        <v>35</v>
      </c>
      <c r="BY73" s="1289"/>
      <c r="BZ73" s="1289"/>
      <c r="CA73" s="1289"/>
      <c r="CB73" s="1289"/>
      <c r="CC73" s="1289"/>
      <c r="CD73" s="1289"/>
      <c r="CE73" s="1289"/>
      <c r="CF73" s="1289">
        <v>28.5</v>
      </c>
      <c r="CG73" s="1289"/>
      <c r="CH73" s="1289"/>
      <c r="CI73" s="1289"/>
      <c r="CJ73" s="1289"/>
      <c r="CK73" s="1289"/>
      <c r="CL73" s="1289"/>
      <c r="CM73" s="1289"/>
      <c r="CN73" s="1289">
        <v>47.7</v>
      </c>
      <c r="CO73" s="1289"/>
      <c r="CP73" s="1289"/>
      <c r="CQ73" s="1289"/>
      <c r="CR73" s="1289"/>
      <c r="CS73" s="1289"/>
      <c r="CT73" s="1289"/>
      <c r="CU73" s="1289"/>
      <c r="CV73" s="1289">
        <v>35.700000000000003</v>
      </c>
      <c r="CW73" s="1289"/>
      <c r="CX73" s="1289"/>
      <c r="CY73" s="1289"/>
      <c r="CZ73" s="1289"/>
      <c r="DA73" s="1289"/>
      <c r="DB73" s="1289"/>
      <c r="DC73" s="1289"/>
    </row>
    <row r="74" spans="2:107" x14ac:dyDescent="0.15">
      <c r="B74" s="374"/>
      <c r="G74" s="1296"/>
      <c r="H74" s="1296"/>
      <c r="I74" s="1296"/>
      <c r="J74" s="1296"/>
      <c r="K74" s="1297"/>
      <c r="L74" s="1297"/>
      <c r="M74" s="1297"/>
      <c r="N74" s="1297"/>
      <c r="AM74" s="383"/>
      <c r="AN74" s="1293"/>
      <c r="AO74" s="1293"/>
      <c r="AP74" s="1293"/>
      <c r="AQ74" s="1293"/>
      <c r="AR74" s="1293"/>
      <c r="AS74" s="1293"/>
      <c r="AT74" s="1293"/>
      <c r="AU74" s="1293"/>
      <c r="AV74" s="1293"/>
      <c r="AW74" s="1293"/>
      <c r="AX74" s="1293"/>
      <c r="AY74" s="1293"/>
      <c r="AZ74" s="1293"/>
      <c r="BA74" s="1293"/>
      <c r="BB74" s="1291"/>
      <c r="BC74" s="1291"/>
      <c r="BD74" s="1291"/>
      <c r="BE74" s="1291"/>
      <c r="BF74" s="1291"/>
      <c r="BG74" s="1291"/>
      <c r="BH74" s="1291"/>
      <c r="BI74" s="1291"/>
      <c r="BJ74" s="1291"/>
      <c r="BK74" s="1291"/>
      <c r="BL74" s="1291"/>
      <c r="BM74" s="1291"/>
      <c r="BN74" s="1291"/>
      <c r="BO74" s="1291"/>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374"/>
      <c r="G75" s="1296"/>
      <c r="H75" s="1296"/>
      <c r="I75" s="1284"/>
      <c r="J75" s="1284"/>
      <c r="K75" s="1290"/>
      <c r="L75" s="1290"/>
      <c r="M75" s="1290"/>
      <c r="N75" s="1290"/>
      <c r="AM75" s="383"/>
      <c r="AN75" s="1293"/>
      <c r="AO75" s="1293"/>
      <c r="AP75" s="1293"/>
      <c r="AQ75" s="1293"/>
      <c r="AR75" s="1293"/>
      <c r="AS75" s="1293"/>
      <c r="AT75" s="1293"/>
      <c r="AU75" s="1293"/>
      <c r="AV75" s="1293"/>
      <c r="AW75" s="1293"/>
      <c r="AX75" s="1293"/>
      <c r="AY75" s="1293"/>
      <c r="AZ75" s="1293"/>
      <c r="BA75" s="1293"/>
      <c r="BB75" s="1291" t="s">
        <v>591</v>
      </c>
      <c r="BC75" s="1291"/>
      <c r="BD75" s="1291"/>
      <c r="BE75" s="1291"/>
      <c r="BF75" s="1291"/>
      <c r="BG75" s="1291"/>
      <c r="BH75" s="1291"/>
      <c r="BI75" s="1291"/>
      <c r="BJ75" s="1291"/>
      <c r="BK75" s="1291"/>
      <c r="BL75" s="1291"/>
      <c r="BM75" s="1291"/>
      <c r="BN75" s="1291"/>
      <c r="BO75" s="1291"/>
      <c r="BP75" s="1289">
        <v>8.1</v>
      </c>
      <c r="BQ75" s="1289"/>
      <c r="BR75" s="1289"/>
      <c r="BS75" s="1289"/>
      <c r="BT75" s="1289"/>
      <c r="BU75" s="1289"/>
      <c r="BV75" s="1289"/>
      <c r="BW75" s="1289"/>
      <c r="BX75" s="1289">
        <v>7.3</v>
      </c>
      <c r="BY75" s="1289"/>
      <c r="BZ75" s="1289"/>
      <c r="CA75" s="1289"/>
      <c r="CB75" s="1289"/>
      <c r="CC75" s="1289"/>
      <c r="CD75" s="1289"/>
      <c r="CE75" s="1289"/>
      <c r="CF75" s="1289">
        <v>6.8</v>
      </c>
      <c r="CG75" s="1289"/>
      <c r="CH75" s="1289"/>
      <c r="CI75" s="1289"/>
      <c r="CJ75" s="1289"/>
      <c r="CK75" s="1289"/>
      <c r="CL75" s="1289"/>
      <c r="CM75" s="1289"/>
      <c r="CN75" s="1289">
        <v>6.3</v>
      </c>
      <c r="CO75" s="1289"/>
      <c r="CP75" s="1289"/>
      <c r="CQ75" s="1289"/>
      <c r="CR75" s="1289"/>
      <c r="CS75" s="1289"/>
      <c r="CT75" s="1289"/>
      <c r="CU75" s="1289"/>
      <c r="CV75" s="1289">
        <v>5.9</v>
      </c>
      <c r="CW75" s="1289"/>
      <c r="CX75" s="1289"/>
      <c r="CY75" s="1289"/>
      <c r="CZ75" s="1289"/>
      <c r="DA75" s="1289"/>
      <c r="DB75" s="1289"/>
      <c r="DC75" s="1289"/>
    </row>
    <row r="76" spans="2:107" x14ac:dyDescent="0.15">
      <c r="B76" s="374"/>
      <c r="G76" s="1296"/>
      <c r="H76" s="1296"/>
      <c r="I76" s="1284"/>
      <c r="J76" s="1284"/>
      <c r="K76" s="1290"/>
      <c r="L76" s="1290"/>
      <c r="M76" s="1290"/>
      <c r="N76" s="1290"/>
      <c r="AM76" s="383"/>
      <c r="AN76" s="1293"/>
      <c r="AO76" s="1293"/>
      <c r="AP76" s="1293"/>
      <c r="AQ76" s="1293"/>
      <c r="AR76" s="1293"/>
      <c r="AS76" s="1293"/>
      <c r="AT76" s="1293"/>
      <c r="AU76" s="1293"/>
      <c r="AV76" s="1293"/>
      <c r="AW76" s="1293"/>
      <c r="AX76" s="1293"/>
      <c r="AY76" s="1293"/>
      <c r="AZ76" s="1293"/>
      <c r="BA76" s="1293"/>
      <c r="BB76" s="1291"/>
      <c r="BC76" s="1291"/>
      <c r="BD76" s="1291"/>
      <c r="BE76" s="1291"/>
      <c r="BF76" s="1291"/>
      <c r="BG76" s="1291"/>
      <c r="BH76" s="1291"/>
      <c r="BI76" s="1291"/>
      <c r="BJ76" s="1291"/>
      <c r="BK76" s="1291"/>
      <c r="BL76" s="1291"/>
      <c r="BM76" s="1291"/>
      <c r="BN76" s="1291"/>
      <c r="BO76" s="1291"/>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374"/>
      <c r="G77" s="1284"/>
      <c r="H77" s="1284"/>
      <c r="I77" s="1284"/>
      <c r="J77" s="1284"/>
      <c r="K77" s="1297"/>
      <c r="L77" s="1297"/>
      <c r="M77" s="1297"/>
      <c r="N77" s="1297"/>
      <c r="AN77" s="1288" t="s">
        <v>588</v>
      </c>
      <c r="AO77" s="1288"/>
      <c r="AP77" s="1288"/>
      <c r="AQ77" s="1288"/>
      <c r="AR77" s="1288"/>
      <c r="AS77" s="1288"/>
      <c r="AT77" s="1288"/>
      <c r="AU77" s="1288"/>
      <c r="AV77" s="1288"/>
      <c r="AW77" s="1288"/>
      <c r="AX77" s="1288"/>
      <c r="AY77" s="1288"/>
      <c r="AZ77" s="1288"/>
      <c r="BA77" s="1288"/>
      <c r="BB77" s="1291" t="s">
        <v>586</v>
      </c>
      <c r="BC77" s="1291"/>
      <c r="BD77" s="1291"/>
      <c r="BE77" s="1291"/>
      <c r="BF77" s="1291"/>
      <c r="BG77" s="1291"/>
      <c r="BH77" s="1291"/>
      <c r="BI77" s="1291"/>
      <c r="BJ77" s="1291"/>
      <c r="BK77" s="1291"/>
      <c r="BL77" s="1291"/>
      <c r="BM77" s="1291"/>
      <c r="BN77" s="1291"/>
      <c r="BO77" s="1291"/>
      <c r="BP77" s="1289">
        <v>58.8</v>
      </c>
      <c r="BQ77" s="1289"/>
      <c r="BR77" s="1289"/>
      <c r="BS77" s="1289"/>
      <c r="BT77" s="1289"/>
      <c r="BU77" s="1289"/>
      <c r="BV77" s="1289"/>
      <c r="BW77" s="1289"/>
      <c r="BX77" s="1289">
        <v>49.7</v>
      </c>
      <c r="BY77" s="1289"/>
      <c r="BZ77" s="1289"/>
      <c r="CA77" s="1289"/>
      <c r="CB77" s="1289"/>
      <c r="CC77" s="1289"/>
      <c r="CD77" s="1289"/>
      <c r="CE77" s="1289"/>
      <c r="CF77" s="1289">
        <v>37.200000000000003</v>
      </c>
      <c r="CG77" s="1289"/>
      <c r="CH77" s="1289"/>
      <c r="CI77" s="1289"/>
      <c r="CJ77" s="1289"/>
      <c r="CK77" s="1289"/>
      <c r="CL77" s="1289"/>
      <c r="CM77" s="1289"/>
      <c r="CN77" s="1289">
        <v>24</v>
      </c>
      <c r="CO77" s="1289"/>
      <c r="CP77" s="1289"/>
      <c r="CQ77" s="1289"/>
      <c r="CR77" s="1289"/>
      <c r="CS77" s="1289"/>
      <c r="CT77" s="1289"/>
      <c r="CU77" s="1289"/>
      <c r="CV77" s="1289">
        <v>19.8</v>
      </c>
      <c r="CW77" s="1289"/>
      <c r="CX77" s="1289"/>
      <c r="CY77" s="1289"/>
      <c r="CZ77" s="1289"/>
      <c r="DA77" s="1289"/>
      <c r="DB77" s="1289"/>
      <c r="DC77" s="1289"/>
    </row>
    <row r="78" spans="2:107" x14ac:dyDescent="0.15">
      <c r="B78" s="374"/>
      <c r="G78" s="1284"/>
      <c r="H78" s="1284"/>
      <c r="I78" s="1284"/>
      <c r="J78" s="1284"/>
      <c r="K78" s="1297"/>
      <c r="L78" s="1297"/>
      <c r="M78" s="1297"/>
      <c r="N78" s="1297"/>
      <c r="AN78" s="1288"/>
      <c r="AO78" s="1288"/>
      <c r="AP78" s="1288"/>
      <c r="AQ78" s="1288"/>
      <c r="AR78" s="1288"/>
      <c r="AS78" s="1288"/>
      <c r="AT78" s="1288"/>
      <c r="AU78" s="1288"/>
      <c r="AV78" s="1288"/>
      <c r="AW78" s="1288"/>
      <c r="AX78" s="1288"/>
      <c r="AY78" s="1288"/>
      <c r="AZ78" s="1288"/>
      <c r="BA78" s="1288"/>
      <c r="BB78" s="1291"/>
      <c r="BC78" s="1291"/>
      <c r="BD78" s="1291"/>
      <c r="BE78" s="1291"/>
      <c r="BF78" s="1291"/>
      <c r="BG78" s="1291"/>
      <c r="BH78" s="1291"/>
      <c r="BI78" s="1291"/>
      <c r="BJ78" s="1291"/>
      <c r="BK78" s="1291"/>
      <c r="BL78" s="1291"/>
      <c r="BM78" s="1291"/>
      <c r="BN78" s="1291"/>
      <c r="BO78" s="1291"/>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374"/>
      <c r="G79" s="1284"/>
      <c r="H79" s="1284"/>
      <c r="I79" s="1295"/>
      <c r="J79" s="1295"/>
      <c r="K79" s="1299"/>
      <c r="L79" s="1299"/>
      <c r="M79" s="1299"/>
      <c r="N79" s="1299"/>
      <c r="AN79" s="1288"/>
      <c r="AO79" s="1288"/>
      <c r="AP79" s="1288"/>
      <c r="AQ79" s="1288"/>
      <c r="AR79" s="1288"/>
      <c r="AS79" s="1288"/>
      <c r="AT79" s="1288"/>
      <c r="AU79" s="1288"/>
      <c r="AV79" s="1288"/>
      <c r="AW79" s="1288"/>
      <c r="AX79" s="1288"/>
      <c r="AY79" s="1288"/>
      <c r="AZ79" s="1288"/>
      <c r="BA79" s="1288"/>
      <c r="BB79" s="1293" t="s">
        <v>591</v>
      </c>
      <c r="BC79" s="1293"/>
      <c r="BD79" s="1293"/>
      <c r="BE79" s="1293"/>
      <c r="BF79" s="1293"/>
      <c r="BG79" s="1293"/>
      <c r="BH79" s="1293"/>
      <c r="BI79" s="1293"/>
      <c r="BJ79" s="1293"/>
      <c r="BK79" s="1293"/>
      <c r="BL79" s="1293"/>
      <c r="BM79" s="1293"/>
      <c r="BN79" s="1293"/>
      <c r="BO79" s="1293"/>
      <c r="BP79" s="1298">
        <v>12.4</v>
      </c>
      <c r="BQ79" s="1298"/>
      <c r="BR79" s="1298"/>
      <c r="BS79" s="1298"/>
      <c r="BT79" s="1298"/>
      <c r="BU79" s="1298"/>
      <c r="BV79" s="1298"/>
      <c r="BW79" s="1298"/>
      <c r="BX79" s="1298">
        <v>11.2</v>
      </c>
      <c r="BY79" s="1298"/>
      <c r="BZ79" s="1298"/>
      <c r="CA79" s="1298"/>
      <c r="CB79" s="1298"/>
      <c r="CC79" s="1298"/>
      <c r="CD79" s="1298"/>
      <c r="CE79" s="1298"/>
      <c r="CF79" s="1298">
        <v>10.1</v>
      </c>
      <c r="CG79" s="1298"/>
      <c r="CH79" s="1298"/>
      <c r="CI79" s="1298"/>
      <c r="CJ79" s="1298"/>
      <c r="CK79" s="1298"/>
      <c r="CL79" s="1298"/>
      <c r="CM79" s="1298"/>
      <c r="CN79" s="1298">
        <v>9.1</v>
      </c>
      <c r="CO79" s="1298"/>
      <c r="CP79" s="1298"/>
      <c r="CQ79" s="1298"/>
      <c r="CR79" s="1298"/>
      <c r="CS79" s="1298"/>
      <c r="CT79" s="1298"/>
      <c r="CU79" s="1298"/>
      <c r="CV79" s="1298">
        <v>8.9</v>
      </c>
      <c r="CW79" s="1298"/>
      <c r="CX79" s="1298"/>
      <c r="CY79" s="1298"/>
      <c r="CZ79" s="1298"/>
      <c r="DA79" s="1298"/>
      <c r="DB79" s="1298"/>
      <c r="DC79" s="1298"/>
    </row>
    <row r="80" spans="2:107" x14ac:dyDescent="0.15">
      <c r="B80" s="374"/>
      <c r="G80" s="1284"/>
      <c r="H80" s="1284"/>
      <c r="I80" s="1295"/>
      <c r="J80" s="1295"/>
      <c r="K80" s="1299"/>
      <c r="L80" s="1299"/>
      <c r="M80" s="1299"/>
      <c r="N80" s="1299"/>
      <c r="AN80" s="1288"/>
      <c r="AO80" s="1288"/>
      <c r="AP80" s="1288"/>
      <c r="AQ80" s="1288"/>
      <c r="AR80" s="1288"/>
      <c r="AS80" s="1288"/>
      <c r="AT80" s="1288"/>
      <c r="AU80" s="1288"/>
      <c r="AV80" s="1288"/>
      <c r="AW80" s="1288"/>
      <c r="AX80" s="1288"/>
      <c r="AY80" s="1288"/>
      <c r="AZ80" s="1288"/>
      <c r="BA80" s="1288"/>
      <c r="BB80" s="1293"/>
      <c r="BC80" s="1293"/>
      <c r="BD80" s="1293"/>
      <c r="BE80" s="1293"/>
      <c r="BF80" s="1293"/>
      <c r="BG80" s="1293"/>
      <c r="BH80" s="1293"/>
      <c r="BI80" s="1293"/>
      <c r="BJ80" s="1293"/>
      <c r="BK80" s="1293"/>
      <c r="BL80" s="1293"/>
      <c r="BM80" s="1293"/>
      <c r="BN80" s="1293"/>
      <c r="BO80" s="1293"/>
      <c r="BP80" s="1298"/>
      <c r="BQ80" s="1298"/>
      <c r="BR80" s="1298"/>
      <c r="BS80" s="1298"/>
      <c r="BT80" s="1298"/>
      <c r="BU80" s="1298"/>
      <c r="BV80" s="1298"/>
      <c r="BW80" s="1298"/>
      <c r="BX80" s="1298"/>
      <c r="BY80" s="1298"/>
      <c r="BZ80" s="1298"/>
      <c r="CA80" s="1298"/>
      <c r="CB80" s="1298"/>
      <c r="CC80" s="1298"/>
      <c r="CD80" s="1298"/>
      <c r="CE80" s="1298"/>
      <c r="CF80" s="1298"/>
      <c r="CG80" s="1298"/>
      <c r="CH80" s="1298"/>
      <c r="CI80" s="1298"/>
      <c r="CJ80" s="1298"/>
      <c r="CK80" s="1298"/>
      <c r="CL80" s="1298"/>
      <c r="CM80" s="1298"/>
      <c r="CN80" s="1298"/>
      <c r="CO80" s="1298"/>
      <c r="CP80" s="1298"/>
      <c r="CQ80" s="1298"/>
      <c r="CR80" s="1298"/>
      <c r="CS80" s="1298"/>
      <c r="CT80" s="1298"/>
      <c r="CU80" s="1298"/>
      <c r="CV80" s="1298"/>
      <c r="CW80" s="1298"/>
      <c r="CX80" s="1298"/>
      <c r="CY80" s="1298"/>
      <c r="CZ80" s="1298"/>
      <c r="DA80" s="1298"/>
      <c r="DB80" s="1298"/>
      <c r="DC80" s="1298"/>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M3vnvu6n4miTHxPeV01PktmqGEFMUcXKEfLBDVgzCzH2XY+Y/poq6CUV3Iwv1jjsZFzIJZM8QvJVGXU8oo/Zw==" saltValue="QOuPOimOdr4sujCw/S0gn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70" workbookViewId="0">
      <selection activeCell="B16" sqref="B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EXB6TwoYH6O3hREjFWMn7FQTyrnAuLw1pM8xdLvn4WdJdOaeugYXGPz2Qc2I5GNeL4UiU/oTs3qzU4lq/U+mg==" saltValue="5zrvjZ7CDydmYIiIkH5s3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55" workbookViewId="0">
      <selection activeCell="CM112" sqref="CM11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6RcJaKeYmISo78agPXC2Dn4wjZWlbsWrc+ns5dCxEbygVhuHGJl9fooyEu6ImwP70fMbDur6MH4xfDyTdH5A==" saltValue="evS31cUTb4mngpcwo+9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537</v>
      </c>
      <c r="G2" s="136"/>
      <c r="H2" s="137"/>
    </row>
    <row r="3" spans="1:8" x14ac:dyDescent="0.15">
      <c r="A3" s="133" t="s">
        <v>530</v>
      </c>
      <c r="B3" s="138"/>
      <c r="C3" s="139"/>
      <c r="D3" s="140">
        <v>129743</v>
      </c>
      <c r="E3" s="141"/>
      <c r="F3" s="142">
        <v>118124</v>
      </c>
      <c r="G3" s="143"/>
      <c r="H3" s="144"/>
    </row>
    <row r="4" spans="1:8" x14ac:dyDescent="0.15">
      <c r="A4" s="145"/>
      <c r="B4" s="146"/>
      <c r="C4" s="147"/>
      <c r="D4" s="148">
        <v>69880</v>
      </c>
      <c r="E4" s="149"/>
      <c r="F4" s="150">
        <v>54614</v>
      </c>
      <c r="G4" s="151"/>
      <c r="H4" s="152"/>
    </row>
    <row r="5" spans="1:8" x14ac:dyDescent="0.15">
      <c r="A5" s="133" t="s">
        <v>532</v>
      </c>
      <c r="B5" s="138"/>
      <c r="C5" s="139"/>
      <c r="D5" s="140">
        <v>205127</v>
      </c>
      <c r="E5" s="141"/>
      <c r="F5" s="142">
        <v>101693</v>
      </c>
      <c r="G5" s="143"/>
      <c r="H5" s="144"/>
    </row>
    <row r="6" spans="1:8" x14ac:dyDescent="0.15">
      <c r="A6" s="145"/>
      <c r="B6" s="146"/>
      <c r="C6" s="147"/>
      <c r="D6" s="148">
        <v>135379</v>
      </c>
      <c r="E6" s="149"/>
      <c r="F6" s="150">
        <v>51066</v>
      </c>
      <c r="G6" s="151"/>
      <c r="H6" s="152"/>
    </row>
    <row r="7" spans="1:8" x14ac:dyDescent="0.15">
      <c r="A7" s="133" t="s">
        <v>533</v>
      </c>
      <c r="B7" s="138"/>
      <c r="C7" s="139"/>
      <c r="D7" s="140">
        <v>140858</v>
      </c>
      <c r="E7" s="141"/>
      <c r="F7" s="142">
        <v>96635</v>
      </c>
      <c r="G7" s="143"/>
      <c r="H7" s="144"/>
    </row>
    <row r="8" spans="1:8" x14ac:dyDescent="0.15">
      <c r="A8" s="145"/>
      <c r="B8" s="146"/>
      <c r="C8" s="147"/>
      <c r="D8" s="148">
        <v>61036</v>
      </c>
      <c r="E8" s="149"/>
      <c r="F8" s="150">
        <v>44408</v>
      </c>
      <c r="G8" s="151"/>
      <c r="H8" s="152"/>
    </row>
    <row r="9" spans="1:8" x14ac:dyDescent="0.15">
      <c r="A9" s="133" t="s">
        <v>534</v>
      </c>
      <c r="B9" s="138"/>
      <c r="C9" s="139"/>
      <c r="D9" s="140">
        <v>133925</v>
      </c>
      <c r="E9" s="141"/>
      <c r="F9" s="142">
        <v>97062</v>
      </c>
      <c r="G9" s="143"/>
      <c r="H9" s="144"/>
    </row>
    <row r="10" spans="1:8" x14ac:dyDescent="0.15">
      <c r="A10" s="145"/>
      <c r="B10" s="146"/>
      <c r="C10" s="147"/>
      <c r="D10" s="148">
        <v>85940</v>
      </c>
      <c r="E10" s="149"/>
      <c r="F10" s="150">
        <v>50112</v>
      </c>
      <c r="G10" s="151"/>
      <c r="H10" s="152"/>
    </row>
    <row r="11" spans="1:8" x14ac:dyDescent="0.15">
      <c r="A11" s="133" t="s">
        <v>535</v>
      </c>
      <c r="B11" s="138"/>
      <c r="C11" s="139"/>
      <c r="D11" s="140">
        <v>122626</v>
      </c>
      <c r="E11" s="141"/>
      <c r="F11" s="142">
        <v>106005</v>
      </c>
      <c r="G11" s="143"/>
      <c r="H11" s="144"/>
    </row>
    <row r="12" spans="1:8" x14ac:dyDescent="0.15">
      <c r="A12" s="145"/>
      <c r="B12" s="146"/>
      <c r="C12" s="153"/>
      <c r="D12" s="148">
        <v>60179</v>
      </c>
      <c r="E12" s="149"/>
      <c r="F12" s="150">
        <v>58359</v>
      </c>
      <c r="G12" s="151"/>
      <c r="H12" s="152"/>
    </row>
    <row r="13" spans="1:8" x14ac:dyDescent="0.15">
      <c r="A13" s="133"/>
      <c r="B13" s="138"/>
      <c r="C13" s="154"/>
      <c r="D13" s="155">
        <v>146456</v>
      </c>
      <c r="E13" s="156"/>
      <c r="F13" s="157">
        <v>103904</v>
      </c>
      <c r="G13" s="158"/>
      <c r="H13" s="144"/>
    </row>
    <row r="14" spans="1:8" x14ac:dyDescent="0.15">
      <c r="A14" s="145"/>
      <c r="B14" s="146"/>
      <c r="C14" s="147"/>
      <c r="D14" s="148">
        <v>82483</v>
      </c>
      <c r="E14" s="149"/>
      <c r="F14" s="150">
        <v>51712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4.28</v>
      </c>
      <c r="C19" s="159">
        <f>ROUND(VALUE(SUBSTITUTE(実質収支比率等に係る経年分析!G$48,"▲","-")),2)</f>
        <v>4.3600000000000003</v>
      </c>
      <c r="D19" s="159">
        <f>ROUND(VALUE(SUBSTITUTE(実質収支比率等に係る経年分析!H$48,"▲","-")),2)</f>
        <v>3.61</v>
      </c>
      <c r="E19" s="159">
        <f>ROUND(VALUE(SUBSTITUTE(実質収支比率等に係る経年分析!I$48,"▲","-")),2)</f>
        <v>4.6500000000000004</v>
      </c>
      <c r="F19" s="159">
        <f>ROUND(VALUE(SUBSTITUTE(実質収支比率等に係る経年分析!J$48,"▲","-")),2)</f>
        <v>9.15</v>
      </c>
    </row>
    <row r="20" spans="1:11" x14ac:dyDescent="0.15">
      <c r="A20" s="159" t="s">
        <v>49</v>
      </c>
      <c r="B20" s="159">
        <f>ROUND(VALUE(SUBSTITUTE(実質収支比率等に係る経年分析!F$47,"▲","-")),2)</f>
        <v>17.84</v>
      </c>
      <c r="C20" s="159">
        <f>ROUND(VALUE(SUBSTITUTE(実質収支比率等に係る経年分析!G$47,"▲","-")),2)</f>
        <v>16.329999999999998</v>
      </c>
      <c r="D20" s="159">
        <f>ROUND(VALUE(SUBSTITUTE(実質収支比率等に係る経年分析!H$47,"▲","-")),2)</f>
        <v>15.82</v>
      </c>
      <c r="E20" s="159">
        <f>ROUND(VALUE(SUBSTITUTE(実質収支比率等に係る経年分析!I$47,"▲","-")),2)</f>
        <v>6.8</v>
      </c>
      <c r="F20" s="159">
        <f>ROUND(VALUE(SUBSTITUTE(実質収支比率等に係る経年分析!J$47,"▲","-")),2)</f>
        <v>7.76</v>
      </c>
    </row>
    <row r="21" spans="1:11" x14ac:dyDescent="0.15">
      <c r="A21" s="159" t="s">
        <v>50</v>
      </c>
      <c r="B21" s="159">
        <f>IF(ISNUMBER(VALUE(SUBSTITUTE(実質収支比率等に係る経年分析!F$49,"▲","-"))),ROUND(VALUE(SUBSTITUTE(実質収支比率等に係る経年分析!F$49,"▲","-")),2),NA())</f>
        <v>-1.38</v>
      </c>
      <c r="C21" s="159">
        <f>IF(ISNUMBER(VALUE(SUBSTITUTE(実質収支比率等に係る経年分析!G$49,"▲","-"))),ROUND(VALUE(SUBSTITUTE(実質収支比率等に係る経年分析!G$49,"▲","-")),2),NA())</f>
        <v>-4.12</v>
      </c>
      <c r="D21" s="159">
        <f>IF(ISNUMBER(VALUE(SUBSTITUTE(実質収支比率等に係る経年分析!H$49,"▲","-"))),ROUND(VALUE(SUBSTITUTE(実質収支比率等に係る経年分析!H$49,"▲","-")),2),NA())</f>
        <v>-3.58</v>
      </c>
      <c r="E21" s="159">
        <f>IF(ISNUMBER(VALUE(SUBSTITUTE(実質収支比率等に係る経年分析!I$49,"▲","-"))),ROUND(VALUE(SUBSTITUTE(実質収支比率等に係る経年分析!I$49,"▲","-")),2),NA())</f>
        <v>-10.88</v>
      </c>
      <c r="F21" s="159">
        <f>IF(ISNUMBER(VALUE(SUBSTITUTE(実質収支比率等に係る経年分析!J$49,"▲","-"))),ROUND(VALUE(SUBSTITUTE(実質収支比率等に係る経年分析!J$49,"▲","-")),2),NA())</f>
        <v>2.2999999999999998</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0.06</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0.06</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山都町簡易水道特別会計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x14ac:dyDescent="0.15">
      <c r="A30" s="160" t="str">
        <f>IF(連結実質赤字比率に係る赤字・黒字の構成分析!C$40="",NA(),連結実質赤字比率に係る赤字・黒字の構成分析!C$40)</f>
        <v>山都町後期高齢者医療特別会計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7.0000000000000007E-2</v>
      </c>
    </row>
    <row r="31" spans="1:11" x14ac:dyDescent="0.15">
      <c r="A31" s="160" t="str">
        <f>IF(連結実質赤字比率に係る赤字・黒字の構成分析!C$39="",NA(),連結実質赤字比率に係る赤字・黒字の構成分析!C$39)</f>
        <v>山都町国民宿舎特別会計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0.13</v>
      </c>
    </row>
    <row r="32" spans="1:11" x14ac:dyDescent="0.15">
      <c r="A32" s="160" t="str">
        <f>IF(連結実質赤字比率に係る赤字・黒字の構成分析!C$38="",NA(),連結実質赤字比率に係る赤字・黒字の構成分析!C$38)</f>
        <v>山都町介護保険特別会計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1.74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2.0299999999999998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1.56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1.46</v>
      </c>
    </row>
    <row r="33" spans="1:16" x14ac:dyDescent="0.15">
      <c r="A33" s="160" t="str">
        <f>IF(連結実質赤字比率に係る赤字・黒字の構成分析!C$37="",NA(),連結実質赤字比率に係る赤字・黒字の構成分析!C$37)</f>
        <v>山都町国民健康保険特別会計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1.96</v>
      </c>
    </row>
    <row r="34" spans="1:16" x14ac:dyDescent="0.15">
      <c r="A34" s="160" t="str">
        <f>IF(連結実質赤字比率に係る赤字・黒字の構成分析!C$36="",NA(),連結実質赤字比率に係る赤字・黒字の構成分析!C$36)</f>
        <v>山都町水道事業会計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1.88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2.73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4.21</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4.29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4.58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9.08</v>
      </c>
    </row>
    <row r="36" spans="1:16" x14ac:dyDescent="0.15">
      <c r="A36" s="160" t="str">
        <f>IF(連結実質赤字比率に係る赤字・黒字の構成分析!C$34="",NA(),連結実質赤字比率に係る赤字・黒字の構成分析!C$34)</f>
        <v>山都町病院事業会計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6.94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8.18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8.6300000000000008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10.01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12.08</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1281</v>
      </c>
      <c r="E42" s="161"/>
      <c r="F42" s="161"/>
      <c r="G42" s="161">
        <f>'実質公債費比率（分子）の構造'!L$52</f>
        <v>1308</v>
      </c>
      <c r="H42" s="161"/>
      <c r="I42" s="161"/>
      <c r="J42" s="161">
        <f>'実質公債費比率（分子）の構造'!M$52</f>
        <v>1244</v>
      </c>
      <c r="K42" s="161"/>
      <c r="L42" s="161"/>
      <c r="M42" s="161">
        <f>'実質公債費比率（分子）の構造'!N$52</f>
        <v>1169</v>
      </c>
      <c r="N42" s="161"/>
      <c r="O42" s="161"/>
      <c r="P42" s="161">
        <f>'実質公債費比率（分子）の構造'!O$52</f>
        <v>1073</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45</v>
      </c>
      <c r="C44" s="161"/>
      <c r="D44" s="161"/>
      <c r="E44" s="161">
        <f>'実質公債費比率（分子）の構造'!L$50</f>
        <v>7</v>
      </c>
      <c r="F44" s="161"/>
      <c r="G44" s="161"/>
      <c r="H44" s="161">
        <f>'実質公債費比率（分子）の構造'!M$50</f>
        <v>0</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0</v>
      </c>
      <c r="C45" s="161"/>
      <c r="D45" s="161"/>
      <c r="E45" s="161" t="str">
        <f>'実質公債費比率（分子）の構造'!L$49</f>
        <v>-</v>
      </c>
      <c r="F45" s="161"/>
      <c r="G45" s="161"/>
      <c r="H45" s="161">
        <f>'実質公債費比率（分子）の構造'!M$49</f>
        <v>39</v>
      </c>
      <c r="I45" s="161"/>
      <c r="J45" s="161"/>
      <c r="K45" s="161">
        <f>'実質公債費比率（分子）の構造'!N$49</f>
        <v>12</v>
      </c>
      <c r="L45" s="161"/>
      <c r="M45" s="161"/>
      <c r="N45" s="161">
        <f>'実質公債費比率（分子）の構造'!O$49</f>
        <v>34</v>
      </c>
      <c r="O45" s="161"/>
      <c r="P45" s="161"/>
    </row>
    <row r="46" spans="1:16" x14ac:dyDescent="0.15">
      <c r="A46" s="161" t="s">
        <v>61</v>
      </c>
      <c r="B46" s="161">
        <f>'実質公債費比率（分子）の構造'!K$48</f>
        <v>164</v>
      </c>
      <c r="C46" s="161"/>
      <c r="D46" s="161"/>
      <c r="E46" s="161">
        <f>'実質公債費比率（分子）の構造'!L$48</f>
        <v>190</v>
      </c>
      <c r="F46" s="161"/>
      <c r="G46" s="161"/>
      <c r="H46" s="161">
        <f>'実質公債費比率（分子）の構造'!M$48</f>
        <v>226</v>
      </c>
      <c r="I46" s="161"/>
      <c r="J46" s="161"/>
      <c r="K46" s="161">
        <f>'実質公債費比率（分子）の構造'!N$48</f>
        <v>238</v>
      </c>
      <c r="L46" s="161"/>
      <c r="M46" s="161"/>
      <c r="N46" s="161">
        <f>'実質公債費比率（分子）の構造'!O$48</f>
        <v>241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1612</v>
      </c>
      <c r="C49" s="161"/>
      <c r="D49" s="161"/>
      <c r="E49" s="161">
        <f>'実質公債費比率（分子）の構造'!L$45</f>
        <v>1539</v>
      </c>
      <c r="F49" s="161"/>
      <c r="G49" s="161"/>
      <c r="H49" s="161">
        <f>'実質公債費比率（分子）の構造'!M$45</f>
        <v>1434</v>
      </c>
      <c r="I49" s="161"/>
      <c r="J49" s="161"/>
      <c r="K49" s="161">
        <f>'実質公債費比率（分子）の構造'!N$45</f>
        <v>1327</v>
      </c>
      <c r="L49" s="161"/>
      <c r="M49" s="161"/>
      <c r="N49" s="161">
        <f>'実質公債費比率（分子）の構造'!O$45</f>
        <v>1118</v>
      </c>
      <c r="O49" s="161"/>
      <c r="P49" s="161"/>
    </row>
    <row r="50" spans="1:16" x14ac:dyDescent="0.15">
      <c r="A50" s="161" t="s">
        <v>65</v>
      </c>
      <c r="B50" s="161" t="e">
        <f>NA()</f>
        <v>#N/A</v>
      </c>
      <c r="C50" s="161">
        <f>IF(ISNUMBER('実質公債費比率（分子）の構造'!K$53),'実質公債費比率（分子）の構造'!K$53,NA())</f>
        <v>540</v>
      </c>
      <c r="D50" s="161" t="e">
        <f>NA()</f>
        <v>#N/A</v>
      </c>
      <c r="E50" s="161" t="e">
        <f>NA()</f>
        <v>#N/A</v>
      </c>
      <c r="F50" s="161">
        <f>IF(ISNUMBER('実質公債費比率（分子）の構造'!L$53),'実質公債費比率（分子）の構造'!L$53,NA())</f>
        <v>428</v>
      </c>
      <c r="G50" s="161" t="e">
        <f>NA()</f>
        <v>#N/A</v>
      </c>
      <c r="H50" s="161" t="e">
        <f>NA()</f>
        <v>#N/A</v>
      </c>
      <c r="I50" s="161">
        <f>IF(ISNUMBER('実質公債費比率（分子）の構造'!M$53),'実質公債費比率（分子）の構造'!M$53,NA())</f>
        <v>455</v>
      </c>
      <c r="J50" s="161" t="e">
        <f>NA()</f>
        <v>#N/A</v>
      </c>
      <c r="K50" s="161" t="e">
        <f>NA()</f>
        <v>#N/A</v>
      </c>
      <c r="L50" s="161">
        <f>IF(ISNUMBER('実質公債費比率（分子）の構造'!N$53),'実質公債費比率（分子）の構造'!N$53,NA())</f>
        <v>408</v>
      </c>
      <c r="M50" s="161" t="e">
        <f>NA()</f>
        <v>#N/A</v>
      </c>
      <c r="N50" s="161" t="e">
        <f>NA()</f>
        <v>#N/A</v>
      </c>
      <c r="O50" s="161">
        <f>IF(ISNUMBER('実質公債費比率（分子）の構造'!O$53),'実質公債費比率（分子）の構造'!O$53,NA())</f>
        <v>320</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9055</v>
      </c>
      <c r="E56" s="160"/>
      <c r="F56" s="160"/>
      <c r="G56" s="160">
        <f>'将来負担比率（分子）の構造'!J$52</f>
        <v>9574</v>
      </c>
      <c r="H56" s="160"/>
      <c r="I56" s="160"/>
      <c r="J56" s="160">
        <f>'将来負担比率（分子）の構造'!K$52</f>
        <v>9153</v>
      </c>
      <c r="K56" s="160"/>
      <c r="L56" s="160"/>
      <c r="M56" s="160">
        <f>'将来負担比率（分子）の構造'!L$52</f>
        <v>9329</v>
      </c>
      <c r="N56" s="160"/>
      <c r="O56" s="160"/>
      <c r="P56" s="160">
        <f>'将来負担比率（分子）の構造'!M$52</f>
        <v>9461</v>
      </c>
    </row>
    <row r="57" spans="1:16" x14ac:dyDescent="0.15">
      <c r="A57" s="160" t="s">
        <v>36</v>
      </c>
      <c r="B57" s="160"/>
      <c r="C57" s="160"/>
      <c r="D57" s="160">
        <f>'将来負担比率（分子）の構造'!I$51</f>
        <v>234</v>
      </c>
      <c r="E57" s="160"/>
      <c r="F57" s="160"/>
      <c r="G57" s="160">
        <f>'将来負担比率（分子）の構造'!J$51</f>
        <v>179</v>
      </c>
      <c r="H57" s="160"/>
      <c r="I57" s="160"/>
      <c r="J57" s="160">
        <f>'将来負担比率（分子）の構造'!K$51</f>
        <v>104</v>
      </c>
      <c r="K57" s="160"/>
      <c r="L57" s="160"/>
      <c r="M57" s="160">
        <f>'将来負担比率（分子）の構造'!L$51</f>
        <v>42</v>
      </c>
      <c r="N57" s="160"/>
      <c r="O57" s="160"/>
      <c r="P57" s="160">
        <f>'将来負担比率（分子）の構造'!M$51</f>
        <v>26</v>
      </c>
    </row>
    <row r="58" spans="1:16" x14ac:dyDescent="0.15">
      <c r="A58" s="160" t="s">
        <v>35</v>
      </c>
      <c r="B58" s="160"/>
      <c r="C58" s="160"/>
      <c r="D58" s="160">
        <f>'将来負担比率（分子）の構造'!I$50</f>
        <v>3366</v>
      </c>
      <c r="E58" s="160"/>
      <c r="F58" s="160"/>
      <c r="G58" s="160">
        <f>'将来負担比率（分子）の構造'!J$50</f>
        <v>2482</v>
      </c>
      <c r="H58" s="160"/>
      <c r="I58" s="160"/>
      <c r="J58" s="160">
        <f>'将来負担比率（分子）の構造'!K$50</f>
        <v>2680</v>
      </c>
      <c r="K58" s="160"/>
      <c r="L58" s="160"/>
      <c r="M58" s="160">
        <f>'将来負担比率（分子）の構造'!L$50</f>
        <v>1898</v>
      </c>
      <c r="N58" s="160"/>
      <c r="O58" s="160"/>
      <c r="P58" s="160">
        <f>'将来負担比率（分子）の構造'!M$50</f>
        <v>2200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3136</v>
      </c>
      <c r="C62" s="160"/>
      <c r="D62" s="160"/>
      <c r="E62" s="160">
        <f>'将来負担比率（分子）の構造'!J$45</f>
        <v>2287</v>
      </c>
      <c r="F62" s="160"/>
      <c r="G62" s="160"/>
      <c r="H62" s="160">
        <f>'将来負担比率（分子）の構造'!K$45</f>
        <v>1991</v>
      </c>
      <c r="I62" s="160"/>
      <c r="J62" s="160"/>
      <c r="K62" s="160">
        <f>'将来負担比率（分子）の構造'!L$45</f>
        <v>2196</v>
      </c>
      <c r="L62" s="160"/>
      <c r="M62" s="160"/>
      <c r="N62" s="160">
        <f>'将来負担比率（分子）の構造'!M$45</f>
        <v>2057</v>
      </c>
      <c r="O62" s="160"/>
      <c r="P62" s="160"/>
    </row>
    <row r="63" spans="1:16" x14ac:dyDescent="0.15">
      <c r="A63" s="160" t="s">
        <v>28</v>
      </c>
      <c r="B63" s="160" t="str">
        <f>'将来負担比率（分子）の構造'!I$44</f>
        <v>-</v>
      </c>
      <c r="C63" s="160"/>
      <c r="D63" s="160"/>
      <c r="E63" s="160">
        <f>'将来負担比率（分子）の構造'!J$44</f>
        <v>319</v>
      </c>
      <c r="F63" s="160"/>
      <c r="G63" s="160"/>
      <c r="H63" s="160">
        <f>'将来負担比率（分子）の構造'!K$44</f>
        <v>274</v>
      </c>
      <c r="I63" s="160"/>
      <c r="J63" s="160"/>
      <c r="K63" s="160">
        <f>'将来負担比率（分子）の構造'!L$44</f>
        <v>227</v>
      </c>
      <c r="L63" s="160"/>
      <c r="M63" s="160"/>
      <c r="N63" s="160">
        <f>'将来負担比率（分子）の構造'!M$44</f>
        <v>199</v>
      </c>
      <c r="O63" s="160"/>
      <c r="P63" s="160"/>
    </row>
    <row r="64" spans="1:16" x14ac:dyDescent="0.15">
      <c r="A64" s="160" t="s">
        <v>27</v>
      </c>
      <c r="B64" s="160">
        <f>'将来負担比率（分子）の構造'!I$43</f>
        <v>2411</v>
      </c>
      <c r="C64" s="160"/>
      <c r="D64" s="160"/>
      <c r="E64" s="160">
        <f>'将来負担比率（分子）の構造'!J$43</f>
        <v>2343</v>
      </c>
      <c r="F64" s="160"/>
      <c r="G64" s="160"/>
      <c r="H64" s="160">
        <f>'将来負担比率（分子）の構造'!K$43</f>
        <v>2668</v>
      </c>
      <c r="I64" s="160"/>
      <c r="J64" s="160"/>
      <c r="K64" s="160">
        <f>'将来負担比率（分子）の構造'!L$43</f>
        <v>2904</v>
      </c>
      <c r="L64" s="160"/>
      <c r="M64" s="160"/>
      <c r="N64" s="160">
        <f>'将来負担比率（分子）の構造'!M$43</f>
        <v>2911</v>
      </c>
      <c r="O64" s="160"/>
      <c r="P64" s="160"/>
    </row>
    <row r="65" spans="1:16" x14ac:dyDescent="0.15">
      <c r="A65" s="160" t="s">
        <v>26</v>
      </c>
      <c r="B65" s="160">
        <f>'将来負担比率（分子）の構造'!I$42</f>
        <v>7</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10336</v>
      </c>
      <c r="C66" s="160"/>
      <c r="D66" s="160"/>
      <c r="E66" s="160">
        <f>'将来負担比率（分子）の構造'!J$41</f>
        <v>9709</v>
      </c>
      <c r="F66" s="160"/>
      <c r="G66" s="160"/>
      <c r="H66" s="160">
        <f>'将来負担比率（分子）の構造'!K$41</f>
        <v>8975</v>
      </c>
      <c r="I66" s="160"/>
      <c r="J66" s="160"/>
      <c r="K66" s="160">
        <f>'将来負担比率（分子）の構造'!L$41</f>
        <v>9087</v>
      </c>
      <c r="L66" s="160"/>
      <c r="M66" s="160"/>
      <c r="N66" s="160">
        <f>'将来負担比率（分子）の構造'!M$41</f>
        <v>8801</v>
      </c>
      <c r="O66" s="160"/>
      <c r="P66" s="160"/>
    </row>
    <row r="67" spans="1:16" x14ac:dyDescent="0.15">
      <c r="A67" s="160" t="s">
        <v>69</v>
      </c>
      <c r="B67" s="160" t="e">
        <f>NA()</f>
        <v>#N/A</v>
      </c>
      <c r="C67" s="160">
        <f>IF(ISNUMBER('将来負担比率（分子）の構造'!I$53), IF('将来負担比率（分子）の構造'!I$53 &lt; 0, 0, '将来負担比率（分子）の構造'!I$53), NA())</f>
        <v>3236</v>
      </c>
      <c r="D67" s="160" t="e">
        <f>NA()</f>
        <v>#N/A</v>
      </c>
      <c r="E67" s="160" t="e">
        <f>NA()</f>
        <v>#N/A</v>
      </c>
      <c r="F67" s="160">
        <f>IF(ISNUMBER('将来負担比率（分子）の構造'!J$53), IF('将来負担比率（分子）の構造'!J$53 &lt; 0, 0, '将来負担比率（分子）の構造'!J$53), NA())</f>
        <v>2423</v>
      </c>
      <c r="G67" s="160" t="e">
        <f>NA()</f>
        <v>#N/A</v>
      </c>
      <c r="H67" s="160" t="e">
        <f>NA()</f>
        <v>#N/A</v>
      </c>
      <c r="I67" s="160">
        <f>IF(ISNUMBER('将来負担比率（分子）の構造'!K$53), IF('将来負担比率（分子）の構造'!K$53 &lt; 0, 0, '将来負担比率（分子）の構造'!K$53), NA())</f>
        <v>1971</v>
      </c>
      <c r="J67" s="160" t="e">
        <f>NA()</f>
        <v>#N/A</v>
      </c>
      <c r="K67" s="160" t="e">
        <f>NA()</f>
        <v>#N/A</v>
      </c>
      <c r="L67" s="160">
        <f>IF(ISNUMBER('将来負担比率（分子）の構造'!L$53), IF('将来負担比率（分子）の構造'!L$53 &lt; 0, 0, '将来負担比率（分子）の構造'!L$53), NA())</f>
        <v>3146</v>
      </c>
      <c r="M67" s="160" t="e">
        <f>NA()</f>
        <v>#N/A</v>
      </c>
      <c r="N67" s="160" t="e">
        <f>NA()</f>
        <v>#N/A</v>
      </c>
      <c r="O67" s="160">
        <f>IF(ISNUMBER('将来負担比率（分子）の構造'!M$53), IF('将来負担比率（分子）の構造'!M$53 &lt; 0, 0, '将来負担比率（分子）の構造'!M$53), NA())</f>
        <v>2281</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1286</v>
      </c>
      <c r="C72" s="164">
        <f>基金残高に係る経年分析!G55</f>
        <v>527</v>
      </c>
      <c r="D72" s="164">
        <f>基金残高に係る経年分析!H55</f>
        <v>578</v>
      </c>
    </row>
    <row r="73" spans="1:16" x14ac:dyDescent="0.15">
      <c r="A73" s="163" t="s">
        <v>72</v>
      </c>
      <c r="B73" s="164">
        <f>基金残高に係る経年分析!F56</f>
        <v>308</v>
      </c>
      <c r="C73" s="164">
        <f>基金残高に係る経年分析!G56</f>
        <v>308</v>
      </c>
      <c r="D73" s="164">
        <f>基金残高に係る経年分析!H56</f>
        <v>308</v>
      </c>
    </row>
    <row r="74" spans="1:16" x14ac:dyDescent="0.15">
      <c r="A74" s="163" t="s">
        <v>73</v>
      </c>
      <c r="B74" s="164">
        <f>基金残高に係る経年分析!F57</f>
        <v>909</v>
      </c>
      <c r="C74" s="164">
        <f>基金残高に係る経年分析!G57</f>
        <v>862</v>
      </c>
      <c r="D74" s="164">
        <f>基金残高に係る経年分析!H57</f>
        <v>1120</v>
      </c>
    </row>
  </sheetData>
  <sheetProtection algorithmName="SHA-512" hashValue="1GFAJ/mCI4+aUFY4OPPeKvlJefm3PMKIQtbUQ/nS4JELE5vzoZUSHz6HISYcvKZDv8PL5BNsDJKMh18d1xvAug==" saltValue="lFdXTg+5xFRpqpZHlolL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Z29" sqref="Z29:AC29"/>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203</v>
      </c>
      <c r="DI1" s="636"/>
      <c r="DJ1" s="636"/>
      <c r="DK1" s="636"/>
      <c r="DL1" s="636"/>
      <c r="DM1" s="636"/>
      <c r="DN1" s="637"/>
      <c r="DO1" s="205"/>
      <c r="DP1" s="635" t="s">
        <v>204</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206</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207</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209</v>
      </c>
      <c r="S4" s="639"/>
      <c r="T4" s="639"/>
      <c r="U4" s="639"/>
      <c r="V4" s="639"/>
      <c r="W4" s="639"/>
      <c r="X4" s="639"/>
      <c r="Y4" s="640"/>
      <c r="Z4" s="638" t="s">
        <v>210</v>
      </c>
      <c r="AA4" s="639"/>
      <c r="AB4" s="639"/>
      <c r="AC4" s="640"/>
      <c r="AD4" s="638" t="s">
        <v>211</v>
      </c>
      <c r="AE4" s="639"/>
      <c r="AF4" s="639"/>
      <c r="AG4" s="639"/>
      <c r="AH4" s="639"/>
      <c r="AI4" s="639"/>
      <c r="AJ4" s="639"/>
      <c r="AK4" s="640"/>
      <c r="AL4" s="638" t="s">
        <v>210</v>
      </c>
      <c r="AM4" s="639"/>
      <c r="AN4" s="639"/>
      <c r="AO4" s="640"/>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216</v>
      </c>
      <c r="C5" s="646"/>
      <c r="D5" s="646"/>
      <c r="E5" s="646"/>
      <c r="F5" s="646"/>
      <c r="G5" s="646"/>
      <c r="H5" s="646"/>
      <c r="I5" s="646"/>
      <c r="J5" s="646"/>
      <c r="K5" s="646"/>
      <c r="L5" s="646"/>
      <c r="M5" s="646"/>
      <c r="N5" s="646"/>
      <c r="O5" s="646"/>
      <c r="P5" s="646"/>
      <c r="Q5" s="647"/>
      <c r="R5" s="648">
        <v>1173849</v>
      </c>
      <c r="S5" s="649"/>
      <c r="T5" s="649"/>
      <c r="U5" s="649"/>
      <c r="V5" s="649"/>
      <c r="W5" s="649"/>
      <c r="X5" s="649"/>
      <c r="Y5" s="650"/>
      <c r="Z5" s="651">
        <v>7.5</v>
      </c>
      <c r="AA5" s="651"/>
      <c r="AB5" s="651"/>
      <c r="AC5" s="651"/>
      <c r="AD5" s="652">
        <v>1173849</v>
      </c>
      <c r="AE5" s="652"/>
      <c r="AF5" s="652"/>
      <c r="AG5" s="652"/>
      <c r="AH5" s="652"/>
      <c r="AI5" s="652"/>
      <c r="AJ5" s="652"/>
      <c r="AK5" s="652"/>
      <c r="AL5" s="653">
        <v>16.3</v>
      </c>
      <c r="AM5" s="654"/>
      <c r="AN5" s="654"/>
      <c r="AO5" s="655"/>
      <c r="AP5" s="645" t="s">
        <v>217</v>
      </c>
      <c r="AQ5" s="646"/>
      <c r="AR5" s="646"/>
      <c r="AS5" s="646"/>
      <c r="AT5" s="646"/>
      <c r="AU5" s="646"/>
      <c r="AV5" s="646"/>
      <c r="AW5" s="646"/>
      <c r="AX5" s="646"/>
      <c r="AY5" s="646"/>
      <c r="AZ5" s="646"/>
      <c r="BA5" s="646"/>
      <c r="BB5" s="646"/>
      <c r="BC5" s="646"/>
      <c r="BD5" s="646"/>
      <c r="BE5" s="646"/>
      <c r="BF5" s="647"/>
      <c r="BG5" s="659">
        <v>1171617</v>
      </c>
      <c r="BH5" s="660"/>
      <c r="BI5" s="660"/>
      <c r="BJ5" s="660"/>
      <c r="BK5" s="660"/>
      <c r="BL5" s="660"/>
      <c r="BM5" s="660"/>
      <c r="BN5" s="661"/>
      <c r="BO5" s="662">
        <v>99.8</v>
      </c>
      <c r="BP5" s="662"/>
      <c r="BQ5" s="662"/>
      <c r="BR5" s="662"/>
      <c r="BS5" s="663" t="s">
        <v>218</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210</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221145</v>
      </c>
      <c r="S6" s="660"/>
      <c r="T6" s="660"/>
      <c r="U6" s="660"/>
      <c r="V6" s="660"/>
      <c r="W6" s="660"/>
      <c r="X6" s="660"/>
      <c r="Y6" s="661"/>
      <c r="Z6" s="662">
        <v>1.4</v>
      </c>
      <c r="AA6" s="662"/>
      <c r="AB6" s="662"/>
      <c r="AC6" s="662"/>
      <c r="AD6" s="663">
        <v>221145</v>
      </c>
      <c r="AE6" s="663"/>
      <c r="AF6" s="663"/>
      <c r="AG6" s="663"/>
      <c r="AH6" s="663"/>
      <c r="AI6" s="663"/>
      <c r="AJ6" s="663"/>
      <c r="AK6" s="663"/>
      <c r="AL6" s="664">
        <v>3.1</v>
      </c>
      <c r="AM6" s="665"/>
      <c r="AN6" s="665"/>
      <c r="AO6" s="666"/>
      <c r="AP6" s="656" t="s">
        <v>223</v>
      </c>
      <c r="AQ6" s="657"/>
      <c r="AR6" s="657"/>
      <c r="AS6" s="657"/>
      <c r="AT6" s="657"/>
      <c r="AU6" s="657"/>
      <c r="AV6" s="657"/>
      <c r="AW6" s="657"/>
      <c r="AX6" s="657"/>
      <c r="AY6" s="657"/>
      <c r="AZ6" s="657"/>
      <c r="BA6" s="657"/>
      <c r="BB6" s="657"/>
      <c r="BC6" s="657"/>
      <c r="BD6" s="657"/>
      <c r="BE6" s="657"/>
      <c r="BF6" s="658"/>
      <c r="BG6" s="659">
        <v>1171617</v>
      </c>
      <c r="BH6" s="660"/>
      <c r="BI6" s="660"/>
      <c r="BJ6" s="660"/>
      <c r="BK6" s="660"/>
      <c r="BL6" s="660"/>
      <c r="BM6" s="660"/>
      <c r="BN6" s="661"/>
      <c r="BO6" s="662">
        <v>99.8</v>
      </c>
      <c r="BP6" s="662"/>
      <c r="BQ6" s="662"/>
      <c r="BR6" s="662"/>
      <c r="BS6" s="663" t="s">
        <v>218</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84798</v>
      </c>
      <c r="CS6" s="660"/>
      <c r="CT6" s="660"/>
      <c r="CU6" s="660"/>
      <c r="CV6" s="660"/>
      <c r="CW6" s="660"/>
      <c r="CX6" s="660"/>
      <c r="CY6" s="661"/>
      <c r="CZ6" s="653">
        <v>0.6</v>
      </c>
      <c r="DA6" s="654"/>
      <c r="DB6" s="654"/>
      <c r="DC6" s="673"/>
      <c r="DD6" s="668" t="s">
        <v>122</v>
      </c>
      <c r="DE6" s="660"/>
      <c r="DF6" s="660"/>
      <c r="DG6" s="660"/>
      <c r="DH6" s="660"/>
      <c r="DI6" s="660"/>
      <c r="DJ6" s="660"/>
      <c r="DK6" s="660"/>
      <c r="DL6" s="660"/>
      <c r="DM6" s="660"/>
      <c r="DN6" s="660"/>
      <c r="DO6" s="660"/>
      <c r="DP6" s="661"/>
      <c r="DQ6" s="668">
        <v>84798</v>
      </c>
      <c r="DR6" s="660"/>
      <c r="DS6" s="660"/>
      <c r="DT6" s="660"/>
      <c r="DU6" s="660"/>
      <c r="DV6" s="660"/>
      <c r="DW6" s="660"/>
      <c r="DX6" s="660"/>
      <c r="DY6" s="660"/>
      <c r="DZ6" s="660"/>
      <c r="EA6" s="660"/>
      <c r="EB6" s="660"/>
      <c r="EC6" s="669"/>
    </row>
    <row r="7" spans="2:143" ht="11.25" customHeight="1" x14ac:dyDescent="0.15">
      <c r="B7" s="656" t="s">
        <v>225</v>
      </c>
      <c r="C7" s="657"/>
      <c r="D7" s="657"/>
      <c r="E7" s="657"/>
      <c r="F7" s="657"/>
      <c r="G7" s="657"/>
      <c r="H7" s="657"/>
      <c r="I7" s="657"/>
      <c r="J7" s="657"/>
      <c r="K7" s="657"/>
      <c r="L7" s="657"/>
      <c r="M7" s="657"/>
      <c r="N7" s="657"/>
      <c r="O7" s="657"/>
      <c r="P7" s="657"/>
      <c r="Q7" s="658"/>
      <c r="R7" s="659">
        <v>1732</v>
      </c>
      <c r="S7" s="660"/>
      <c r="T7" s="660"/>
      <c r="U7" s="660"/>
      <c r="V7" s="660"/>
      <c r="W7" s="660"/>
      <c r="X7" s="660"/>
      <c r="Y7" s="661"/>
      <c r="Z7" s="662">
        <v>0</v>
      </c>
      <c r="AA7" s="662"/>
      <c r="AB7" s="662"/>
      <c r="AC7" s="662"/>
      <c r="AD7" s="663">
        <v>1732</v>
      </c>
      <c r="AE7" s="663"/>
      <c r="AF7" s="663"/>
      <c r="AG7" s="663"/>
      <c r="AH7" s="663"/>
      <c r="AI7" s="663"/>
      <c r="AJ7" s="663"/>
      <c r="AK7" s="663"/>
      <c r="AL7" s="664">
        <v>0</v>
      </c>
      <c r="AM7" s="665"/>
      <c r="AN7" s="665"/>
      <c r="AO7" s="666"/>
      <c r="AP7" s="656" t="s">
        <v>226</v>
      </c>
      <c r="AQ7" s="657"/>
      <c r="AR7" s="657"/>
      <c r="AS7" s="657"/>
      <c r="AT7" s="657"/>
      <c r="AU7" s="657"/>
      <c r="AV7" s="657"/>
      <c r="AW7" s="657"/>
      <c r="AX7" s="657"/>
      <c r="AY7" s="657"/>
      <c r="AZ7" s="657"/>
      <c r="BA7" s="657"/>
      <c r="BB7" s="657"/>
      <c r="BC7" s="657"/>
      <c r="BD7" s="657"/>
      <c r="BE7" s="657"/>
      <c r="BF7" s="658"/>
      <c r="BG7" s="659">
        <v>452258</v>
      </c>
      <c r="BH7" s="660"/>
      <c r="BI7" s="660"/>
      <c r="BJ7" s="660"/>
      <c r="BK7" s="660"/>
      <c r="BL7" s="660"/>
      <c r="BM7" s="660"/>
      <c r="BN7" s="661"/>
      <c r="BO7" s="662">
        <v>38.5</v>
      </c>
      <c r="BP7" s="662"/>
      <c r="BQ7" s="662"/>
      <c r="BR7" s="662"/>
      <c r="BS7" s="663" t="s">
        <v>122</v>
      </c>
      <c r="BT7" s="663"/>
      <c r="BU7" s="663"/>
      <c r="BV7" s="663"/>
      <c r="BW7" s="663"/>
      <c r="BX7" s="663"/>
      <c r="BY7" s="663"/>
      <c r="BZ7" s="663"/>
      <c r="CA7" s="663"/>
      <c r="CB7" s="667"/>
      <c r="CD7" s="674" t="s">
        <v>227</v>
      </c>
      <c r="CE7" s="675"/>
      <c r="CF7" s="675"/>
      <c r="CG7" s="675"/>
      <c r="CH7" s="675"/>
      <c r="CI7" s="675"/>
      <c r="CJ7" s="675"/>
      <c r="CK7" s="675"/>
      <c r="CL7" s="675"/>
      <c r="CM7" s="675"/>
      <c r="CN7" s="675"/>
      <c r="CO7" s="675"/>
      <c r="CP7" s="675"/>
      <c r="CQ7" s="676"/>
      <c r="CR7" s="659">
        <v>1837499</v>
      </c>
      <c r="CS7" s="660"/>
      <c r="CT7" s="660"/>
      <c r="CU7" s="660"/>
      <c r="CV7" s="660"/>
      <c r="CW7" s="660"/>
      <c r="CX7" s="660"/>
      <c r="CY7" s="661"/>
      <c r="CZ7" s="662">
        <v>12.7</v>
      </c>
      <c r="DA7" s="662"/>
      <c r="DB7" s="662"/>
      <c r="DC7" s="662"/>
      <c r="DD7" s="668">
        <v>227114</v>
      </c>
      <c r="DE7" s="660"/>
      <c r="DF7" s="660"/>
      <c r="DG7" s="660"/>
      <c r="DH7" s="660"/>
      <c r="DI7" s="660"/>
      <c r="DJ7" s="660"/>
      <c r="DK7" s="660"/>
      <c r="DL7" s="660"/>
      <c r="DM7" s="660"/>
      <c r="DN7" s="660"/>
      <c r="DO7" s="660"/>
      <c r="DP7" s="661"/>
      <c r="DQ7" s="668">
        <v>1252053</v>
      </c>
      <c r="DR7" s="660"/>
      <c r="DS7" s="660"/>
      <c r="DT7" s="660"/>
      <c r="DU7" s="660"/>
      <c r="DV7" s="660"/>
      <c r="DW7" s="660"/>
      <c r="DX7" s="660"/>
      <c r="DY7" s="660"/>
      <c r="DZ7" s="660"/>
      <c r="EA7" s="660"/>
      <c r="EB7" s="660"/>
      <c r="EC7" s="669"/>
    </row>
    <row r="8" spans="2:143" ht="11.25" customHeight="1" x14ac:dyDescent="0.15">
      <c r="B8" s="656" t="s">
        <v>228</v>
      </c>
      <c r="C8" s="657"/>
      <c r="D8" s="657"/>
      <c r="E8" s="657"/>
      <c r="F8" s="657"/>
      <c r="G8" s="657"/>
      <c r="H8" s="657"/>
      <c r="I8" s="657"/>
      <c r="J8" s="657"/>
      <c r="K8" s="657"/>
      <c r="L8" s="657"/>
      <c r="M8" s="657"/>
      <c r="N8" s="657"/>
      <c r="O8" s="657"/>
      <c r="P8" s="657"/>
      <c r="Q8" s="658"/>
      <c r="R8" s="659">
        <v>2420</v>
      </c>
      <c r="S8" s="660"/>
      <c r="T8" s="660"/>
      <c r="U8" s="660"/>
      <c r="V8" s="660"/>
      <c r="W8" s="660"/>
      <c r="X8" s="660"/>
      <c r="Y8" s="661"/>
      <c r="Z8" s="662">
        <v>0</v>
      </c>
      <c r="AA8" s="662"/>
      <c r="AB8" s="662"/>
      <c r="AC8" s="662"/>
      <c r="AD8" s="663">
        <v>2420</v>
      </c>
      <c r="AE8" s="663"/>
      <c r="AF8" s="663"/>
      <c r="AG8" s="663"/>
      <c r="AH8" s="663"/>
      <c r="AI8" s="663"/>
      <c r="AJ8" s="663"/>
      <c r="AK8" s="663"/>
      <c r="AL8" s="664">
        <v>0</v>
      </c>
      <c r="AM8" s="665"/>
      <c r="AN8" s="665"/>
      <c r="AO8" s="666"/>
      <c r="AP8" s="656" t="s">
        <v>229</v>
      </c>
      <c r="AQ8" s="657"/>
      <c r="AR8" s="657"/>
      <c r="AS8" s="657"/>
      <c r="AT8" s="657"/>
      <c r="AU8" s="657"/>
      <c r="AV8" s="657"/>
      <c r="AW8" s="657"/>
      <c r="AX8" s="657"/>
      <c r="AY8" s="657"/>
      <c r="AZ8" s="657"/>
      <c r="BA8" s="657"/>
      <c r="BB8" s="657"/>
      <c r="BC8" s="657"/>
      <c r="BD8" s="657"/>
      <c r="BE8" s="657"/>
      <c r="BF8" s="658"/>
      <c r="BG8" s="659">
        <v>21898</v>
      </c>
      <c r="BH8" s="660"/>
      <c r="BI8" s="660"/>
      <c r="BJ8" s="660"/>
      <c r="BK8" s="660"/>
      <c r="BL8" s="660"/>
      <c r="BM8" s="660"/>
      <c r="BN8" s="661"/>
      <c r="BO8" s="662">
        <v>1.9</v>
      </c>
      <c r="BP8" s="662"/>
      <c r="BQ8" s="662"/>
      <c r="BR8" s="662"/>
      <c r="BS8" s="668" t="s">
        <v>218</v>
      </c>
      <c r="BT8" s="660"/>
      <c r="BU8" s="660"/>
      <c r="BV8" s="660"/>
      <c r="BW8" s="660"/>
      <c r="BX8" s="660"/>
      <c r="BY8" s="660"/>
      <c r="BZ8" s="660"/>
      <c r="CA8" s="660"/>
      <c r="CB8" s="669"/>
      <c r="CD8" s="674" t="s">
        <v>230</v>
      </c>
      <c r="CE8" s="675"/>
      <c r="CF8" s="675"/>
      <c r="CG8" s="675"/>
      <c r="CH8" s="675"/>
      <c r="CI8" s="675"/>
      <c r="CJ8" s="675"/>
      <c r="CK8" s="675"/>
      <c r="CL8" s="675"/>
      <c r="CM8" s="675"/>
      <c r="CN8" s="675"/>
      <c r="CO8" s="675"/>
      <c r="CP8" s="675"/>
      <c r="CQ8" s="676"/>
      <c r="CR8" s="659">
        <v>3290678</v>
      </c>
      <c r="CS8" s="660"/>
      <c r="CT8" s="660"/>
      <c r="CU8" s="660"/>
      <c r="CV8" s="660"/>
      <c r="CW8" s="660"/>
      <c r="CX8" s="660"/>
      <c r="CY8" s="661"/>
      <c r="CZ8" s="662">
        <v>22.8</v>
      </c>
      <c r="DA8" s="662"/>
      <c r="DB8" s="662"/>
      <c r="DC8" s="662"/>
      <c r="DD8" s="668">
        <v>158914</v>
      </c>
      <c r="DE8" s="660"/>
      <c r="DF8" s="660"/>
      <c r="DG8" s="660"/>
      <c r="DH8" s="660"/>
      <c r="DI8" s="660"/>
      <c r="DJ8" s="660"/>
      <c r="DK8" s="660"/>
      <c r="DL8" s="660"/>
      <c r="DM8" s="660"/>
      <c r="DN8" s="660"/>
      <c r="DO8" s="660"/>
      <c r="DP8" s="661"/>
      <c r="DQ8" s="668">
        <v>1920280</v>
      </c>
      <c r="DR8" s="660"/>
      <c r="DS8" s="660"/>
      <c r="DT8" s="660"/>
      <c r="DU8" s="660"/>
      <c r="DV8" s="660"/>
      <c r="DW8" s="660"/>
      <c r="DX8" s="660"/>
      <c r="DY8" s="660"/>
      <c r="DZ8" s="660"/>
      <c r="EA8" s="660"/>
      <c r="EB8" s="660"/>
      <c r="EC8" s="669"/>
    </row>
    <row r="9" spans="2:143" ht="11.25" customHeight="1" x14ac:dyDescent="0.15">
      <c r="B9" s="656" t="s">
        <v>231</v>
      </c>
      <c r="C9" s="657"/>
      <c r="D9" s="657"/>
      <c r="E9" s="657"/>
      <c r="F9" s="657"/>
      <c r="G9" s="657"/>
      <c r="H9" s="657"/>
      <c r="I9" s="657"/>
      <c r="J9" s="657"/>
      <c r="K9" s="657"/>
      <c r="L9" s="657"/>
      <c r="M9" s="657"/>
      <c r="N9" s="657"/>
      <c r="O9" s="657"/>
      <c r="P9" s="657"/>
      <c r="Q9" s="658"/>
      <c r="R9" s="659">
        <v>3490</v>
      </c>
      <c r="S9" s="660"/>
      <c r="T9" s="660"/>
      <c r="U9" s="660"/>
      <c r="V9" s="660"/>
      <c r="W9" s="660"/>
      <c r="X9" s="660"/>
      <c r="Y9" s="661"/>
      <c r="Z9" s="662">
        <v>0</v>
      </c>
      <c r="AA9" s="662"/>
      <c r="AB9" s="662"/>
      <c r="AC9" s="662"/>
      <c r="AD9" s="663">
        <v>3490</v>
      </c>
      <c r="AE9" s="663"/>
      <c r="AF9" s="663"/>
      <c r="AG9" s="663"/>
      <c r="AH9" s="663"/>
      <c r="AI9" s="663"/>
      <c r="AJ9" s="663"/>
      <c r="AK9" s="663"/>
      <c r="AL9" s="664">
        <v>0</v>
      </c>
      <c r="AM9" s="665"/>
      <c r="AN9" s="665"/>
      <c r="AO9" s="666"/>
      <c r="AP9" s="656" t="s">
        <v>232</v>
      </c>
      <c r="AQ9" s="657"/>
      <c r="AR9" s="657"/>
      <c r="AS9" s="657"/>
      <c r="AT9" s="657"/>
      <c r="AU9" s="657"/>
      <c r="AV9" s="657"/>
      <c r="AW9" s="657"/>
      <c r="AX9" s="657"/>
      <c r="AY9" s="657"/>
      <c r="AZ9" s="657"/>
      <c r="BA9" s="657"/>
      <c r="BB9" s="657"/>
      <c r="BC9" s="657"/>
      <c r="BD9" s="657"/>
      <c r="BE9" s="657"/>
      <c r="BF9" s="658"/>
      <c r="BG9" s="659">
        <v>371241</v>
      </c>
      <c r="BH9" s="660"/>
      <c r="BI9" s="660"/>
      <c r="BJ9" s="660"/>
      <c r="BK9" s="660"/>
      <c r="BL9" s="660"/>
      <c r="BM9" s="660"/>
      <c r="BN9" s="661"/>
      <c r="BO9" s="662">
        <v>31.6</v>
      </c>
      <c r="BP9" s="662"/>
      <c r="BQ9" s="662"/>
      <c r="BR9" s="662"/>
      <c r="BS9" s="668" t="s">
        <v>218</v>
      </c>
      <c r="BT9" s="660"/>
      <c r="BU9" s="660"/>
      <c r="BV9" s="660"/>
      <c r="BW9" s="660"/>
      <c r="BX9" s="660"/>
      <c r="BY9" s="660"/>
      <c r="BZ9" s="660"/>
      <c r="CA9" s="660"/>
      <c r="CB9" s="669"/>
      <c r="CD9" s="674" t="s">
        <v>233</v>
      </c>
      <c r="CE9" s="675"/>
      <c r="CF9" s="675"/>
      <c r="CG9" s="675"/>
      <c r="CH9" s="675"/>
      <c r="CI9" s="675"/>
      <c r="CJ9" s="675"/>
      <c r="CK9" s="675"/>
      <c r="CL9" s="675"/>
      <c r="CM9" s="675"/>
      <c r="CN9" s="675"/>
      <c r="CO9" s="675"/>
      <c r="CP9" s="675"/>
      <c r="CQ9" s="676"/>
      <c r="CR9" s="659">
        <v>1258747</v>
      </c>
      <c r="CS9" s="660"/>
      <c r="CT9" s="660"/>
      <c r="CU9" s="660"/>
      <c r="CV9" s="660"/>
      <c r="CW9" s="660"/>
      <c r="CX9" s="660"/>
      <c r="CY9" s="661"/>
      <c r="CZ9" s="662">
        <v>8.6999999999999993</v>
      </c>
      <c r="DA9" s="662"/>
      <c r="DB9" s="662"/>
      <c r="DC9" s="662"/>
      <c r="DD9" s="668">
        <v>107389</v>
      </c>
      <c r="DE9" s="660"/>
      <c r="DF9" s="660"/>
      <c r="DG9" s="660"/>
      <c r="DH9" s="660"/>
      <c r="DI9" s="660"/>
      <c r="DJ9" s="660"/>
      <c r="DK9" s="660"/>
      <c r="DL9" s="660"/>
      <c r="DM9" s="660"/>
      <c r="DN9" s="660"/>
      <c r="DO9" s="660"/>
      <c r="DP9" s="661"/>
      <c r="DQ9" s="668">
        <v>947487</v>
      </c>
      <c r="DR9" s="660"/>
      <c r="DS9" s="660"/>
      <c r="DT9" s="660"/>
      <c r="DU9" s="660"/>
      <c r="DV9" s="660"/>
      <c r="DW9" s="660"/>
      <c r="DX9" s="660"/>
      <c r="DY9" s="660"/>
      <c r="DZ9" s="660"/>
      <c r="EA9" s="660"/>
      <c r="EB9" s="660"/>
      <c r="EC9" s="669"/>
    </row>
    <row r="10" spans="2:143" ht="11.25" customHeight="1" x14ac:dyDescent="0.15">
      <c r="B10" s="656" t="s">
        <v>234</v>
      </c>
      <c r="C10" s="657"/>
      <c r="D10" s="657"/>
      <c r="E10" s="657"/>
      <c r="F10" s="657"/>
      <c r="G10" s="657"/>
      <c r="H10" s="657"/>
      <c r="I10" s="657"/>
      <c r="J10" s="657"/>
      <c r="K10" s="657"/>
      <c r="L10" s="657"/>
      <c r="M10" s="657"/>
      <c r="N10" s="657"/>
      <c r="O10" s="657"/>
      <c r="P10" s="657"/>
      <c r="Q10" s="658"/>
      <c r="R10" s="659" t="s">
        <v>218</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218</v>
      </c>
      <c r="AM10" s="665"/>
      <c r="AN10" s="665"/>
      <c r="AO10" s="666"/>
      <c r="AP10" s="656" t="s">
        <v>235</v>
      </c>
      <c r="AQ10" s="657"/>
      <c r="AR10" s="657"/>
      <c r="AS10" s="657"/>
      <c r="AT10" s="657"/>
      <c r="AU10" s="657"/>
      <c r="AV10" s="657"/>
      <c r="AW10" s="657"/>
      <c r="AX10" s="657"/>
      <c r="AY10" s="657"/>
      <c r="AZ10" s="657"/>
      <c r="BA10" s="657"/>
      <c r="BB10" s="657"/>
      <c r="BC10" s="657"/>
      <c r="BD10" s="657"/>
      <c r="BE10" s="657"/>
      <c r="BF10" s="658"/>
      <c r="BG10" s="659">
        <v>29860</v>
      </c>
      <c r="BH10" s="660"/>
      <c r="BI10" s="660"/>
      <c r="BJ10" s="660"/>
      <c r="BK10" s="660"/>
      <c r="BL10" s="660"/>
      <c r="BM10" s="660"/>
      <c r="BN10" s="661"/>
      <c r="BO10" s="662">
        <v>2.5</v>
      </c>
      <c r="BP10" s="662"/>
      <c r="BQ10" s="662"/>
      <c r="BR10" s="662"/>
      <c r="BS10" s="668" t="s">
        <v>218</v>
      </c>
      <c r="BT10" s="660"/>
      <c r="BU10" s="660"/>
      <c r="BV10" s="660"/>
      <c r="BW10" s="660"/>
      <c r="BX10" s="660"/>
      <c r="BY10" s="660"/>
      <c r="BZ10" s="660"/>
      <c r="CA10" s="660"/>
      <c r="CB10" s="669"/>
      <c r="CD10" s="674" t="s">
        <v>236</v>
      </c>
      <c r="CE10" s="675"/>
      <c r="CF10" s="675"/>
      <c r="CG10" s="675"/>
      <c r="CH10" s="675"/>
      <c r="CI10" s="675"/>
      <c r="CJ10" s="675"/>
      <c r="CK10" s="675"/>
      <c r="CL10" s="675"/>
      <c r="CM10" s="675"/>
      <c r="CN10" s="675"/>
      <c r="CO10" s="675"/>
      <c r="CP10" s="675"/>
      <c r="CQ10" s="676"/>
      <c r="CR10" s="659">
        <v>1696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1696</v>
      </c>
      <c r="DR10" s="660"/>
      <c r="DS10" s="660"/>
      <c r="DT10" s="660"/>
      <c r="DU10" s="660"/>
      <c r="DV10" s="660"/>
      <c r="DW10" s="660"/>
      <c r="DX10" s="660"/>
      <c r="DY10" s="660"/>
      <c r="DZ10" s="660"/>
      <c r="EA10" s="660"/>
      <c r="EB10" s="660"/>
      <c r="EC10" s="669"/>
    </row>
    <row r="11" spans="2:143" ht="11.25" customHeight="1" x14ac:dyDescent="0.15">
      <c r="B11" s="656" t="s">
        <v>237</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238</v>
      </c>
      <c r="AQ11" s="657"/>
      <c r="AR11" s="657"/>
      <c r="AS11" s="657"/>
      <c r="AT11" s="657"/>
      <c r="AU11" s="657"/>
      <c r="AV11" s="657"/>
      <c r="AW11" s="657"/>
      <c r="AX11" s="657"/>
      <c r="AY11" s="657"/>
      <c r="AZ11" s="657"/>
      <c r="BA11" s="657"/>
      <c r="BB11" s="657"/>
      <c r="BC11" s="657"/>
      <c r="BD11" s="657"/>
      <c r="BE11" s="657"/>
      <c r="BF11" s="658"/>
      <c r="BG11" s="659">
        <v>29259</v>
      </c>
      <c r="BH11" s="660"/>
      <c r="BI11" s="660"/>
      <c r="BJ11" s="660"/>
      <c r="BK11" s="660"/>
      <c r="BL11" s="660"/>
      <c r="BM11" s="660"/>
      <c r="BN11" s="661"/>
      <c r="BO11" s="662">
        <v>2.5</v>
      </c>
      <c r="BP11" s="662"/>
      <c r="BQ11" s="662"/>
      <c r="BR11" s="662"/>
      <c r="BS11" s="668" t="s">
        <v>218</v>
      </c>
      <c r="BT11" s="660"/>
      <c r="BU11" s="660"/>
      <c r="BV11" s="660"/>
      <c r="BW11" s="660"/>
      <c r="BX11" s="660"/>
      <c r="BY11" s="660"/>
      <c r="BZ11" s="660"/>
      <c r="CA11" s="660"/>
      <c r="CB11" s="669"/>
      <c r="CD11" s="674" t="s">
        <v>239</v>
      </c>
      <c r="CE11" s="675"/>
      <c r="CF11" s="675"/>
      <c r="CG11" s="675"/>
      <c r="CH11" s="675"/>
      <c r="CI11" s="675"/>
      <c r="CJ11" s="675"/>
      <c r="CK11" s="675"/>
      <c r="CL11" s="675"/>
      <c r="CM11" s="675"/>
      <c r="CN11" s="675"/>
      <c r="CO11" s="675"/>
      <c r="CP11" s="675"/>
      <c r="CQ11" s="676"/>
      <c r="CR11" s="659">
        <v>2107820</v>
      </c>
      <c r="CS11" s="660"/>
      <c r="CT11" s="660"/>
      <c r="CU11" s="660"/>
      <c r="CV11" s="660"/>
      <c r="CW11" s="660"/>
      <c r="CX11" s="660"/>
      <c r="CY11" s="661"/>
      <c r="CZ11" s="662">
        <v>14.6</v>
      </c>
      <c r="DA11" s="662"/>
      <c r="DB11" s="662"/>
      <c r="DC11" s="662"/>
      <c r="DD11" s="668">
        <v>269953</v>
      </c>
      <c r="DE11" s="660"/>
      <c r="DF11" s="660"/>
      <c r="DG11" s="660"/>
      <c r="DH11" s="660"/>
      <c r="DI11" s="660"/>
      <c r="DJ11" s="660"/>
      <c r="DK11" s="660"/>
      <c r="DL11" s="660"/>
      <c r="DM11" s="660"/>
      <c r="DN11" s="660"/>
      <c r="DO11" s="660"/>
      <c r="DP11" s="661"/>
      <c r="DQ11" s="668">
        <v>640652</v>
      </c>
      <c r="DR11" s="660"/>
      <c r="DS11" s="660"/>
      <c r="DT11" s="660"/>
      <c r="DU11" s="660"/>
      <c r="DV11" s="660"/>
      <c r="DW11" s="660"/>
      <c r="DX11" s="660"/>
      <c r="DY11" s="660"/>
      <c r="DZ11" s="660"/>
      <c r="EA11" s="660"/>
      <c r="EB11" s="660"/>
      <c r="EC11" s="669"/>
    </row>
    <row r="12" spans="2:143" ht="11.25" customHeight="1" x14ac:dyDescent="0.15">
      <c r="B12" s="656" t="s">
        <v>240</v>
      </c>
      <c r="C12" s="657"/>
      <c r="D12" s="657"/>
      <c r="E12" s="657"/>
      <c r="F12" s="657"/>
      <c r="G12" s="657"/>
      <c r="H12" s="657"/>
      <c r="I12" s="657"/>
      <c r="J12" s="657"/>
      <c r="K12" s="657"/>
      <c r="L12" s="657"/>
      <c r="M12" s="657"/>
      <c r="N12" s="657"/>
      <c r="O12" s="657"/>
      <c r="P12" s="657"/>
      <c r="Q12" s="658"/>
      <c r="R12" s="659">
        <v>267052</v>
      </c>
      <c r="S12" s="660"/>
      <c r="T12" s="660"/>
      <c r="U12" s="660"/>
      <c r="V12" s="660"/>
      <c r="W12" s="660"/>
      <c r="X12" s="660"/>
      <c r="Y12" s="661"/>
      <c r="Z12" s="662">
        <v>1.7</v>
      </c>
      <c r="AA12" s="662"/>
      <c r="AB12" s="662"/>
      <c r="AC12" s="662"/>
      <c r="AD12" s="663">
        <v>267052</v>
      </c>
      <c r="AE12" s="663"/>
      <c r="AF12" s="663"/>
      <c r="AG12" s="663"/>
      <c r="AH12" s="663"/>
      <c r="AI12" s="663"/>
      <c r="AJ12" s="663"/>
      <c r="AK12" s="663"/>
      <c r="AL12" s="664">
        <v>3.7</v>
      </c>
      <c r="AM12" s="665"/>
      <c r="AN12" s="665"/>
      <c r="AO12" s="666"/>
      <c r="AP12" s="656" t="s">
        <v>241</v>
      </c>
      <c r="AQ12" s="657"/>
      <c r="AR12" s="657"/>
      <c r="AS12" s="657"/>
      <c r="AT12" s="657"/>
      <c r="AU12" s="657"/>
      <c r="AV12" s="657"/>
      <c r="AW12" s="657"/>
      <c r="AX12" s="657"/>
      <c r="AY12" s="657"/>
      <c r="AZ12" s="657"/>
      <c r="BA12" s="657"/>
      <c r="BB12" s="657"/>
      <c r="BC12" s="657"/>
      <c r="BD12" s="657"/>
      <c r="BE12" s="657"/>
      <c r="BF12" s="658"/>
      <c r="BG12" s="659">
        <v>571426</v>
      </c>
      <c r="BH12" s="660"/>
      <c r="BI12" s="660"/>
      <c r="BJ12" s="660"/>
      <c r="BK12" s="660"/>
      <c r="BL12" s="660"/>
      <c r="BM12" s="660"/>
      <c r="BN12" s="661"/>
      <c r="BO12" s="662">
        <v>48.7</v>
      </c>
      <c r="BP12" s="662"/>
      <c r="BQ12" s="662"/>
      <c r="BR12" s="662"/>
      <c r="BS12" s="668" t="s">
        <v>218</v>
      </c>
      <c r="BT12" s="660"/>
      <c r="BU12" s="660"/>
      <c r="BV12" s="660"/>
      <c r="BW12" s="660"/>
      <c r="BX12" s="660"/>
      <c r="BY12" s="660"/>
      <c r="BZ12" s="660"/>
      <c r="CA12" s="660"/>
      <c r="CB12" s="669"/>
      <c r="CD12" s="674" t="s">
        <v>242</v>
      </c>
      <c r="CE12" s="675"/>
      <c r="CF12" s="675"/>
      <c r="CG12" s="675"/>
      <c r="CH12" s="675"/>
      <c r="CI12" s="675"/>
      <c r="CJ12" s="675"/>
      <c r="CK12" s="675"/>
      <c r="CL12" s="675"/>
      <c r="CM12" s="675"/>
      <c r="CN12" s="675"/>
      <c r="CO12" s="675"/>
      <c r="CP12" s="675"/>
      <c r="CQ12" s="676"/>
      <c r="CR12" s="659">
        <v>450841</v>
      </c>
      <c r="CS12" s="660"/>
      <c r="CT12" s="660"/>
      <c r="CU12" s="660"/>
      <c r="CV12" s="660"/>
      <c r="CW12" s="660"/>
      <c r="CX12" s="660"/>
      <c r="CY12" s="661"/>
      <c r="CZ12" s="662">
        <v>3.1</v>
      </c>
      <c r="DA12" s="662"/>
      <c r="DB12" s="662"/>
      <c r="DC12" s="662"/>
      <c r="DD12" s="668">
        <v>29067</v>
      </c>
      <c r="DE12" s="660"/>
      <c r="DF12" s="660"/>
      <c r="DG12" s="660"/>
      <c r="DH12" s="660"/>
      <c r="DI12" s="660"/>
      <c r="DJ12" s="660"/>
      <c r="DK12" s="660"/>
      <c r="DL12" s="660"/>
      <c r="DM12" s="660"/>
      <c r="DN12" s="660"/>
      <c r="DO12" s="660"/>
      <c r="DP12" s="661"/>
      <c r="DQ12" s="668">
        <v>314195</v>
      </c>
      <c r="DR12" s="660"/>
      <c r="DS12" s="660"/>
      <c r="DT12" s="660"/>
      <c r="DU12" s="660"/>
      <c r="DV12" s="660"/>
      <c r="DW12" s="660"/>
      <c r="DX12" s="660"/>
      <c r="DY12" s="660"/>
      <c r="DZ12" s="660"/>
      <c r="EA12" s="660"/>
      <c r="EB12" s="660"/>
      <c r="EC12" s="669"/>
    </row>
    <row r="13" spans="2:143" ht="11.25" customHeight="1" x14ac:dyDescent="0.15">
      <c r="B13" s="656" t="s">
        <v>243</v>
      </c>
      <c r="C13" s="657"/>
      <c r="D13" s="657"/>
      <c r="E13" s="657"/>
      <c r="F13" s="657"/>
      <c r="G13" s="657"/>
      <c r="H13" s="657"/>
      <c r="I13" s="657"/>
      <c r="J13" s="657"/>
      <c r="K13" s="657"/>
      <c r="L13" s="657"/>
      <c r="M13" s="657"/>
      <c r="N13" s="657"/>
      <c r="O13" s="657"/>
      <c r="P13" s="657"/>
      <c r="Q13" s="658"/>
      <c r="R13" s="659">
        <v>8006</v>
      </c>
      <c r="S13" s="660"/>
      <c r="T13" s="660"/>
      <c r="U13" s="660"/>
      <c r="V13" s="660"/>
      <c r="W13" s="660"/>
      <c r="X13" s="660"/>
      <c r="Y13" s="661"/>
      <c r="Z13" s="662">
        <v>0.1</v>
      </c>
      <c r="AA13" s="662"/>
      <c r="AB13" s="662"/>
      <c r="AC13" s="662"/>
      <c r="AD13" s="663">
        <v>8006</v>
      </c>
      <c r="AE13" s="663"/>
      <c r="AF13" s="663"/>
      <c r="AG13" s="663"/>
      <c r="AH13" s="663"/>
      <c r="AI13" s="663"/>
      <c r="AJ13" s="663"/>
      <c r="AK13" s="663"/>
      <c r="AL13" s="664">
        <v>0.1</v>
      </c>
      <c r="AM13" s="665"/>
      <c r="AN13" s="665"/>
      <c r="AO13" s="666"/>
      <c r="AP13" s="656" t="s">
        <v>244</v>
      </c>
      <c r="AQ13" s="657"/>
      <c r="AR13" s="657"/>
      <c r="AS13" s="657"/>
      <c r="AT13" s="657"/>
      <c r="AU13" s="657"/>
      <c r="AV13" s="657"/>
      <c r="AW13" s="657"/>
      <c r="AX13" s="657"/>
      <c r="AY13" s="657"/>
      <c r="AZ13" s="657"/>
      <c r="BA13" s="657"/>
      <c r="BB13" s="657"/>
      <c r="BC13" s="657"/>
      <c r="BD13" s="657"/>
      <c r="BE13" s="657"/>
      <c r="BF13" s="658"/>
      <c r="BG13" s="659">
        <v>549443</v>
      </c>
      <c r="BH13" s="660"/>
      <c r="BI13" s="660"/>
      <c r="BJ13" s="660"/>
      <c r="BK13" s="660"/>
      <c r="BL13" s="660"/>
      <c r="BM13" s="660"/>
      <c r="BN13" s="661"/>
      <c r="BO13" s="662">
        <v>46.8</v>
      </c>
      <c r="BP13" s="662"/>
      <c r="BQ13" s="662"/>
      <c r="BR13" s="662"/>
      <c r="BS13" s="668" t="s">
        <v>122</v>
      </c>
      <c r="BT13" s="660"/>
      <c r="BU13" s="660"/>
      <c r="BV13" s="660"/>
      <c r="BW13" s="660"/>
      <c r="BX13" s="660"/>
      <c r="BY13" s="660"/>
      <c r="BZ13" s="660"/>
      <c r="CA13" s="660"/>
      <c r="CB13" s="669"/>
      <c r="CD13" s="674" t="s">
        <v>245</v>
      </c>
      <c r="CE13" s="675"/>
      <c r="CF13" s="675"/>
      <c r="CG13" s="675"/>
      <c r="CH13" s="675"/>
      <c r="CI13" s="675"/>
      <c r="CJ13" s="675"/>
      <c r="CK13" s="675"/>
      <c r="CL13" s="675"/>
      <c r="CM13" s="675"/>
      <c r="CN13" s="675"/>
      <c r="CO13" s="675"/>
      <c r="CP13" s="675"/>
      <c r="CQ13" s="676"/>
      <c r="CR13" s="659">
        <v>1299914</v>
      </c>
      <c r="CS13" s="660"/>
      <c r="CT13" s="660"/>
      <c r="CU13" s="660"/>
      <c r="CV13" s="660"/>
      <c r="CW13" s="660"/>
      <c r="CX13" s="660"/>
      <c r="CY13" s="661"/>
      <c r="CZ13" s="662">
        <v>9</v>
      </c>
      <c r="DA13" s="662"/>
      <c r="DB13" s="662"/>
      <c r="DC13" s="662"/>
      <c r="DD13" s="668">
        <v>1034698</v>
      </c>
      <c r="DE13" s="660"/>
      <c r="DF13" s="660"/>
      <c r="DG13" s="660"/>
      <c r="DH13" s="660"/>
      <c r="DI13" s="660"/>
      <c r="DJ13" s="660"/>
      <c r="DK13" s="660"/>
      <c r="DL13" s="660"/>
      <c r="DM13" s="660"/>
      <c r="DN13" s="660"/>
      <c r="DO13" s="660"/>
      <c r="DP13" s="661"/>
      <c r="DQ13" s="668">
        <v>277584</v>
      </c>
      <c r="DR13" s="660"/>
      <c r="DS13" s="660"/>
      <c r="DT13" s="660"/>
      <c r="DU13" s="660"/>
      <c r="DV13" s="660"/>
      <c r="DW13" s="660"/>
      <c r="DX13" s="660"/>
      <c r="DY13" s="660"/>
      <c r="DZ13" s="660"/>
      <c r="EA13" s="660"/>
      <c r="EB13" s="660"/>
      <c r="EC13" s="669"/>
    </row>
    <row r="14" spans="2:143" ht="11.25" customHeight="1" x14ac:dyDescent="0.15">
      <c r="B14" s="656" t="s">
        <v>246</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122</v>
      </c>
      <c r="AE14" s="663"/>
      <c r="AF14" s="663"/>
      <c r="AG14" s="663"/>
      <c r="AH14" s="663"/>
      <c r="AI14" s="663"/>
      <c r="AJ14" s="663"/>
      <c r="AK14" s="663"/>
      <c r="AL14" s="664" t="s">
        <v>122</v>
      </c>
      <c r="AM14" s="665"/>
      <c r="AN14" s="665"/>
      <c r="AO14" s="666"/>
      <c r="AP14" s="656" t="s">
        <v>247</v>
      </c>
      <c r="AQ14" s="657"/>
      <c r="AR14" s="657"/>
      <c r="AS14" s="657"/>
      <c r="AT14" s="657"/>
      <c r="AU14" s="657"/>
      <c r="AV14" s="657"/>
      <c r="AW14" s="657"/>
      <c r="AX14" s="657"/>
      <c r="AY14" s="657"/>
      <c r="AZ14" s="657"/>
      <c r="BA14" s="657"/>
      <c r="BB14" s="657"/>
      <c r="BC14" s="657"/>
      <c r="BD14" s="657"/>
      <c r="BE14" s="657"/>
      <c r="BF14" s="658"/>
      <c r="BG14" s="659">
        <v>68786</v>
      </c>
      <c r="BH14" s="660"/>
      <c r="BI14" s="660"/>
      <c r="BJ14" s="660"/>
      <c r="BK14" s="660"/>
      <c r="BL14" s="660"/>
      <c r="BM14" s="660"/>
      <c r="BN14" s="661"/>
      <c r="BO14" s="662">
        <v>5.9</v>
      </c>
      <c r="BP14" s="662"/>
      <c r="BQ14" s="662"/>
      <c r="BR14" s="662"/>
      <c r="BS14" s="668" t="s">
        <v>122</v>
      </c>
      <c r="BT14" s="660"/>
      <c r="BU14" s="660"/>
      <c r="BV14" s="660"/>
      <c r="BW14" s="660"/>
      <c r="BX14" s="660"/>
      <c r="BY14" s="660"/>
      <c r="BZ14" s="660"/>
      <c r="CA14" s="660"/>
      <c r="CB14" s="669"/>
      <c r="CD14" s="674" t="s">
        <v>248</v>
      </c>
      <c r="CE14" s="675"/>
      <c r="CF14" s="675"/>
      <c r="CG14" s="675"/>
      <c r="CH14" s="675"/>
      <c r="CI14" s="675"/>
      <c r="CJ14" s="675"/>
      <c r="CK14" s="675"/>
      <c r="CL14" s="675"/>
      <c r="CM14" s="675"/>
      <c r="CN14" s="675"/>
      <c r="CO14" s="675"/>
      <c r="CP14" s="675"/>
      <c r="CQ14" s="676"/>
      <c r="CR14" s="659">
        <v>375770</v>
      </c>
      <c r="CS14" s="660"/>
      <c r="CT14" s="660"/>
      <c r="CU14" s="660"/>
      <c r="CV14" s="660"/>
      <c r="CW14" s="660"/>
      <c r="CX14" s="660"/>
      <c r="CY14" s="661"/>
      <c r="CZ14" s="662">
        <v>2.6</v>
      </c>
      <c r="DA14" s="662"/>
      <c r="DB14" s="662"/>
      <c r="DC14" s="662"/>
      <c r="DD14" s="668">
        <v>9858</v>
      </c>
      <c r="DE14" s="660"/>
      <c r="DF14" s="660"/>
      <c r="DG14" s="660"/>
      <c r="DH14" s="660"/>
      <c r="DI14" s="660"/>
      <c r="DJ14" s="660"/>
      <c r="DK14" s="660"/>
      <c r="DL14" s="660"/>
      <c r="DM14" s="660"/>
      <c r="DN14" s="660"/>
      <c r="DO14" s="660"/>
      <c r="DP14" s="661"/>
      <c r="DQ14" s="668">
        <v>372348</v>
      </c>
      <c r="DR14" s="660"/>
      <c r="DS14" s="660"/>
      <c r="DT14" s="660"/>
      <c r="DU14" s="660"/>
      <c r="DV14" s="660"/>
      <c r="DW14" s="660"/>
      <c r="DX14" s="660"/>
      <c r="DY14" s="660"/>
      <c r="DZ14" s="660"/>
      <c r="EA14" s="660"/>
      <c r="EB14" s="660"/>
      <c r="EC14" s="669"/>
    </row>
    <row r="15" spans="2:143" ht="11.25" customHeight="1" x14ac:dyDescent="0.15">
      <c r="B15" s="656" t="s">
        <v>249</v>
      </c>
      <c r="C15" s="657"/>
      <c r="D15" s="657"/>
      <c r="E15" s="657"/>
      <c r="F15" s="657"/>
      <c r="G15" s="657"/>
      <c r="H15" s="657"/>
      <c r="I15" s="657"/>
      <c r="J15" s="657"/>
      <c r="K15" s="657"/>
      <c r="L15" s="657"/>
      <c r="M15" s="657"/>
      <c r="N15" s="657"/>
      <c r="O15" s="657"/>
      <c r="P15" s="657"/>
      <c r="Q15" s="658"/>
      <c r="R15" s="659">
        <v>53994</v>
      </c>
      <c r="S15" s="660"/>
      <c r="T15" s="660"/>
      <c r="U15" s="660"/>
      <c r="V15" s="660"/>
      <c r="W15" s="660"/>
      <c r="X15" s="660"/>
      <c r="Y15" s="661"/>
      <c r="Z15" s="662">
        <v>0.3</v>
      </c>
      <c r="AA15" s="662"/>
      <c r="AB15" s="662"/>
      <c r="AC15" s="662"/>
      <c r="AD15" s="663">
        <v>53994</v>
      </c>
      <c r="AE15" s="663"/>
      <c r="AF15" s="663"/>
      <c r="AG15" s="663"/>
      <c r="AH15" s="663"/>
      <c r="AI15" s="663"/>
      <c r="AJ15" s="663"/>
      <c r="AK15" s="663"/>
      <c r="AL15" s="664">
        <v>0.7</v>
      </c>
      <c r="AM15" s="665"/>
      <c r="AN15" s="665"/>
      <c r="AO15" s="666"/>
      <c r="AP15" s="656" t="s">
        <v>250</v>
      </c>
      <c r="AQ15" s="657"/>
      <c r="AR15" s="657"/>
      <c r="AS15" s="657"/>
      <c r="AT15" s="657"/>
      <c r="AU15" s="657"/>
      <c r="AV15" s="657"/>
      <c r="AW15" s="657"/>
      <c r="AX15" s="657"/>
      <c r="AY15" s="657"/>
      <c r="AZ15" s="657"/>
      <c r="BA15" s="657"/>
      <c r="BB15" s="657"/>
      <c r="BC15" s="657"/>
      <c r="BD15" s="657"/>
      <c r="BE15" s="657"/>
      <c r="BF15" s="658"/>
      <c r="BG15" s="659">
        <v>79147</v>
      </c>
      <c r="BH15" s="660"/>
      <c r="BI15" s="660"/>
      <c r="BJ15" s="660"/>
      <c r="BK15" s="660"/>
      <c r="BL15" s="660"/>
      <c r="BM15" s="660"/>
      <c r="BN15" s="661"/>
      <c r="BO15" s="662">
        <v>6.7</v>
      </c>
      <c r="BP15" s="662"/>
      <c r="BQ15" s="662"/>
      <c r="BR15" s="662"/>
      <c r="BS15" s="668" t="s">
        <v>218</v>
      </c>
      <c r="BT15" s="660"/>
      <c r="BU15" s="660"/>
      <c r="BV15" s="660"/>
      <c r="BW15" s="660"/>
      <c r="BX15" s="660"/>
      <c r="BY15" s="660"/>
      <c r="BZ15" s="660"/>
      <c r="CA15" s="660"/>
      <c r="CB15" s="669"/>
      <c r="CD15" s="674" t="s">
        <v>251</v>
      </c>
      <c r="CE15" s="675"/>
      <c r="CF15" s="675"/>
      <c r="CG15" s="675"/>
      <c r="CH15" s="675"/>
      <c r="CI15" s="675"/>
      <c r="CJ15" s="675"/>
      <c r="CK15" s="675"/>
      <c r="CL15" s="675"/>
      <c r="CM15" s="675"/>
      <c r="CN15" s="675"/>
      <c r="CO15" s="675"/>
      <c r="CP15" s="675"/>
      <c r="CQ15" s="676"/>
      <c r="CR15" s="659">
        <v>593379</v>
      </c>
      <c r="CS15" s="660"/>
      <c r="CT15" s="660"/>
      <c r="CU15" s="660"/>
      <c r="CV15" s="660"/>
      <c r="CW15" s="660"/>
      <c r="CX15" s="660"/>
      <c r="CY15" s="661"/>
      <c r="CZ15" s="662">
        <v>4.0999999999999996</v>
      </c>
      <c r="DA15" s="662"/>
      <c r="DB15" s="662"/>
      <c r="DC15" s="662"/>
      <c r="DD15" s="668">
        <v>56604</v>
      </c>
      <c r="DE15" s="660"/>
      <c r="DF15" s="660"/>
      <c r="DG15" s="660"/>
      <c r="DH15" s="660"/>
      <c r="DI15" s="660"/>
      <c r="DJ15" s="660"/>
      <c r="DK15" s="660"/>
      <c r="DL15" s="660"/>
      <c r="DM15" s="660"/>
      <c r="DN15" s="660"/>
      <c r="DO15" s="660"/>
      <c r="DP15" s="661"/>
      <c r="DQ15" s="668">
        <v>542828</v>
      </c>
      <c r="DR15" s="660"/>
      <c r="DS15" s="660"/>
      <c r="DT15" s="660"/>
      <c r="DU15" s="660"/>
      <c r="DV15" s="660"/>
      <c r="DW15" s="660"/>
      <c r="DX15" s="660"/>
      <c r="DY15" s="660"/>
      <c r="DZ15" s="660"/>
      <c r="EA15" s="660"/>
      <c r="EB15" s="660"/>
      <c r="EC15" s="669"/>
    </row>
    <row r="16" spans="2:143" ht="11.25" customHeight="1" x14ac:dyDescent="0.15">
      <c r="B16" s="656" t="s">
        <v>252</v>
      </c>
      <c r="C16" s="657"/>
      <c r="D16" s="657"/>
      <c r="E16" s="657"/>
      <c r="F16" s="657"/>
      <c r="G16" s="657"/>
      <c r="H16" s="657"/>
      <c r="I16" s="657"/>
      <c r="J16" s="657"/>
      <c r="K16" s="657"/>
      <c r="L16" s="657"/>
      <c r="M16" s="657"/>
      <c r="N16" s="657"/>
      <c r="O16" s="657"/>
      <c r="P16" s="657"/>
      <c r="Q16" s="658"/>
      <c r="R16" s="659" t="s">
        <v>218</v>
      </c>
      <c r="S16" s="660"/>
      <c r="T16" s="660"/>
      <c r="U16" s="660"/>
      <c r="V16" s="660"/>
      <c r="W16" s="660"/>
      <c r="X16" s="660"/>
      <c r="Y16" s="661"/>
      <c r="Z16" s="662" t="s">
        <v>122</v>
      </c>
      <c r="AA16" s="662"/>
      <c r="AB16" s="662"/>
      <c r="AC16" s="662"/>
      <c r="AD16" s="663" t="s">
        <v>218</v>
      </c>
      <c r="AE16" s="663"/>
      <c r="AF16" s="663"/>
      <c r="AG16" s="663"/>
      <c r="AH16" s="663"/>
      <c r="AI16" s="663"/>
      <c r="AJ16" s="663"/>
      <c r="AK16" s="663"/>
      <c r="AL16" s="664" t="s">
        <v>218</v>
      </c>
      <c r="AM16" s="665"/>
      <c r="AN16" s="665"/>
      <c r="AO16" s="666"/>
      <c r="AP16" s="656" t="s">
        <v>253</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218</v>
      </c>
      <c r="BP16" s="662"/>
      <c r="BQ16" s="662"/>
      <c r="BR16" s="662"/>
      <c r="BS16" s="668" t="s">
        <v>218</v>
      </c>
      <c r="BT16" s="660"/>
      <c r="BU16" s="660"/>
      <c r="BV16" s="660"/>
      <c r="BW16" s="660"/>
      <c r="BX16" s="660"/>
      <c r="BY16" s="660"/>
      <c r="BZ16" s="660"/>
      <c r="CA16" s="660"/>
      <c r="CB16" s="669"/>
      <c r="CD16" s="674" t="s">
        <v>254</v>
      </c>
      <c r="CE16" s="675"/>
      <c r="CF16" s="675"/>
      <c r="CG16" s="675"/>
      <c r="CH16" s="675"/>
      <c r="CI16" s="675"/>
      <c r="CJ16" s="675"/>
      <c r="CK16" s="675"/>
      <c r="CL16" s="675"/>
      <c r="CM16" s="675"/>
      <c r="CN16" s="675"/>
      <c r="CO16" s="675"/>
      <c r="CP16" s="675"/>
      <c r="CQ16" s="676"/>
      <c r="CR16" s="659">
        <v>2031104</v>
      </c>
      <c r="CS16" s="660"/>
      <c r="CT16" s="660"/>
      <c r="CU16" s="660"/>
      <c r="CV16" s="660"/>
      <c r="CW16" s="660"/>
      <c r="CX16" s="660"/>
      <c r="CY16" s="661"/>
      <c r="CZ16" s="662">
        <v>14.1</v>
      </c>
      <c r="DA16" s="662"/>
      <c r="DB16" s="662"/>
      <c r="DC16" s="662"/>
      <c r="DD16" s="668" t="s">
        <v>122</v>
      </c>
      <c r="DE16" s="660"/>
      <c r="DF16" s="660"/>
      <c r="DG16" s="660"/>
      <c r="DH16" s="660"/>
      <c r="DI16" s="660"/>
      <c r="DJ16" s="660"/>
      <c r="DK16" s="660"/>
      <c r="DL16" s="660"/>
      <c r="DM16" s="660"/>
      <c r="DN16" s="660"/>
      <c r="DO16" s="660"/>
      <c r="DP16" s="661"/>
      <c r="DQ16" s="668">
        <v>296666</v>
      </c>
      <c r="DR16" s="660"/>
      <c r="DS16" s="660"/>
      <c r="DT16" s="660"/>
      <c r="DU16" s="660"/>
      <c r="DV16" s="660"/>
      <c r="DW16" s="660"/>
      <c r="DX16" s="660"/>
      <c r="DY16" s="660"/>
      <c r="DZ16" s="660"/>
      <c r="EA16" s="660"/>
      <c r="EB16" s="660"/>
      <c r="EC16" s="669"/>
    </row>
    <row r="17" spans="2:133" ht="11.25" customHeight="1" x14ac:dyDescent="0.15">
      <c r="B17" s="656" t="s">
        <v>255</v>
      </c>
      <c r="C17" s="657"/>
      <c r="D17" s="657"/>
      <c r="E17" s="657"/>
      <c r="F17" s="657"/>
      <c r="G17" s="657"/>
      <c r="H17" s="657"/>
      <c r="I17" s="657"/>
      <c r="J17" s="657"/>
      <c r="K17" s="657"/>
      <c r="L17" s="657"/>
      <c r="M17" s="657"/>
      <c r="N17" s="657"/>
      <c r="O17" s="657"/>
      <c r="P17" s="657"/>
      <c r="Q17" s="658"/>
      <c r="R17" s="659">
        <v>2072</v>
      </c>
      <c r="S17" s="660"/>
      <c r="T17" s="660"/>
      <c r="U17" s="660"/>
      <c r="V17" s="660"/>
      <c r="W17" s="660"/>
      <c r="X17" s="660"/>
      <c r="Y17" s="661"/>
      <c r="Z17" s="662">
        <v>0</v>
      </c>
      <c r="AA17" s="662"/>
      <c r="AB17" s="662"/>
      <c r="AC17" s="662"/>
      <c r="AD17" s="663">
        <v>2072</v>
      </c>
      <c r="AE17" s="663"/>
      <c r="AF17" s="663"/>
      <c r="AG17" s="663"/>
      <c r="AH17" s="663"/>
      <c r="AI17" s="663"/>
      <c r="AJ17" s="663"/>
      <c r="AK17" s="663"/>
      <c r="AL17" s="664">
        <v>0</v>
      </c>
      <c r="AM17" s="665"/>
      <c r="AN17" s="665"/>
      <c r="AO17" s="666"/>
      <c r="AP17" s="656" t="s">
        <v>256</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8" t="s">
        <v>218</v>
      </c>
      <c r="BT17" s="660"/>
      <c r="BU17" s="660"/>
      <c r="BV17" s="660"/>
      <c r="BW17" s="660"/>
      <c r="BX17" s="660"/>
      <c r="BY17" s="660"/>
      <c r="BZ17" s="660"/>
      <c r="CA17" s="660"/>
      <c r="CB17" s="669"/>
      <c r="CD17" s="674" t="s">
        <v>257</v>
      </c>
      <c r="CE17" s="675"/>
      <c r="CF17" s="675"/>
      <c r="CG17" s="675"/>
      <c r="CH17" s="675"/>
      <c r="CI17" s="675"/>
      <c r="CJ17" s="675"/>
      <c r="CK17" s="675"/>
      <c r="CL17" s="675"/>
      <c r="CM17" s="675"/>
      <c r="CN17" s="675"/>
      <c r="CO17" s="675"/>
      <c r="CP17" s="675"/>
      <c r="CQ17" s="676"/>
      <c r="CR17" s="659">
        <v>1118663</v>
      </c>
      <c r="CS17" s="660"/>
      <c r="CT17" s="660"/>
      <c r="CU17" s="660"/>
      <c r="CV17" s="660"/>
      <c r="CW17" s="660"/>
      <c r="CX17" s="660"/>
      <c r="CY17" s="661"/>
      <c r="CZ17" s="662">
        <v>7.7</v>
      </c>
      <c r="DA17" s="662"/>
      <c r="DB17" s="662"/>
      <c r="DC17" s="662"/>
      <c r="DD17" s="668" t="s">
        <v>122</v>
      </c>
      <c r="DE17" s="660"/>
      <c r="DF17" s="660"/>
      <c r="DG17" s="660"/>
      <c r="DH17" s="660"/>
      <c r="DI17" s="660"/>
      <c r="DJ17" s="660"/>
      <c r="DK17" s="660"/>
      <c r="DL17" s="660"/>
      <c r="DM17" s="660"/>
      <c r="DN17" s="660"/>
      <c r="DO17" s="660"/>
      <c r="DP17" s="661"/>
      <c r="DQ17" s="668">
        <v>1106865</v>
      </c>
      <c r="DR17" s="660"/>
      <c r="DS17" s="660"/>
      <c r="DT17" s="660"/>
      <c r="DU17" s="660"/>
      <c r="DV17" s="660"/>
      <c r="DW17" s="660"/>
      <c r="DX17" s="660"/>
      <c r="DY17" s="660"/>
      <c r="DZ17" s="660"/>
      <c r="EA17" s="660"/>
      <c r="EB17" s="660"/>
      <c r="EC17" s="669"/>
    </row>
    <row r="18" spans="2:133" ht="11.25" customHeight="1" x14ac:dyDescent="0.15">
      <c r="B18" s="656" t="s">
        <v>258</v>
      </c>
      <c r="C18" s="657"/>
      <c r="D18" s="657"/>
      <c r="E18" s="657"/>
      <c r="F18" s="657"/>
      <c r="G18" s="657"/>
      <c r="H18" s="657"/>
      <c r="I18" s="657"/>
      <c r="J18" s="657"/>
      <c r="K18" s="657"/>
      <c r="L18" s="657"/>
      <c r="M18" s="657"/>
      <c r="N18" s="657"/>
      <c r="O18" s="657"/>
      <c r="P18" s="657"/>
      <c r="Q18" s="658"/>
      <c r="R18" s="659">
        <v>6088992</v>
      </c>
      <c r="S18" s="660"/>
      <c r="T18" s="660"/>
      <c r="U18" s="660"/>
      <c r="V18" s="660"/>
      <c r="W18" s="660"/>
      <c r="X18" s="660"/>
      <c r="Y18" s="661"/>
      <c r="Z18" s="662">
        <v>39.1</v>
      </c>
      <c r="AA18" s="662"/>
      <c r="AB18" s="662"/>
      <c r="AC18" s="662"/>
      <c r="AD18" s="663">
        <v>5457853</v>
      </c>
      <c r="AE18" s="663"/>
      <c r="AF18" s="663"/>
      <c r="AG18" s="663"/>
      <c r="AH18" s="663"/>
      <c r="AI18" s="663"/>
      <c r="AJ18" s="663"/>
      <c r="AK18" s="663"/>
      <c r="AL18" s="664">
        <v>75.8</v>
      </c>
      <c r="AM18" s="665"/>
      <c r="AN18" s="665"/>
      <c r="AO18" s="666"/>
      <c r="AP18" s="656" t="s">
        <v>259</v>
      </c>
      <c r="AQ18" s="657"/>
      <c r="AR18" s="657"/>
      <c r="AS18" s="657"/>
      <c r="AT18" s="657"/>
      <c r="AU18" s="657"/>
      <c r="AV18" s="657"/>
      <c r="AW18" s="657"/>
      <c r="AX18" s="657"/>
      <c r="AY18" s="657"/>
      <c r="AZ18" s="657"/>
      <c r="BA18" s="657"/>
      <c r="BB18" s="657"/>
      <c r="BC18" s="657"/>
      <c r="BD18" s="657"/>
      <c r="BE18" s="657"/>
      <c r="BF18" s="658"/>
      <c r="BG18" s="659" t="s">
        <v>218</v>
      </c>
      <c r="BH18" s="660"/>
      <c r="BI18" s="660"/>
      <c r="BJ18" s="660"/>
      <c r="BK18" s="660"/>
      <c r="BL18" s="660"/>
      <c r="BM18" s="660"/>
      <c r="BN18" s="661"/>
      <c r="BO18" s="662" t="s">
        <v>218</v>
      </c>
      <c r="BP18" s="662"/>
      <c r="BQ18" s="662"/>
      <c r="BR18" s="662"/>
      <c r="BS18" s="668" t="s">
        <v>122</v>
      </c>
      <c r="BT18" s="660"/>
      <c r="BU18" s="660"/>
      <c r="BV18" s="660"/>
      <c r="BW18" s="660"/>
      <c r="BX18" s="660"/>
      <c r="BY18" s="660"/>
      <c r="BZ18" s="660"/>
      <c r="CA18" s="660"/>
      <c r="CB18" s="669"/>
      <c r="CD18" s="674" t="s">
        <v>260</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218</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261</v>
      </c>
      <c r="C19" s="657"/>
      <c r="D19" s="657"/>
      <c r="E19" s="657"/>
      <c r="F19" s="657"/>
      <c r="G19" s="657"/>
      <c r="H19" s="657"/>
      <c r="I19" s="657"/>
      <c r="J19" s="657"/>
      <c r="K19" s="657"/>
      <c r="L19" s="657"/>
      <c r="M19" s="657"/>
      <c r="N19" s="657"/>
      <c r="O19" s="657"/>
      <c r="P19" s="657"/>
      <c r="Q19" s="658"/>
      <c r="R19" s="659">
        <v>5457853</v>
      </c>
      <c r="S19" s="660"/>
      <c r="T19" s="660"/>
      <c r="U19" s="660"/>
      <c r="V19" s="660"/>
      <c r="W19" s="660"/>
      <c r="X19" s="660"/>
      <c r="Y19" s="661"/>
      <c r="Z19" s="662">
        <v>35.1</v>
      </c>
      <c r="AA19" s="662"/>
      <c r="AB19" s="662"/>
      <c r="AC19" s="662"/>
      <c r="AD19" s="663">
        <v>5457853</v>
      </c>
      <c r="AE19" s="663"/>
      <c r="AF19" s="663"/>
      <c r="AG19" s="663"/>
      <c r="AH19" s="663"/>
      <c r="AI19" s="663"/>
      <c r="AJ19" s="663"/>
      <c r="AK19" s="663"/>
      <c r="AL19" s="664">
        <v>75.8</v>
      </c>
      <c r="AM19" s="665"/>
      <c r="AN19" s="665"/>
      <c r="AO19" s="666"/>
      <c r="AP19" s="656" t="s">
        <v>262</v>
      </c>
      <c r="AQ19" s="657"/>
      <c r="AR19" s="657"/>
      <c r="AS19" s="657"/>
      <c r="AT19" s="657"/>
      <c r="AU19" s="657"/>
      <c r="AV19" s="657"/>
      <c r="AW19" s="657"/>
      <c r="AX19" s="657"/>
      <c r="AY19" s="657"/>
      <c r="AZ19" s="657"/>
      <c r="BA19" s="657"/>
      <c r="BB19" s="657"/>
      <c r="BC19" s="657"/>
      <c r="BD19" s="657"/>
      <c r="BE19" s="657"/>
      <c r="BF19" s="658"/>
      <c r="BG19" s="659">
        <v>2232</v>
      </c>
      <c r="BH19" s="660"/>
      <c r="BI19" s="660"/>
      <c r="BJ19" s="660"/>
      <c r="BK19" s="660"/>
      <c r="BL19" s="660"/>
      <c r="BM19" s="660"/>
      <c r="BN19" s="661"/>
      <c r="BO19" s="662">
        <v>0.2</v>
      </c>
      <c r="BP19" s="662"/>
      <c r="BQ19" s="662"/>
      <c r="BR19" s="662"/>
      <c r="BS19" s="668" t="s">
        <v>122</v>
      </c>
      <c r="BT19" s="660"/>
      <c r="BU19" s="660"/>
      <c r="BV19" s="660"/>
      <c r="BW19" s="660"/>
      <c r="BX19" s="660"/>
      <c r="BY19" s="660"/>
      <c r="BZ19" s="660"/>
      <c r="CA19" s="660"/>
      <c r="CB19" s="669"/>
      <c r="CD19" s="674" t="s">
        <v>263</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218</v>
      </c>
      <c r="DA19" s="662"/>
      <c r="DB19" s="662"/>
      <c r="DC19" s="662"/>
      <c r="DD19" s="668" t="s">
        <v>218</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56" t="s">
        <v>264</v>
      </c>
      <c r="C20" s="657"/>
      <c r="D20" s="657"/>
      <c r="E20" s="657"/>
      <c r="F20" s="657"/>
      <c r="G20" s="657"/>
      <c r="H20" s="657"/>
      <c r="I20" s="657"/>
      <c r="J20" s="657"/>
      <c r="K20" s="657"/>
      <c r="L20" s="657"/>
      <c r="M20" s="657"/>
      <c r="N20" s="657"/>
      <c r="O20" s="657"/>
      <c r="P20" s="657"/>
      <c r="Q20" s="658"/>
      <c r="R20" s="659">
        <v>631139</v>
      </c>
      <c r="S20" s="660"/>
      <c r="T20" s="660"/>
      <c r="U20" s="660"/>
      <c r="V20" s="660"/>
      <c r="W20" s="660"/>
      <c r="X20" s="660"/>
      <c r="Y20" s="661"/>
      <c r="Z20" s="662">
        <v>4.0999999999999996</v>
      </c>
      <c r="AA20" s="662"/>
      <c r="AB20" s="662"/>
      <c r="AC20" s="662"/>
      <c r="AD20" s="663" t="s">
        <v>218</v>
      </c>
      <c r="AE20" s="663"/>
      <c r="AF20" s="663"/>
      <c r="AG20" s="663"/>
      <c r="AH20" s="663"/>
      <c r="AI20" s="663"/>
      <c r="AJ20" s="663"/>
      <c r="AK20" s="663"/>
      <c r="AL20" s="664" t="s">
        <v>218</v>
      </c>
      <c r="AM20" s="665"/>
      <c r="AN20" s="665"/>
      <c r="AO20" s="666"/>
      <c r="AP20" s="656" t="s">
        <v>265</v>
      </c>
      <c r="AQ20" s="657"/>
      <c r="AR20" s="657"/>
      <c r="AS20" s="657"/>
      <c r="AT20" s="657"/>
      <c r="AU20" s="657"/>
      <c r="AV20" s="657"/>
      <c r="AW20" s="657"/>
      <c r="AX20" s="657"/>
      <c r="AY20" s="657"/>
      <c r="AZ20" s="657"/>
      <c r="BA20" s="657"/>
      <c r="BB20" s="657"/>
      <c r="BC20" s="657"/>
      <c r="BD20" s="657"/>
      <c r="BE20" s="657"/>
      <c r="BF20" s="658"/>
      <c r="BG20" s="659">
        <v>2232</v>
      </c>
      <c r="BH20" s="660"/>
      <c r="BI20" s="660"/>
      <c r="BJ20" s="660"/>
      <c r="BK20" s="660"/>
      <c r="BL20" s="660"/>
      <c r="BM20" s="660"/>
      <c r="BN20" s="661"/>
      <c r="BO20" s="662">
        <v>0.2</v>
      </c>
      <c r="BP20" s="662"/>
      <c r="BQ20" s="662"/>
      <c r="BR20" s="662"/>
      <c r="BS20" s="668" t="s">
        <v>122</v>
      </c>
      <c r="BT20" s="660"/>
      <c r="BU20" s="660"/>
      <c r="BV20" s="660"/>
      <c r="BW20" s="660"/>
      <c r="BX20" s="660"/>
      <c r="BY20" s="660"/>
      <c r="BZ20" s="660"/>
      <c r="CA20" s="660"/>
      <c r="CB20" s="669"/>
      <c r="CD20" s="674" t="s">
        <v>266</v>
      </c>
      <c r="CE20" s="675"/>
      <c r="CF20" s="675"/>
      <c r="CG20" s="675"/>
      <c r="CH20" s="675"/>
      <c r="CI20" s="675"/>
      <c r="CJ20" s="675"/>
      <c r="CK20" s="675"/>
      <c r="CL20" s="675"/>
      <c r="CM20" s="675"/>
      <c r="CN20" s="675"/>
      <c r="CO20" s="675"/>
      <c r="CP20" s="675"/>
      <c r="CQ20" s="676"/>
      <c r="CR20" s="659">
        <v>14450909</v>
      </c>
      <c r="CS20" s="660"/>
      <c r="CT20" s="660"/>
      <c r="CU20" s="660"/>
      <c r="CV20" s="660"/>
      <c r="CW20" s="660"/>
      <c r="CX20" s="660"/>
      <c r="CY20" s="661"/>
      <c r="CZ20" s="662">
        <v>100</v>
      </c>
      <c r="DA20" s="662"/>
      <c r="DB20" s="662"/>
      <c r="DC20" s="662"/>
      <c r="DD20" s="668">
        <v>1893597</v>
      </c>
      <c r="DE20" s="660"/>
      <c r="DF20" s="660"/>
      <c r="DG20" s="660"/>
      <c r="DH20" s="660"/>
      <c r="DI20" s="660"/>
      <c r="DJ20" s="660"/>
      <c r="DK20" s="660"/>
      <c r="DL20" s="660"/>
      <c r="DM20" s="660"/>
      <c r="DN20" s="660"/>
      <c r="DO20" s="660"/>
      <c r="DP20" s="661"/>
      <c r="DQ20" s="668">
        <v>7757452</v>
      </c>
      <c r="DR20" s="660"/>
      <c r="DS20" s="660"/>
      <c r="DT20" s="660"/>
      <c r="DU20" s="660"/>
      <c r="DV20" s="660"/>
      <c r="DW20" s="660"/>
      <c r="DX20" s="660"/>
      <c r="DY20" s="660"/>
      <c r="DZ20" s="660"/>
      <c r="EA20" s="660"/>
      <c r="EB20" s="660"/>
      <c r="EC20" s="669"/>
    </row>
    <row r="21" spans="2:133" ht="11.25" customHeight="1" x14ac:dyDescent="0.15">
      <c r="B21" s="656" t="s">
        <v>267</v>
      </c>
      <c r="C21" s="657"/>
      <c r="D21" s="657"/>
      <c r="E21" s="657"/>
      <c r="F21" s="657"/>
      <c r="G21" s="657"/>
      <c r="H21" s="657"/>
      <c r="I21" s="657"/>
      <c r="J21" s="657"/>
      <c r="K21" s="657"/>
      <c r="L21" s="657"/>
      <c r="M21" s="657"/>
      <c r="N21" s="657"/>
      <c r="O21" s="657"/>
      <c r="P21" s="657"/>
      <c r="Q21" s="658"/>
      <c r="R21" s="659" t="s">
        <v>122</v>
      </c>
      <c r="S21" s="660"/>
      <c r="T21" s="660"/>
      <c r="U21" s="660"/>
      <c r="V21" s="660"/>
      <c r="W21" s="660"/>
      <c r="X21" s="660"/>
      <c r="Y21" s="661"/>
      <c r="Z21" s="662" t="s">
        <v>218</v>
      </c>
      <c r="AA21" s="662"/>
      <c r="AB21" s="662"/>
      <c r="AC21" s="662"/>
      <c r="AD21" s="663" t="s">
        <v>122</v>
      </c>
      <c r="AE21" s="663"/>
      <c r="AF21" s="663"/>
      <c r="AG21" s="663"/>
      <c r="AH21" s="663"/>
      <c r="AI21" s="663"/>
      <c r="AJ21" s="663"/>
      <c r="AK21" s="663"/>
      <c r="AL21" s="664" t="s">
        <v>122</v>
      </c>
      <c r="AM21" s="665"/>
      <c r="AN21" s="665"/>
      <c r="AO21" s="666"/>
      <c r="AP21" s="677" t="s">
        <v>268</v>
      </c>
      <c r="AQ21" s="678"/>
      <c r="AR21" s="678"/>
      <c r="AS21" s="678"/>
      <c r="AT21" s="678"/>
      <c r="AU21" s="678"/>
      <c r="AV21" s="678"/>
      <c r="AW21" s="678"/>
      <c r="AX21" s="678"/>
      <c r="AY21" s="678"/>
      <c r="AZ21" s="678"/>
      <c r="BA21" s="678"/>
      <c r="BB21" s="678"/>
      <c r="BC21" s="678"/>
      <c r="BD21" s="678"/>
      <c r="BE21" s="678"/>
      <c r="BF21" s="679"/>
      <c r="BG21" s="659">
        <v>2232</v>
      </c>
      <c r="BH21" s="660"/>
      <c r="BI21" s="660"/>
      <c r="BJ21" s="660"/>
      <c r="BK21" s="660"/>
      <c r="BL21" s="660"/>
      <c r="BM21" s="660"/>
      <c r="BN21" s="661"/>
      <c r="BO21" s="662">
        <v>0.2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269</v>
      </c>
      <c r="C22" s="657"/>
      <c r="D22" s="657"/>
      <c r="E22" s="657"/>
      <c r="F22" s="657"/>
      <c r="G22" s="657"/>
      <c r="H22" s="657"/>
      <c r="I22" s="657"/>
      <c r="J22" s="657"/>
      <c r="K22" s="657"/>
      <c r="L22" s="657"/>
      <c r="M22" s="657"/>
      <c r="N22" s="657"/>
      <c r="O22" s="657"/>
      <c r="P22" s="657"/>
      <c r="Q22" s="658"/>
      <c r="R22" s="659">
        <v>7822752</v>
      </c>
      <c r="S22" s="660"/>
      <c r="T22" s="660"/>
      <c r="U22" s="660"/>
      <c r="V22" s="660"/>
      <c r="W22" s="660"/>
      <c r="X22" s="660"/>
      <c r="Y22" s="661"/>
      <c r="Z22" s="662">
        <v>50.3</v>
      </c>
      <c r="AA22" s="662"/>
      <c r="AB22" s="662"/>
      <c r="AC22" s="662"/>
      <c r="AD22" s="663">
        <v>7191613</v>
      </c>
      <c r="AE22" s="663"/>
      <c r="AF22" s="663"/>
      <c r="AG22" s="663"/>
      <c r="AH22" s="663"/>
      <c r="AI22" s="663"/>
      <c r="AJ22" s="663"/>
      <c r="AK22" s="663"/>
      <c r="AL22" s="664">
        <v>99.9</v>
      </c>
      <c r="AM22" s="665"/>
      <c r="AN22" s="665"/>
      <c r="AO22" s="666"/>
      <c r="AP22" s="677" t="s">
        <v>270</v>
      </c>
      <c r="AQ22" s="678"/>
      <c r="AR22" s="678"/>
      <c r="AS22" s="678"/>
      <c r="AT22" s="678"/>
      <c r="AU22" s="678"/>
      <c r="AV22" s="678"/>
      <c r="AW22" s="678"/>
      <c r="AX22" s="678"/>
      <c r="AY22" s="678"/>
      <c r="AZ22" s="678"/>
      <c r="BA22" s="678"/>
      <c r="BB22" s="678"/>
      <c r="BC22" s="678"/>
      <c r="BD22" s="678"/>
      <c r="BE22" s="678"/>
      <c r="BF22" s="679"/>
      <c r="BG22" s="659" t="s">
        <v>218</v>
      </c>
      <c r="BH22" s="660"/>
      <c r="BI22" s="660"/>
      <c r="BJ22" s="660"/>
      <c r="BK22" s="660"/>
      <c r="BL22" s="660"/>
      <c r="BM22" s="660"/>
      <c r="BN22" s="661"/>
      <c r="BO22" s="662" t="s">
        <v>218</v>
      </c>
      <c r="BP22" s="662"/>
      <c r="BQ22" s="662"/>
      <c r="BR22" s="662"/>
      <c r="BS22" s="668" t="s">
        <v>122</v>
      </c>
      <c r="BT22" s="660"/>
      <c r="BU22" s="660"/>
      <c r="BV22" s="660"/>
      <c r="BW22" s="660"/>
      <c r="BX22" s="660"/>
      <c r="BY22" s="660"/>
      <c r="BZ22" s="660"/>
      <c r="CA22" s="660"/>
      <c r="CB22" s="669"/>
      <c r="CD22" s="641" t="s">
        <v>271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272</v>
      </c>
      <c r="C23" s="657"/>
      <c r="D23" s="657"/>
      <c r="E23" s="657"/>
      <c r="F23" s="657"/>
      <c r="G23" s="657"/>
      <c r="H23" s="657"/>
      <c r="I23" s="657"/>
      <c r="J23" s="657"/>
      <c r="K23" s="657"/>
      <c r="L23" s="657"/>
      <c r="M23" s="657"/>
      <c r="N23" s="657"/>
      <c r="O23" s="657"/>
      <c r="P23" s="657"/>
      <c r="Q23" s="658"/>
      <c r="R23" s="659">
        <v>1901</v>
      </c>
      <c r="S23" s="660"/>
      <c r="T23" s="660"/>
      <c r="U23" s="660"/>
      <c r="V23" s="660"/>
      <c r="W23" s="660"/>
      <c r="X23" s="660"/>
      <c r="Y23" s="661"/>
      <c r="Z23" s="662">
        <v>0</v>
      </c>
      <c r="AA23" s="662"/>
      <c r="AB23" s="662"/>
      <c r="AC23" s="662"/>
      <c r="AD23" s="663">
        <v>1901</v>
      </c>
      <c r="AE23" s="663"/>
      <c r="AF23" s="663"/>
      <c r="AG23" s="663"/>
      <c r="AH23" s="663"/>
      <c r="AI23" s="663"/>
      <c r="AJ23" s="663"/>
      <c r="AK23" s="663"/>
      <c r="AL23" s="664">
        <v>0</v>
      </c>
      <c r="AM23" s="665"/>
      <c r="AN23" s="665"/>
      <c r="AO23" s="666"/>
      <c r="AP23" s="677" t="s">
        <v>273</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212</v>
      </c>
      <c r="CE23" s="642"/>
      <c r="CF23" s="642"/>
      <c r="CG23" s="642"/>
      <c r="CH23" s="642"/>
      <c r="CI23" s="642"/>
      <c r="CJ23" s="642"/>
      <c r="CK23" s="642"/>
      <c r="CL23" s="642"/>
      <c r="CM23" s="642"/>
      <c r="CN23" s="642"/>
      <c r="CO23" s="642"/>
      <c r="CP23" s="642"/>
      <c r="CQ23" s="643"/>
      <c r="CR23" s="641" t="s">
        <v>274</v>
      </c>
      <c r="CS23" s="642"/>
      <c r="CT23" s="642"/>
      <c r="CU23" s="642"/>
      <c r="CV23" s="642"/>
      <c r="CW23" s="642"/>
      <c r="CX23" s="642"/>
      <c r="CY23" s="643"/>
      <c r="CZ23" s="641" t="s">
        <v>275</v>
      </c>
      <c r="DA23" s="642"/>
      <c r="DB23" s="642"/>
      <c r="DC23" s="643"/>
      <c r="DD23" s="641" t="s">
        <v>276</v>
      </c>
      <c r="DE23" s="642"/>
      <c r="DF23" s="642"/>
      <c r="DG23" s="642"/>
      <c r="DH23" s="642"/>
      <c r="DI23" s="642"/>
      <c r="DJ23" s="642"/>
      <c r="DK23" s="643"/>
      <c r="DL23" s="689" t="s">
        <v>277</v>
      </c>
      <c r="DM23" s="690"/>
      <c r="DN23" s="690"/>
      <c r="DO23" s="690"/>
      <c r="DP23" s="690"/>
      <c r="DQ23" s="690"/>
      <c r="DR23" s="690"/>
      <c r="DS23" s="690"/>
      <c r="DT23" s="690"/>
      <c r="DU23" s="690"/>
      <c r="DV23" s="691"/>
      <c r="DW23" s="641" t="s">
        <v>278</v>
      </c>
      <c r="DX23" s="642"/>
      <c r="DY23" s="642"/>
      <c r="DZ23" s="642"/>
      <c r="EA23" s="642"/>
      <c r="EB23" s="642"/>
      <c r="EC23" s="643"/>
    </row>
    <row r="24" spans="2:133" ht="11.25" customHeight="1" x14ac:dyDescent="0.15">
      <c r="B24" s="656" t="s">
        <v>279</v>
      </c>
      <c r="C24" s="657"/>
      <c r="D24" s="657"/>
      <c r="E24" s="657"/>
      <c r="F24" s="657"/>
      <c r="G24" s="657"/>
      <c r="H24" s="657"/>
      <c r="I24" s="657"/>
      <c r="J24" s="657"/>
      <c r="K24" s="657"/>
      <c r="L24" s="657"/>
      <c r="M24" s="657"/>
      <c r="N24" s="657"/>
      <c r="O24" s="657"/>
      <c r="P24" s="657"/>
      <c r="Q24" s="658"/>
      <c r="R24" s="659">
        <v>85033</v>
      </c>
      <c r="S24" s="660"/>
      <c r="T24" s="660"/>
      <c r="U24" s="660"/>
      <c r="V24" s="660"/>
      <c r="W24" s="660"/>
      <c r="X24" s="660"/>
      <c r="Y24" s="661"/>
      <c r="Z24" s="662">
        <v>0.5</v>
      </c>
      <c r="AA24" s="662"/>
      <c r="AB24" s="662"/>
      <c r="AC24" s="662"/>
      <c r="AD24" s="663" t="s">
        <v>218</v>
      </c>
      <c r="AE24" s="663"/>
      <c r="AF24" s="663"/>
      <c r="AG24" s="663"/>
      <c r="AH24" s="663"/>
      <c r="AI24" s="663"/>
      <c r="AJ24" s="663"/>
      <c r="AK24" s="663"/>
      <c r="AL24" s="664" t="s">
        <v>218</v>
      </c>
      <c r="AM24" s="665"/>
      <c r="AN24" s="665"/>
      <c r="AO24" s="666"/>
      <c r="AP24" s="677" t="s">
        <v>280</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281</v>
      </c>
      <c r="CE24" s="671"/>
      <c r="CF24" s="671"/>
      <c r="CG24" s="671"/>
      <c r="CH24" s="671"/>
      <c r="CI24" s="671"/>
      <c r="CJ24" s="671"/>
      <c r="CK24" s="671"/>
      <c r="CL24" s="671"/>
      <c r="CM24" s="671"/>
      <c r="CN24" s="671"/>
      <c r="CO24" s="671"/>
      <c r="CP24" s="671"/>
      <c r="CQ24" s="672"/>
      <c r="CR24" s="648">
        <v>4507584</v>
      </c>
      <c r="CS24" s="649"/>
      <c r="CT24" s="649"/>
      <c r="CU24" s="649"/>
      <c r="CV24" s="649"/>
      <c r="CW24" s="649"/>
      <c r="CX24" s="649"/>
      <c r="CY24" s="650"/>
      <c r="CZ24" s="653">
        <v>31.2</v>
      </c>
      <c r="DA24" s="654"/>
      <c r="DB24" s="654"/>
      <c r="DC24" s="673"/>
      <c r="DD24" s="692">
        <v>3459781</v>
      </c>
      <c r="DE24" s="649"/>
      <c r="DF24" s="649"/>
      <c r="DG24" s="649"/>
      <c r="DH24" s="649"/>
      <c r="DI24" s="649"/>
      <c r="DJ24" s="649"/>
      <c r="DK24" s="650"/>
      <c r="DL24" s="692">
        <v>3440044</v>
      </c>
      <c r="DM24" s="649"/>
      <c r="DN24" s="649"/>
      <c r="DO24" s="649"/>
      <c r="DP24" s="649"/>
      <c r="DQ24" s="649"/>
      <c r="DR24" s="649"/>
      <c r="DS24" s="649"/>
      <c r="DT24" s="649"/>
      <c r="DU24" s="649"/>
      <c r="DV24" s="650"/>
      <c r="DW24" s="653">
        <v>47.8</v>
      </c>
      <c r="DX24" s="654"/>
      <c r="DY24" s="654"/>
      <c r="DZ24" s="654"/>
      <c r="EA24" s="654"/>
      <c r="EB24" s="654"/>
      <c r="EC24" s="655"/>
    </row>
    <row r="25" spans="2:133" ht="11.25" customHeight="1" x14ac:dyDescent="0.15">
      <c r="B25" s="656" t="s">
        <v>282</v>
      </c>
      <c r="C25" s="657"/>
      <c r="D25" s="657"/>
      <c r="E25" s="657"/>
      <c r="F25" s="657"/>
      <c r="G25" s="657"/>
      <c r="H25" s="657"/>
      <c r="I25" s="657"/>
      <c r="J25" s="657"/>
      <c r="K25" s="657"/>
      <c r="L25" s="657"/>
      <c r="M25" s="657"/>
      <c r="N25" s="657"/>
      <c r="O25" s="657"/>
      <c r="P25" s="657"/>
      <c r="Q25" s="658"/>
      <c r="R25" s="659">
        <v>98841</v>
      </c>
      <c r="S25" s="660"/>
      <c r="T25" s="660"/>
      <c r="U25" s="660"/>
      <c r="V25" s="660"/>
      <c r="W25" s="660"/>
      <c r="X25" s="660"/>
      <c r="Y25" s="661"/>
      <c r="Z25" s="662">
        <v>0.6</v>
      </c>
      <c r="AA25" s="662"/>
      <c r="AB25" s="662"/>
      <c r="AC25" s="662"/>
      <c r="AD25" s="663" t="s">
        <v>122</v>
      </c>
      <c r="AE25" s="663"/>
      <c r="AF25" s="663"/>
      <c r="AG25" s="663"/>
      <c r="AH25" s="663"/>
      <c r="AI25" s="663"/>
      <c r="AJ25" s="663"/>
      <c r="AK25" s="663"/>
      <c r="AL25" s="664" t="s">
        <v>218</v>
      </c>
      <c r="AM25" s="665"/>
      <c r="AN25" s="665"/>
      <c r="AO25" s="666"/>
      <c r="AP25" s="677" t="s">
        <v>283</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284</v>
      </c>
      <c r="CE25" s="675"/>
      <c r="CF25" s="675"/>
      <c r="CG25" s="675"/>
      <c r="CH25" s="675"/>
      <c r="CI25" s="675"/>
      <c r="CJ25" s="675"/>
      <c r="CK25" s="675"/>
      <c r="CL25" s="675"/>
      <c r="CM25" s="675"/>
      <c r="CN25" s="675"/>
      <c r="CO25" s="675"/>
      <c r="CP25" s="675"/>
      <c r="CQ25" s="676"/>
      <c r="CR25" s="659">
        <v>2119504</v>
      </c>
      <c r="CS25" s="695"/>
      <c r="CT25" s="695"/>
      <c r="CU25" s="695"/>
      <c r="CV25" s="695"/>
      <c r="CW25" s="695"/>
      <c r="CX25" s="695"/>
      <c r="CY25" s="696"/>
      <c r="CZ25" s="664">
        <v>14.7</v>
      </c>
      <c r="DA25" s="693"/>
      <c r="DB25" s="693"/>
      <c r="DC25" s="697"/>
      <c r="DD25" s="668">
        <v>1988229</v>
      </c>
      <c r="DE25" s="695"/>
      <c r="DF25" s="695"/>
      <c r="DG25" s="695"/>
      <c r="DH25" s="695"/>
      <c r="DI25" s="695"/>
      <c r="DJ25" s="695"/>
      <c r="DK25" s="696"/>
      <c r="DL25" s="668">
        <v>1972091</v>
      </c>
      <c r="DM25" s="695"/>
      <c r="DN25" s="695"/>
      <c r="DO25" s="695"/>
      <c r="DP25" s="695"/>
      <c r="DQ25" s="695"/>
      <c r="DR25" s="695"/>
      <c r="DS25" s="695"/>
      <c r="DT25" s="695"/>
      <c r="DU25" s="695"/>
      <c r="DV25" s="696"/>
      <c r="DW25" s="664">
        <v>27.4</v>
      </c>
      <c r="DX25" s="693"/>
      <c r="DY25" s="693"/>
      <c r="DZ25" s="693"/>
      <c r="EA25" s="693"/>
      <c r="EB25" s="693"/>
      <c r="EC25" s="694"/>
    </row>
    <row r="26" spans="2:133" ht="11.25" customHeight="1" x14ac:dyDescent="0.15">
      <c r="B26" s="656" t="s">
        <v>285</v>
      </c>
      <c r="C26" s="657"/>
      <c r="D26" s="657"/>
      <c r="E26" s="657"/>
      <c r="F26" s="657"/>
      <c r="G26" s="657"/>
      <c r="H26" s="657"/>
      <c r="I26" s="657"/>
      <c r="J26" s="657"/>
      <c r="K26" s="657"/>
      <c r="L26" s="657"/>
      <c r="M26" s="657"/>
      <c r="N26" s="657"/>
      <c r="O26" s="657"/>
      <c r="P26" s="657"/>
      <c r="Q26" s="658"/>
      <c r="R26" s="659">
        <v>11998</v>
      </c>
      <c r="S26" s="660"/>
      <c r="T26" s="660"/>
      <c r="U26" s="660"/>
      <c r="V26" s="660"/>
      <c r="W26" s="660"/>
      <c r="X26" s="660"/>
      <c r="Y26" s="661"/>
      <c r="Z26" s="662">
        <v>0.1</v>
      </c>
      <c r="AA26" s="662"/>
      <c r="AB26" s="662"/>
      <c r="AC26" s="662"/>
      <c r="AD26" s="663" t="s">
        <v>218</v>
      </c>
      <c r="AE26" s="663"/>
      <c r="AF26" s="663"/>
      <c r="AG26" s="663"/>
      <c r="AH26" s="663"/>
      <c r="AI26" s="663"/>
      <c r="AJ26" s="663"/>
      <c r="AK26" s="663"/>
      <c r="AL26" s="664" t="s">
        <v>218</v>
      </c>
      <c r="AM26" s="665"/>
      <c r="AN26" s="665"/>
      <c r="AO26" s="666"/>
      <c r="AP26" s="677" t="s">
        <v>286</v>
      </c>
      <c r="AQ26" s="698"/>
      <c r="AR26" s="698"/>
      <c r="AS26" s="698"/>
      <c r="AT26" s="698"/>
      <c r="AU26" s="698"/>
      <c r="AV26" s="698"/>
      <c r="AW26" s="698"/>
      <c r="AX26" s="698"/>
      <c r="AY26" s="698"/>
      <c r="AZ26" s="698"/>
      <c r="BA26" s="698"/>
      <c r="BB26" s="698"/>
      <c r="BC26" s="698"/>
      <c r="BD26" s="698"/>
      <c r="BE26" s="698"/>
      <c r="BF26" s="679"/>
      <c r="BG26" s="659" t="s">
        <v>218</v>
      </c>
      <c r="BH26" s="660"/>
      <c r="BI26" s="660"/>
      <c r="BJ26" s="660"/>
      <c r="BK26" s="660"/>
      <c r="BL26" s="660"/>
      <c r="BM26" s="660"/>
      <c r="BN26" s="661"/>
      <c r="BO26" s="662" t="s">
        <v>122</v>
      </c>
      <c r="BP26" s="662"/>
      <c r="BQ26" s="662"/>
      <c r="BR26" s="662"/>
      <c r="BS26" s="668" t="s">
        <v>122</v>
      </c>
      <c r="BT26" s="660"/>
      <c r="BU26" s="660"/>
      <c r="BV26" s="660"/>
      <c r="BW26" s="660"/>
      <c r="BX26" s="660"/>
      <c r="BY26" s="660"/>
      <c r="BZ26" s="660"/>
      <c r="CA26" s="660"/>
      <c r="CB26" s="669"/>
      <c r="CD26" s="674" t="s">
        <v>287</v>
      </c>
      <c r="CE26" s="675"/>
      <c r="CF26" s="675"/>
      <c r="CG26" s="675"/>
      <c r="CH26" s="675"/>
      <c r="CI26" s="675"/>
      <c r="CJ26" s="675"/>
      <c r="CK26" s="675"/>
      <c r="CL26" s="675"/>
      <c r="CM26" s="675"/>
      <c r="CN26" s="675"/>
      <c r="CO26" s="675"/>
      <c r="CP26" s="675"/>
      <c r="CQ26" s="676"/>
      <c r="CR26" s="659">
        <v>1257667</v>
      </c>
      <c r="CS26" s="660"/>
      <c r="CT26" s="660"/>
      <c r="CU26" s="660"/>
      <c r="CV26" s="660"/>
      <c r="CW26" s="660"/>
      <c r="CX26" s="660"/>
      <c r="CY26" s="661"/>
      <c r="CZ26" s="664">
        <v>8.6999999999999993</v>
      </c>
      <c r="DA26" s="693"/>
      <c r="DB26" s="693"/>
      <c r="DC26" s="697"/>
      <c r="DD26" s="668">
        <v>1164048</v>
      </c>
      <c r="DE26" s="660"/>
      <c r="DF26" s="660"/>
      <c r="DG26" s="660"/>
      <c r="DH26" s="660"/>
      <c r="DI26" s="660"/>
      <c r="DJ26" s="660"/>
      <c r="DK26" s="661"/>
      <c r="DL26" s="668" t="s">
        <v>122</v>
      </c>
      <c r="DM26" s="660"/>
      <c r="DN26" s="660"/>
      <c r="DO26" s="660"/>
      <c r="DP26" s="660"/>
      <c r="DQ26" s="660"/>
      <c r="DR26" s="660"/>
      <c r="DS26" s="660"/>
      <c r="DT26" s="660"/>
      <c r="DU26" s="660"/>
      <c r="DV26" s="661"/>
      <c r="DW26" s="664" t="s">
        <v>218</v>
      </c>
      <c r="DX26" s="693"/>
      <c r="DY26" s="693"/>
      <c r="DZ26" s="693"/>
      <c r="EA26" s="693"/>
      <c r="EB26" s="693"/>
      <c r="EC26" s="694"/>
    </row>
    <row r="27" spans="2:133" ht="11.25" customHeight="1" x14ac:dyDescent="0.15">
      <c r="B27" s="656" t="s">
        <v>288</v>
      </c>
      <c r="C27" s="657"/>
      <c r="D27" s="657"/>
      <c r="E27" s="657"/>
      <c r="F27" s="657"/>
      <c r="G27" s="657"/>
      <c r="H27" s="657"/>
      <c r="I27" s="657"/>
      <c r="J27" s="657"/>
      <c r="K27" s="657"/>
      <c r="L27" s="657"/>
      <c r="M27" s="657"/>
      <c r="N27" s="657"/>
      <c r="O27" s="657"/>
      <c r="P27" s="657"/>
      <c r="Q27" s="658"/>
      <c r="R27" s="659">
        <v>2587336</v>
      </c>
      <c r="S27" s="660"/>
      <c r="T27" s="660"/>
      <c r="U27" s="660"/>
      <c r="V27" s="660"/>
      <c r="W27" s="660"/>
      <c r="X27" s="660"/>
      <c r="Y27" s="661"/>
      <c r="Z27" s="662">
        <v>16.600000000000001</v>
      </c>
      <c r="AA27" s="662"/>
      <c r="AB27" s="662"/>
      <c r="AC27" s="662"/>
      <c r="AD27" s="663" t="s">
        <v>122</v>
      </c>
      <c r="AE27" s="663"/>
      <c r="AF27" s="663"/>
      <c r="AG27" s="663"/>
      <c r="AH27" s="663"/>
      <c r="AI27" s="663"/>
      <c r="AJ27" s="663"/>
      <c r="AK27" s="663"/>
      <c r="AL27" s="664" t="s">
        <v>122</v>
      </c>
      <c r="AM27" s="665"/>
      <c r="AN27" s="665"/>
      <c r="AO27" s="666"/>
      <c r="AP27" s="656" t="s">
        <v>289</v>
      </c>
      <c r="AQ27" s="657"/>
      <c r="AR27" s="657"/>
      <c r="AS27" s="657"/>
      <c r="AT27" s="657"/>
      <c r="AU27" s="657"/>
      <c r="AV27" s="657"/>
      <c r="AW27" s="657"/>
      <c r="AX27" s="657"/>
      <c r="AY27" s="657"/>
      <c r="AZ27" s="657"/>
      <c r="BA27" s="657"/>
      <c r="BB27" s="657"/>
      <c r="BC27" s="657"/>
      <c r="BD27" s="657"/>
      <c r="BE27" s="657"/>
      <c r="BF27" s="658"/>
      <c r="BG27" s="659">
        <v>1173849</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290</v>
      </c>
      <c r="CE27" s="675"/>
      <c r="CF27" s="675"/>
      <c r="CG27" s="675"/>
      <c r="CH27" s="675"/>
      <c r="CI27" s="675"/>
      <c r="CJ27" s="675"/>
      <c r="CK27" s="675"/>
      <c r="CL27" s="675"/>
      <c r="CM27" s="675"/>
      <c r="CN27" s="675"/>
      <c r="CO27" s="675"/>
      <c r="CP27" s="675"/>
      <c r="CQ27" s="676"/>
      <c r="CR27" s="659">
        <v>1269417</v>
      </c>
      <c r="CS27" s="695"/>
      <c r="CT27" s="695"/>
      <c r="CU27" s="695"/>
      <c r="CV27" s="695"/>
      <c r="CW27" s="695"/>
      <c r="CX27" s="695"/>
      <c r="CY27" s="696"/>
      <c r="CZ27" s="664">
        <v>8.8000000000000007</v>
      </c>
      <c r="DA27" s="693"/>
      <c r="DB27" s="693"/>
      <c r="DC27" s="697"/>
      <c r="DD27" s="668">
        <v>364687</v>
      </c>
      <c r="DE27" s="695"/>
      <c r="DF27" s="695"/>
      <c r="DG27" s="695"/>
      <c r="DH27" s="695"/>
      <c r="DI27" s="695"/>
      <c r="DJ27" s="695"/>
      <c r="DK27" s="696"/>
      <c r="DL27" s="668">
        <v>361088</v>
      </c>
      <c r="DM27" s="695"/>
      <c r="DN27" s="695"/>
      <c r="DO27" s="695"/>
      <c r="DP27" s="695"/>
      <c r="DQ27" s="695"/>
      <c r="DR27" s="695"/>
      <c r="DS27" s="695"/>
      <c r="DT27" s="695"/>
      <c r="DU27" s="695"/>
      <c r="DV27" s="696"/>
      <c r="DW27" s="664">
        <v>5</v>
      </c>
      <c r="DX27" s="693"/>
      <c r="DY27" s="693"/>
      <c r="DZ27" s="693"/>
      <c r="EA27" s="693"/>
      <c r="EB27" s="693"/>
      <c r="EC27" s="694"/>
    </row>
    <row r="28" spans="2:133" ht="11.25" customHeight="1" x14ac:dyDescent="0.15">
      <c r="B28" s="701" t="s">
        <v>291</v>
      </c>
      <c r="C28" s="702"/>
      <c r="D28" s="702"/>
      <c r="E28" s="702"/>
      <c r="F28" s="702"/>
      <c r="G28" s="702"/>
      <c r="H28" s="702"/>
      <c r="I28" s="702"/>
      <c r="J28" s="702"/>
      <c r="K28" s="702"/>
      <c r="L28" s="702"/>
      <c r="M28" s="702"/>
      <c r="N28" s="702"/>
      <c r="O28" s="702"/>
      <c r="P28" s="702"/>
      <c r="Q28" s="703"/>
      <c r="R28" s="659">
        <v>8184</v>
      </c>
      <c r="S28" s="660"/>
      <c r="T28" s="660"/>
      <c r="U28" s="660"/>
      <c r="V28" s="660"/>
      <c r="W28" s="660"/>
      <c r="X28" s="660"/>
      <c r="Y28" s="661"/>
      <c r="Z28" s="662">
        <v>0.1</v>
      </c>
      <c r="AA28" s="662"/>
      <c r="AB28" s="662"/>
      <c r="AC28" s="662"/>
      <c r="AD28" s="663">
        <v>8184</v>
      </c>
      <c r="AE28" s="663"/>
      <c r="AF28" s="663"/>
      <c r="AG28" s="663"/>
      <c r="AH28" s="663"/>
      <c r="AI28" s="663"/>
      <c r="AJ28" s="663"/>
      <c r="AK28" s="663"/>
      <c r="AL28" s="664">
        <v>0.1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292</v>
      </c>
      <c r="CE28" s="675"/>
      <c r="CF28" s="675"/>
      <c r="CG28" s="675"/>
      <c r="CH28" s="675"/>
      <c r="CI28" s="675"/>
      <c r="CJ28" s="675"/>
      <c r="CK28" s="675"/>
      <c r="CL28" s="675"/>
      <c r="CM28" s="675"/>
      <c r="CN28" s="675"/>
      <c r="CO28" s="675"/>
      <c r="CP28" s="675"/>
      <c r="CQ28" s="676"/>
      <c r="CR28" s="659">
        <v>1118663</v>
      </c>
      <c r="CS28" s="660"/>
      <c r="CT28" s="660"/>
      <c r="CU28" s="660"/>
      <c r="CV28" s="660"/>
      <c r="CW28" s="660"/>
      <c r="CX28" s="660"/>
      <c r="CY28" s="661"/>
      <c r="CZ28" s="664">
        <v>7.7</v>
      </c>
      <c r="DA28" s="693"/>
      <c r="DB28" s="693"/>
      <c r="DC28" s="697"/>
      <c r="DD28" s="668">
        <v>1106865</v>
      </c>
      <c r="DE28" s="660"/>
      <c r="DF28" s="660"/>
      <c r="DG28" s="660"/>
      <c r="DH28" s="660"/>
      <c r="DI28" s="660"/>
      <c r="DJ28" s="660"/>
      <c r="DK28" s="661"/>
      <c r="DL28" s="668">
        <v>1106865</v>
      </c>
      <c r="DM28" s="660"/>
      <c r="DN28" s="660"/>
      <c r="DO28" s="660"/>
      <c r="DP28" s="660"/>
      <c r="DQ28" s="660"/>
      <c r="DR28" s="660"/>
      <c r="DS28" s="660"/>
      <c r="DT28" s="660"/>
      <c r="DU28" s="660"/>
      <c r="DV28" s="661"/>
      <c r="DW28" s="664">
        <v>15.4</v>
      </c>
      <c r="DX28" s="693"/>
      <c r="DY28" s="693"/>
      <c r="DZ28" s="693"/>
      <c r="EA28" s="693"/>
      <c r="EB28" s="693"/>
      <c r="EC28" s="694"/>
    </row>
    <row r="29" spans="2:133" ht="11.25" customHeight="1" x14ac:dyDescent="0.15">
      <c r="B29" s="656" t="s">
        <v>293</v>
      </c>
      <c r="C29" s="657"/>
      <c r="D29" s="657"/>
      <c r="E29" s="657"/>
      <c r="F29" s="657"/>
      <c r="G29" s="657"/>
      <c r="H29" s="657"/>
      <c r="I29" s="657"/>
      <c r="J29" s="657"/>
      <c r="K29" s="657"/>
      <c r="L29" s="657"/>
      <c r="M29" s="657"/>
      <c r="N29" s="657"/>
      <c r="O29" s="657"/>
      <c r="P29" s="657"/>
      <c r="Q29" s="658"/>
      <c r="R29" s="659">
        <v>2511135</v>
      </c>
      <c r="S29" s="660"/>
      <c r="T29" s="660"/>
      <c r="U29" s="660"/>
      <c r="V29" s="660"/>
      <c r="W29" s="660"/>
      <c r="X29" s="660"/>
      <c r="Y29" s="661"/>
      <c r="Z29" s="662">
        <v>16.100000000000001</v>
      </c>
      <c r="AA29" s="662"/>
      <c r="AB29" s="662"/>
      <c r="AC29" s="662"/>
      <c r="AD29" s="663" t="s">
        <v>122</v>
      </c>
      <c r="AE29" s="663"/>
      <c r="AF29" s="663"/>
      <c r="AG29" s="663"/>
      <c r="AH29" s="663"/>
      <c r="AI29" s="663"/>
      <c r="AJ29" s="663"/>
      <c r="AK29" s="663"/>
      <c r="AL29" s="664" t="s">
        <v>122</v>
      </c>
      <c r="AM29" s="665"/>
      <c r="AN29" s="665"/>
      <c r="AO29" s="666"/>
      <c r="AP29" s="638" t="s">
        <v>212</v>
      </c>
      <c r="AQ29" s="639"/>
      <c r="AR29" s="639"/>
      <c r="AS29" s="639"/>
      <c r="AT29" s="639"/>
      <c r="AU29" s="639"/>
      <c r="AV29" s="639"/>
      <c r="AW29" s="639"/>
      <c r="AX29" s="639"/>
      <c r="AY29" s="639"/>
      <c r="AZ29" s="639"/>
      <c r="BA29" s="639"/>
      <c r="BB29" s="639"/>
      <c r="BC29" s="639"/>
      <c r="BD29" s="639"/>
      <c r="BE29" s="639"/>
      <c r="BF29" s="640"/>
      <c r="BG29" s="638" t="s">
        <v>294</v>
      </c>
      <c r="BH29" s="699"/>
      <c r="BI29" s="699"/>
      <c r="BJ29" s="699"/>
      <c r="BK29" s="699"/>
      <c r="BL29" s="699"/>
      <c r="BM29" s="699"/>
      <c r="BN29" s="699"/>
      <c r="BO29" s="699"/>
      <c r="BP29" s="699"/>
      <c r="BQ29" s="700"/>
      <c r="BR29" s="638" t="s">
        <v>295</v>
      </c>
      <c r="BS29" s="699"/>
      <c r="BT29" s="699"/>
      <c r="BU29" s="699"/>
      <c r="BV29" s="699"/>
      <c r="BW29" s="699"/>
      <c r="BX29" s="699"/>
      <c r="BY29" s="699"/>
      <c r="BZ29" s="699"/>
      <c r="CA29" s="699"/>
      <c r="CB29" s="700"/>
      <c r="CD29" s="722" t="s">
        <v>296</v>
      </c>
      <c r="CE29" s="723"/>
      <c r="CF29" s="674" t="s">
        <v>297</v>
      </c>
      <c r="CG29" s="675"/>
      <c r="CH29" s="675"/>
      <c r="CI29" s="675"/>
      <c r="CJ29" s="675"/>
      <c r="CK29" s="675"/>
      <c r="CL29" s="675"/>
      <c r="CM29" s="675"/>
      <c r="CN29" s="675"/>
      <c r="CO29" s="675"/>
      <c r="CP29" s="675"/>
      <c r="CQ29" s="676"/>
      <c r="CR29" s="659">
        <v>1118244</v>
      </c>
      <c r="CS29" s="695"/>
      <c r="CT29" s="695"/>
      <c r="CU29" s="695"/>
      <c r="CV29" s="695"/>
      <c r="CW29" s="695"/>
      <c r="CX29" s="695"/>
      <c r="CY29" s="696"/>
      <c r="CZ29" s="664">
        <v>7.7</v>
      </c>
      <c r="DA29" s="693"/>
      <c r="DB29" s="693"/>
      <c r="DC29" s="697"/>
      <c r="DD29" s="668">
        <v>1106446</v>
      </c>
      <c r="DE29" s="695"/>
      <c r="DF29" s="695"/>
      <c r="DG29" s="695"/>
      <c r="DH29" s="695"/>
      <c r="DI29" s="695"/>
      <c r="DJ29" s="695"/>
      <c r="DK29" s="696"/>
      <c r="DL29" s="668">
        <v>1106446</v>
      </c>
      <c r="DM29" s="695"/>
      <c r="DN29" s="695"/>
      <c r="DO29" s="695"/>
      <c r="DP29" s="695"/>
      <c r="DQ29" s="695"/>
      <c r="DR29" s="695"/>
      <c r="DS29" s="695"/>
      <c r="DT29" s="695"/>
      <c r="DU29" s="695"/>
      <c r="DV29" s="696"/>
      <c r="DW29" s="664">
        <v>15.4</v>
      </c>
      <c r="DX29" s="693"/>
      <c r="DY29" s="693"/>
      <c r="DZ29" s="693"/>
      <c r="EA29" s="693"/>
      <c r="EB29" s="693"/>
      <c r="EC29" s="694"/>
    </row>
    <row r="30" spans="2:133" ht="11.25" customHeight="1" x14ac:dyDescent="0.15">
      <c r="B30" s="656" t="s">
        <v>298</v>
      </c>
      <c r="C30" s="657"/>
      <c r="D30" s="657"/>
      <c r="E30" s="657"/>
      <c r="F30" s="657"/>
      <c r="G30" s="657"/>
      <c r="H30" s="657"/>
      <c r="I30" s="657"/>
      <c r="J30" s="657"/>
      <c r="K30" s="657"/>
      <c r="L30" s="657"/>
      <c r="M30" s="657"/>
      <c r="N30" s="657"/>
      <c r="O30" s="657"/>
      <c r="P30" s="657"/>
      <c r="Q30" s="658"/>
      <c r="R30" s="659">
        <v>31574</v>
      </c>
      <c r="S30" s="660"/>
      <c r="T30" s="660"/>
      <c r="U30" s="660"/>
      <c r="V30" s="660"/>
      <c r="W30" s="660"/>
      <c r="X30" s="660"/>
      <c r="Y30" s="661"/>
      <c r="Z30" s="662">
        <v>0.2</v>
      </c>
      <c r="AA30" s="662"/>
      <c r="AB30" s="662"/>
      <c r="AC30" s="662"/>
      <c r="AD30" s="663" t="s">
        <v>122</v>
      </c>
      <c r="AE30" s="663"/>
      <c r="AF30" s="663"/>
      <c r="AG30" s="663"/>
      <c r="AH30" s="663"/>
      <c r="AI30" s="663"/>
      <c r="AJ30" s="663"/>
      <c r="AK30" s="663"/>
      <c r="AL30" s="664" t="s">
        <v>218</v>
      </c>
      <c r="AM30" s="665"/>
      <c r="AN30" s="665"/>
      <c r="AO30" s="666"/>
      <c r="AP30" s="707" t="s">
        <v>299</v>
      </c>
      <c r="AQ30" s="708"/>
      <c r="AR30" s="708"/>
      <c r="AS30" s="708"/>
      <c r="AT30" s="713" t="s">
        <v>300</v>
      </c>
      <c r="AU30" s="210"/>
      <c r="AV30" s="210"/>
      <c r="AW30" s="210"/>
      <c r="AX30" s="645" t="s">
        <v>176</v>
      </c>
      <c r="AY30" s="646"/>
      <c r="AZ30" s="646"/>
      <c r="BA30" s="646"/>
      <c r="BB30" s="646"/>
      <c r="BC30" s="646"/>
      <c r="BD30" s="646"/>
      <c r="BE30" s="646"/>
      <c r="BF30" s="647"/>
      <c r="BG30" s="719">
        <v>98.7</v>
      </c>
      <c r="BH30" s="720"/>
      <c r="BI30" s="720"/>
      <c r="BJ30" s="720"/>
      <c r="BK30" s="720"/>
      <c r="BL30" s="720"/>
      <c r="BM30" s="654">
        <v>93.4</v>
      </c>
      <c r="BN30" s="720"/>
      <c r="BO30" s="720"/>
      <c r="BP30" s="720"/>
      <c r="BQ30" s="721"/>
      <c r="BR30" s="719">
        <v>98.8</v>
      </c>
      <c r="BS30" s="720"/>
      <c r="BT30" s="720"/>
      <c r="BU30" s="720"/>
      <c r="BV30" s="720"/>
      <c r="BW30" s="720"/>
      <c r="BX30" s="654">
        <v>92.7</v>
      </c>
      <c r="BY30" s="720"/>
      <c r="BZ30" s="720"/>
      <c r="CA30" s="720"/>
      <c r="CB30" s="721"/>
      <c r="CD30" s="724"/>
      <c r="CE30" s="725"/>
      <c r="CF30" s="674" t="s">
        <v>301</v>
      </c>
      <c r="CG30" s="675"/>
      <c r="CH30" s="675"/>
      <c r="CI30" s="675"/>
      <c r="CJ30" s="675"/>
      <c r="CK30" s="675"/>
      <c r="CL30" s="675"/>
      <c r="CM30" s="675"/>
      <c r="CN30" s="675"/>
      <c r="CO30" s="675"/>
      <c r="CP30" s="675"/>
      <c r="CQ30" s="676"/>
      <c r="CR30" s="659">
        <v>1045408</v>
      </c>
      <c r="CS30" s="660"/>
      <c r="CT30" s="660"/>
      <c r="CU30" s="660"/>
      <c r="CV30" s="660"/>
      <c r="CW30" s="660"/>
      <c r="CX30" s="660"/>
      <c r="CY30" s="661"/>
      <c r="CZ30" s="664">
        <v>7.2</v>
      </c>
      <c r="DA30" s="693"/>
      <c r="DB30" s="693"/>
      <c r="DC30" s="697"/>
      <c r="DD30" s="668">
        <v>1033787</v>
      </c>
      <c r="DE30" s="660"/>
      <c r="DF30" s="660"/>
      <c r="DG30" s="660"/>
      <c r="DH30" s="660"/>
      <c r="DI30" s="660"/>
      <c r="DJ30" s="660"/>
      <c r="DK30" s="661"/>
      <c r="DL30" s="668">
        <v>1033787</v>
      </c>
      <c r="DM30" s="660"/>
      <c r="DN30" s="660"/>
      <c r="DO30" s="660"/>
      <c r="DP30" s="660"/>
      <c r="DQ30" s="660"/>
      <c r="DR30" s="660"/>
      <c r="DS30" s="660"/>
      <c r="DT30" s="660"/>
      <c r="DU30" s="660"/>
      <c r="DV30" s="661"/>
      <c r="DW30" s="664">
        <v>14.4</v>
      </c>
      <c r="DX30" s="693"/>
      <c r="DY30" s="693"/>
      <c r="DZ30" s="693"/>
      <c r="EA30" s="693"/>
      <c r="EB30" s="693"/>
      <c r="EC30" s="694"/>
    </row>
    <row r="31" spans="2:133" ht="11.25" customHeight="1" x14ac:dyDescent="0.15">
      <c r="B31" s="656" t="s">
        <v>302</v>
      </c>
      <c r="C31" s="657"/>
      <c r="D31" s="657"/>
      <c r="E31" s="657"/>
      <c r="F31" s="657"/>
      <c r="G31" s="657"/>
      <c r="H31" s="657"/>
      <c r="I31" s="657"/>
      <c r="J31" s="657"/>
      <c r="K31" s="657"/>
      <c r="L31" s="657"/>
      <c r="M31" s="657"/>
      <c r="N31" s="657"/>
      <c r="O31" s="657"/>
      <c r="P31" s="657"/>
      <c r="Q31" s="658"/>
      <c r="R31" s="659">
        <v>161588</v>
      </c>
      <c r="S31" s="660"/>
      <c r="T31" s="660"/>
      <c r="U31" s="660"/>
      <c r="V31" s="660"/>
      <c r="W31" s="660"/>
      <c r="X31" s="660"/>
      <c r="Y31" s="661"/>
      <c r="Z31" s="662">
        <v>1</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303</v>
      </c>
      <c r="AV31" s="209"/>
      <c r="AW31" s="209"/>
      <c r="AX31" s="656" t="s">
        <v>304</v>
      </c>
      <c r="AY31" s="657"/>
      <c r="AZ31" s="657"/>
      <c r="BA31" s="657"/>
      <c r="BB31" s="657"/>
      <c r="BC31" s="657"/>
      <c r="BD31" s="657"/>
      <c r="BE31" s="657"/>
      <c r="BF31" s="658"/>
      <c r="BG31" s="716">
        <v>98.7</v>
      </c>
      <c r="BH31" s="695"/>
      <c r="BI31" s="695"/>
      <c r="BJ31" s="695"/>
      <c r="BK31" s="695"/>
      <c r="BL31" s="695"/>
      <c r="BM31" s="665">
        <v>95</v>
      </c>
      <c r="BN31" s="717"/>
      <c r="BO31" s="717"/>
      <c r="BP31" s="717"/>
      <c r="BQ31" s="718"/>
      <c r="BR31" s="716">
        <v>98.9</v>
      </c>
      <c r="BS31" s="695"/>
      <c r="BT31" s="695"/>
      <c r="BU31" s="695"/>
      <c r="BV31" s="695"/>
      <c r="BW31" s="695"/>
      <c r="BX31" s="665">
        <v>94.7</v>
      </c>
      <c r="BY31" s="717"/>
      <c r="BZ31" s="717"/>
      <c r="CA31" s="717"/>
      <c r="CB31" s="718"/>
      <c r="CD31" s="724"/>
      <c r="CE31" s="725"/>
      <c r="CF31" s="674" t="s">
        <v>305</v>
      </c>
      <c r="CG31" s="675"/>
      <c r="CH31" s="675"/>
      <c r="CI31" s="675"/>
      <c r="CJ31" s="675"/>
      <c r="CK31" s="675"/>
      <c r="CL31" s="675"/>
      <c r="CM31" s="675"/>
      <c r="CN31" s="675"/>
      <c r="CO31" s="675"/>
      <c r="CP31" s="675"/>
      <c r="CQ31" s="676"/>
      <c r="CR31" s="659">
        <v>72836</v>
      </c>
      <c r="CS31" s="695"/>
      <c r="CT31" s="695"/>
      <c r="CU31" s="695"/>
      <c r="CV31" s="695"/>
      <c r="CW31" s="695"/>
      <c r="CX31" s="695"/>
      <c r="CY31" s="696"/>
      <c r="CZ31" s="664">
        <v>0.5</v>
      </c>
      <c r="DA31" s="693"/>
      <c r="DB31" s="693"/>
      <c r="DC31" s="697"/>
      <c r="DD31" s="668">
        <v>72659</v>
      </c>
      <c r="DE31" s="695"/>
      <c r="DF31" s="695"/>
      <c r="DG31" s="695"/>
      <c r="DH31" s="695"/>
      <c r="DI31" s="695"/>
      <c r="DJ31" s="695"/>
      <c r="DK31" s="696"/>
      <c r="DL31" s="668">
        <v>72659</v>
      </c>
      <c r="DM31" s="695"/>
      <c r="DN31" s="695"/>
      <c r="DO31" s="695"/>
      <c r="DP31" s="695"/>
      <c r="DQ31" s="695"/>
      <c r="DR31" s="695"/>
      <c r="DS31" s="695"/>
      <c r="DT31" s="695"/>
      <c r="DU31" s="695"/>
      <c r="DV31" s="696"/>
      <c r="DW31" s="664">
        <v>1</v>
      </c>
      <c r="DX31" s="693"/>
      <c r="DY31" s="693"/>
      <c r="DZ31" s="693"/>
      <c r="EA31" s="693"/>
      <c r="EB31" s="693"/>
      <c r="EC31" s="694"/>
    </row>
    <row r="32" spans="2:133" ht="11.25" customHeight="1" x14ac:dyDescent="0.15">
      <c r="B32" s="656" t="s">
        <v>306</v>
      </c>
      <c r="C32" s="657"/>
      <c r="D32" s="657"/>
      <c r="E32" s="657"/>
      <c r="F32" s="657"/>
      <c r="G32" s="657"/>
      <c r="H32" s="657"/>
      <c r="I32" s="657"/>
      <c r="J32" s="657"/>
      <c r="K32" s="657"/>
      <c r="L32" s="657"/>
      <c r="M32" s="657"/>
      <c r="N32" s="657"/>
      <c r="O32" s="657"/>
      <c r="P32" s="657"/>
      <c r="Q32" s="658"/>
      <c r="R32" s="659">
        <v>221350</v>
      </c>
      <c r="S32" s="660"/>
      <c r="T32" s="660"/>
      <c r="U32" s="660"/>
      <c r="V32" s="660"/>
      <c r="W32" s="660"/>
      <c r="X32" s="660"/>
      <c r="Y32" s="661"/>
      <c r="Z32" s="662">
        <v>1.4</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307</v>
      </c>
      <c r="AY32" s="705"/>
      <c r="AZ32" s="705"/>
      <c r="BA32" s="705"/>
      <c r="BB32" s="705"/>
      <c r="BC32" s="705"/>
      <c r="BD32" s="705"/>
      <c r="BE32" s="705"/>
      <c r="BF32" s="706"/>
      <c r="BG32" s="728">
        <v>98.5</v>
      </c>
      <c r="BH32" s="729"/>
      <c r="BI32" s="729"/>
      <c r="BJ32" s="729"/>
      <c r="BK32" s="729"/>
      <c r="BL32" s="729"/>
      <c r="BM32" s="730">
        <v>91</v>
      </c>
      <c r="BN32" s="729"/>
      <c r="BO32" s="729"/>
      <c r="BP32" s="729"/>
      <c r="BQ32" s="731"/>
      <c r="BR32" s="728">
        <v>98.7</v>
      </c>
      <c r="BS32" s="729"/>
      <c r="BT32" s="729"/>
      <c r="BU32" s="729"/>
      <c r="BV32" s="729"/>
      <c r="BW32" s="729"/>
      <c r="BX32" s="730">
        <v>89.9</v>
      </c>
      <c r="BY32" s="729"/>
      <c r="BZ32" s="729"/>
      <c r="CA32" s="729"/>
      <c r="CB32" s="731"/>
      <c r="CD32" s="726"/>
      <c r="CE32" s="727"/>
      <c r="CF32" s="674" t="s">
        <v>308</v>
      </c>
      <c r="CG32" s="675"/>
      <c r="CH32" s="675"/>
      <c r="CI32" s="675"/>
      <c r="CJ32" s="675"/>
      <c r="CK32" s="675"/>
      <c r="CL32" s="675"/>
      <c r="CM32" s="675"/>
      <c r="CN32" s="675"/>
      <c r="CO32" s="675"/>
      <c r="CP32" s="675"/>
      <c r="CQ32" s="676"/>
      <c r="CR32" s="659">
        <v>419</v>
      </c>
      <c r="CS32" s="660"/>
      <c r="CT32" s="660"/>
      <c r="CU32" s="660"/>
      <c r="CV32" s="660"/>
      <c r="CW32" s="660"/>
      <c r="CX32" s="660"/>
      <c r="CY32" s="661"/>
      <c r="CZ32" s="664">
        <v>0</v>
      </c>
      <c r="DA32" s="693"/>
      <c r="DB32" s="693"/>
      <c r="DC32" s="697"/>
      <c r="DD32" s="668">
        <v>419</v>
      </c>
      <c r="DE32" s="660"/>
      <c r="DF32" s="660"/>
      <c r="DG32" s="660"/>
      <c r="DH32" s="660"/>
      <c r="DI32" s="660"/>
      <c r="DJ32" s="660"/>
      <c r="DK32" s="661"/>
      <c r="DL32" s="668">
        <v>419</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309</v>
      </c>
      <c r="C33" s="657"/>
      <c r="D33" s="657"/>
      <c r="E33" s="657"/>
      <c r="F33" s="657"/>
      <c r="G33" s="657"/>
      <c r="H33" s="657"/>
      <c r="I33" s="657"/>
      <c r="J33" s="657"/>
      <c r="K33" s="657"/>
      <c r="L33" s="657"/>
      <c r="M33" s="657"/>
      <c r="N33" s="657"/>
      <c r="O33" s="657"/>
      <c r="P33" s="657"/>
      <c r="Q33" s="658"/>
      <c r="R33" s="659">
        <v>1058477</v>
      </c>
      <c r="S33" s="660"/>
      <c r="T33" s="660"/>
      <c r="U33" s="660"/>
      <c r="V33" s="660"/>
      <c r="W33" s="660"/>
      <c r="X33" s="660"/>
      <c r="Y33" s="661"/>
      <c r="Z33" s="662">
        <v>6.8</v>
      </c>
      <c r="AA33" s="662"/>
      <c r="AB33" s="662"/>
      <c r="AC33" s="662"/>
      <c r="AD33" s="663" t="s">
        <v>122</v>
      </c>
      <c r="AE33" s="663"/>
      <c r="AF33" s="663"/>
      <c r="AG33" s="663"/>
      <c r="AH33" s="663"/>
      <c r="AI33" s="663"/>
      <c r="AJ33" s="663"/>
      <c r="AK33" s="663"/>
      <c r="AL33" s="664" t="s">
        <v>218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310</v>
      </c>
      <c r="CE33" s="675"/>
      <c r="CF33" s="675"/>
      <c r="CG33" s="675"/>
      <c r="CH33" s="675"/>
      <c r="CI33" s="675"/>
      <c r="CJ33" s="675"/>
      <c r="CK33" s="675"/>
      <c r="CL33" s="675"/>
      <c r="CM33" s="675"/>
      <c r="CN33" s="675"/>
      <c r="CO33" s="675"/>
      <c r="CP33" s="675"/>
      <c r="CQ33" s="676"/>
      <c r="CR33" s="659">
        <v>6018624</v>
      </c>
      <c r="CS33" s="695"/>
      <c r="CT33" s="695"/>
      <c r="CU33" s="695"/>
      <c r="CV33" s="695"/>
      <c r="CW33" s="695"/>
      <c r="CX33" s="695"/>
      <c r="CY33" s="696"/>
      <c r="CZ33" s="664">
        <v>41.6</v>
      </c>
      <c r="DA33" s="693"/>
      <c r="DB33" s="693"/>
      <c r="DC33" s="697"/>
      <c r="DD33" s="668">
        <v>3559670</v>
      </c>
      <c r="DE33" s="695"/>
      <c r="DF33" s="695"/>
      <c r="DG33" s="695"/>
      <c r="DH33" s="695"/>
      <c r="DI33" s="695"/>
      <c r="DJ33" s="695"/>
      <c r="DK33" s="696"/>
      <c r="DL33" s="668">
        <v>2951840</v>
      </c>
      <c r="DM33" s="695"/>
      <c r="DN33" s="695"/>
      <c r="DO33" s="695"/>
      <c r="DP33" s="695"/>
      <c r="DQ33" s="695"/>
      <c r="DR33" s="695"/>
      <c r="DS33" s="695"/>
      <c r="DT33" s="695"/>
      <c r="DU33" s="695"/>
      <c r="DV33" s="696"/>
      <c r="DW33" s="664">
        <v>41</v>
      </c>
      <c r="DX33" s="693"/>
      <c r="DY33" s="693"/>
      <c r="DZ33" s="693"/>
      <c r="EA33" s="693"/>
      <c r="EB33" s="693"/>
      <c r="EC33" s="694"/>
    </row>
    <row r="34" spans="2:133" ht="11.25" customHeight="1" x14ac:dyDescent="0.15">
      <c r="B34" s="656" t="s">
        <v>311</v>
      </c>
      <c r="C34" s="657"/>
      <c r="D34" s="657"/>
      <c r="E34" s="657"/>
      <c r="F34" s="657"/>
      <c r="G34" s="657"/>
      <c r="H34" s="657"/>
      <c r="I34" s="657"/>
      <c r="J34" s="657"/>
      <c r="K34" s="657"/>
      <c r="L34" s="657"/>
      <c r="M34" s="657"/>
      <c r="N34" s="657"/>
      <c r="O34" s="657"/>
      <c r="P34" s="657"/>
      <c r="Q34" s="658"/>
      <c r="R34" s="659">
        <v>195520</v>
      </c>
      <c r="S34" s="660"/>
      <c r="T34" s="660"/>
      <c r="U34" s="660"/>
      <c r="V34" s="660"/>
      <c r="W34" s="660"/>
      <c r="X34" s="660"/>
      <c r="Y34" s="661"/>
      <c r="Z34" s="662">
        <v>1.3</v>
      </c>
      <c r="AA34" s="662"/>
      <c r="AB34" s="662"/>
      <c r="AC34" s="662"/>
      <c r="AD34" s="663">
        <v>16</v>
      </c>
      <c r="AE34" s="663"/>
      <c r="AF34" s="663"/>
      <c r="AG34" s="663"/>
      <c r="AH34" s="663"/>
      <c r="AI34" s="663"/>
      <c r="AJ34" s="663"/>
      <c r="AK34" s="663"/>
      <c r="AL34" s="664">
        <v>0</v>
      </c>
      <c r="AM34" s="665"/>
      <c r="AN34" s="665"/>
      <c r="AO34" s="666"/>
      <c r="AP34" s="214"/>
      <c r="AQ34" s="638" t="s">
        <v>312</v>
      </c>
      <c r="AR34" s="639"/>
      <c r="AS34" s="639"/>
      <c r="AT34" s="639"/>
      <c r="AU34" s="639"/>
      <c r="AV34" s="639"/>
      <c r="AW34" s="639"/>
      <c r="AX34" s="639"/>
      <c r="AY34" s="639"/>
      <c r="AZ34" s="639"/>
      <c r="BA34" s="639"/>
      <c r="BB34" s="639"/>
      <c r="BC34" s="639"/>
      <c r="BD34" s="639"/>
      <c r="BE34" s="639"/>
      <c r="BF34" s="640"/>
      <c r="BG34" s="638" t="s">
        <v>313</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314</v>
      </c>
      <c r="CE34" s="675"/>
      <c r="CF34" s="675"/>
      <c r="CG34" s="675"/>
      <c r="CH34" s="675"/>
      <c r="CI34" s="675"/>
      <c r="CJ34" s="675"/>
      <c r="CK34" s="675"/>
      <c r="CL34" s="675"/>
      <c r="CM34" s="675"/>
      <c r="CN34" s="675"/>
      <c r="CO34" s="675"/>
      <c r="CP34" s="675"/>
      <c r="CQ34" s="676"/>
      <c r="CR34" s="659">
        <v>1920805</v>
      </c>
      <c r="CS34" s="660"/>
      <c r="CT34" s="660"/>
      <c r="CU34" s="660"/>
      <c r="CV34" s="660"/>
      <c r="CW34" s="660"/>
      <c r="CX34" s="660"/>
      <c r="CY34" s="661"/>
      <c r="CZ34" s="664">
        <v>13.3</v>
      </c>
      <c r="DA34" s="693"/>
      <c r="DB34" s="693"/>
      <c r="DC34" s="697"/>
      <c r="DD34" s="668">
        <v>1215940</v>
      </c>
      <c r="DE34" s="660"/>
      <c r="DF34" s="660"/>
      <c r="DG34" s="660"/>
      <c r="DH34" s="660"/>
      <c r="DI34" s="660"/>
      <c r="DJ34" s="660"/>
      <c r="DK34" s="661"/>
      <c r="DL34" s="668">
        <v>1061563</v>
      </c>
      <c r="DM34" s="660"/>
      <c r="DN34" s="660"/>
      <c r="DO34" s="660"/>
      <c r="DP34" s="660"/>
      <c r="DQ34" s="660"/>
      <c r="DR34" s="660"/>
      <c r="DS34" s="660"/>
      <c r="DT34" s="660"/>
      <c r="DU34" s="660"/>
      <c r="DV34" s="661"/>
      <c r="DW34" s="664">
        <v>14.7</v>
      </c>
      <c r="DX34" s="693"/>
      <c r="DY34" s="693"/>
      <c r="DZ34" s="693"/>
      <c r="EA34" s="693"/>
      <c r="EB34" s="693"/>
      <c r="EC34" s="694"/>
    </row>
    <row r="35" spans="2:133" ht="11.25" customHeight="1" x14ac:dyDescent="0.15">
      <c r="B35" s="656" t="s">
        <v>315</v>
      </c>
      <c r="C35" s="657"/>
      <c r="D35" s="657"/>
      <c r="E35" s="657"/>
      <c r="F35" s="657"/>
      <c r="G35" s="657"/>
      <c r="H35" s="657"/>
      <c r="I35" s="657"/>
      <c r="J35" s="657"/>
      <c r="K35" s="657"/>
      <c r="L35" s="657"/>
      <c r="M35" s="657"/>
      <c r="N35" s="657"/>
      <c r="O35" s="657"/>
      <c r="P35" s="657"/>
      <c r="Q35" s="658"/>
      <c r="R35" s="659">
        <v>759000</v>
      </c>
      <c r="S35" s="660"/>
      <c r="T35" s="660"/>
      <c r="U35" s="660"/>
      <c r="V35" s="660"/>
      <c r="W35" s="660"/>
      <c r="X35" s="660"/>
      <c r="Y35" s="661"/>
      <c r="Z35" s="662">
        <v>4.9000000000000004</v>
      </c>
      <c r="AA35" s="662"/>
      <c r="AB35" s="662"/>
      <c r="AC35" s="662"/>
      <c r="AD35" s="663" t="s">
        <v>122</v>
      </c>
      <c r="AE35" s="663"/>
      <c r="AF35" s="663"/>
      <c r="AG35" s="663"/>
      <c r="AH35" s="663"/>
      <c r="AI35" s="663"/>
      <c r="AJ35" s="663"/>
      <c r="AK35" s="663"/>
      <c r="AL35" s="664" t="s">
        <v>122</v>
      </c>
      <c r="AM35" s="665"/>
      <c r="AN35" s="665"/>
      <c r="AO35" s="666"/>
      <c r="AP35" s="214"/>
      <c r="AQ35" s="732" t="s">
        <v>316</v>
      </c>
      <c r="AR35" s="733"/>
      <c r="AS35" s="733"/>
      <c r="AT35" s="733"/>
      <c r="AU35" s="733"/>
      <c r="AV35" s="733"/>
      <c r="AW35" s="733"/>
      <c r="AX35" s="733"/>
      <c r="AY35" s="734"/>
      <c r="AZ35" s="648">
        <v>1499567</v>
      </c>
      <c r="BA35" s="649"/>
      <c r="BB35" s="649"/>
      <c r="BC35" s="649"/>
      <c r="BD35" s="649"/>
      <c r="BE35" s="649"/>
      <c r="BF35" s="735"/>
      <c r="BG35" s="670" t="s">
        <v>317</v>
      </c>
      <c r="BH35" s="671"/>
      <c r="BI35" s="671"/>
      <c r="BJ35" s="671"/>
      <c r="BK35" s="671"/>
      <c r="BL35" s="671"/>
      <c r="BM35" s="671"/>
      <c r="BN35" s="671"/>
      <c r="BO35" s="671"/>
      <c r="BP35" s="671"/>
      <c r="BQ35" s="671"/>
      <c r="BR35" s="671"/>
      <c r="BS35" s="671"/>
      <c r="BT35" s="671"/>
      <c r="BU35" s="672"/>
      <c r="BV35" s="648">
        <v>146120</v>
      </c>
      <c r="BW35" s="649"/>
      <c r="BX35" s="649"/>
      <c r="BY35" s="649"/>
      <c r="BZ35" s="649"/>
      <c r="CA35" s="649"/>
      <c r="CB35" s="735"/>
      <c r="CD35" s="674" t="s">
        <v>318</v>
      </c>
      <c r="CE35" s="675"/>
      <c r="CF35" s="675"/>
      <c r="CG35" s="675"/>
      <c r="CH35" s="675"/>
      <c r="CI35" s="675"/>
      <c r="CJ35" s="675"/>
      <c r="CK35" s="675"/>
      <c r="CL35" s="675"/>
      <c r="CM35" s="675"/>
      <c r="CN35" s="675"/>
      <c r="CO35" s="675"/>
      <c r="CP35" s="675"/>
      <c r="CQ35" s="676"/>
      <c r="CR35" s="659">
        <v>47038</v>
      </c>
      <c r="CS35" s="695"/>
      <c r="CT35" s="695"/>
      <c r="CU35" s="695"/>
      <c r="CV35" s="695"/>
      <c r="CW35" s="695"/>
      <c r="CX35" s="695"/>
      <c r="CY35" s="696"/>
      <c r="CZ35" s="664">
        <v>0.3</v>
      </c>
      <c r="DA35" s="693"/>
      <c r="DB35" s="693"/>
      <c r="DC35" s="697"/>
      <c r="DD35" s="668">
        <v>36299</v>
      </c>
      <c r="DE35" s="695"/>
      <c r="DF35" s="695"/>
      <c r="DG35" s="695"/>
      <c r="DH35" s="695"/>
      <c r="DI35" s="695"/>
      <c r="DJ35" s="695"/>
      <c r="DK35" s="696"/>
      <c r="DL35" s="668">
        <v>6286</v>
      </c>
      <c r="DM35" s="695"/>
      <c r="DN35" s="695"/>
      <c r="DO35" s="695"/>
      <c r="DP35" s="695"/>
      <c r="DQ35" s="695"/>
      <c r="DR35" s="695"/>
      <c r="DS35" s="695"/>
      <c r="DT35" s="695"/>
      <c r="DU35" s="695"/>
      <c r="DV35" s="696"/>
      <c r="DW35" s="664">
        <v>0.1</v>
      </c>
      <c r="DX35" s="693"/>
      <c r="DY35" s="693"/>
      <c r="DZ35" s="693"/>
      <c r="EA35" s="693"/>
      <c r="EB35" s="693"/>
      <c r="EC35" s="694"/>
    </row>
    <row r="36" spans="2:133" ht="11.25" customHeight="1" x14ac:dyDescent="0.15">
      <c r="B36" s="656" t="s">
        <v>319</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218</v>
      </c>
      <c r="AA36" s="662"/>
      <c r="AB36" s="662"/>
      <c r="AC36" s="662"/>
      <c r="AD36" s="663" t="s">
        <v>122</v>
      </c>
      <c r="AE36" s="663"/>
      <c r="AF36" s="663"/>
      <c r="AG36" s="663"/>
      <c r="AH36" s="663"/>
      <c r="AI36" s="663"/>
      <c r="AJ36" s="663"/>
      <c r="AK36" s="663"/>
      <c r="AL36" s="664" t="s">
        <v>218</v>
      </c>
      <c r="AM36" s="665"/>
      <c r="AN36" s="665"/>
      <c r="AO36" s="666"/>
      <c r="AQ36" s="736" t="s">
        <v>320</v>
      </c>
      <c r="AR36" s="737"/>
      <c r="AS36" s="737"/>
      <c r="AT36" s="737"/>
      <c r="AU36" s="737"/>
      <c r="AV36" s="737"/>
      <c r="AW36" s="737"/>
      <c r="AX36" s="737"/>
      <c r="AY36" s="738"/>
      <c r="AZ36" s="659">
        <v>177000</v>
      </c>
      <c r="BA36" s="660"/>
      <c r="BB36" s="660"/>
      <c r="BC36" s="660"/>
      <c r="BD36" s="695"/>
      <c r="BE36" s="695"/>
      <c r="BF36" s="718"/>
      <c r="BG36" s="674" t="s">
        <v>321</v>
      </c>
      <c r="BH36" s="675"/>
      <c r="BI36" s="675"/>
      <c r="BJ36" s="675"/>
      <c r="BK36" s="675"/>
      <c r="BL36" s="675"/>
      <c r="BM36" s="675"/>
      <c r="BN36" s="675"/>
      <c r="BO36" s="675"/>
      <c r="BP36" s="675"/>
      <c r="BQ36" s="675"/>
      <c r="BR36" s="675"/>
      <c r="BS36" s="675"/>
      <c r="BT36" s="675"/>
      <c r="BU36" s="676"/>
      <c r="BV36" s="659">
        <v>89176</v>
      </c>
      <c r="BW36" s="660"/>
      <c r="BX36" s="660"/>
      <c r="BY36" s="660"/>
      <c r="BZ36" s="660"/>
      <c r="CA36" s="660"/>
      <c r="CB36" s="669"/>
      <c r="CD36" s="674" t="s">
        <v>322</v>
      </c>
      <c r="CE36" s="675"/>
      <c r="CF36" s="675"/>
      <c r="CG36" s="675"/>
      <c r="CH36" s="675"/>
      <c r="CI36" s="675"/>
      <c r="CJ36" s="675"/>
      <c r="CK36" s="675"/>
      <c r="CL36" s="675"/>
      <c r="CM36" s="675"/>
      <c r="CN36" s="675"/>
      <c r="CO36" s="675"/>
      <c r="CP36" s="675"/>
      <c r="CQ36" s="676"/>
      <c r="CR36" s="659">
        <v>2396087</v>
      </c>
      <c r="CS36" s="660"/>
      <c r="CT36" s="660"/>
      <c r="CU36" s="660"/>
      <c r="CV36" s="660"/>
      <c r="CW36" s="660"/>
      <c r="CX36" s="660"/>
      <c r="CY36" s="661"/>
      <c r="CZ36" s="664">
        <v>16.600000000000001</v>
      </c>
      <c r="DA36" s="693"/>
      <c r="DB36" s="693"/>
      <c r="DC36" s="697"/>
      <c r="DD36" s="668">
        <v>1092433</v>
      </c>
      <c r="DE36" s="660"/>
      <c r="DF36" s="660"/>
      <c r="DG36" s="660"/>
      <c r="DH36" s="660"/>
      <c r="DI36" s="660"/>
      <c r="DJ36" s="660"/>
      <c r="DK36" s="661"/>
      <c r="DL36" s="668">
        <v>922390</v>
      </c>
      <c r="DM36" s="660"/>
      <c r="DN36" s="660"/>
      <c r="DO36" s="660"/>
      <c r="DP36" s="660"/>
      <c r="DQ36" s="660"/>
      <c r="DR36" s="660"/>
      <c r="DS36" s="660"/>
      <c r="DT36" s="660"/>
      <c r="DU36" s="660"/>
      <c r="DV36" s="661"/>
      <c r="DW36" s="664">
        <v>12.8</v>
      </c>
      <c r="DX36" s="693"/>
      <c r="DY36" s="693"/>
      <c r="DZ36" s="693"/>
      <c r="EA36" s="693"/>
      <c r="EB36" s="693"/>
      <c r="EC36" s="694"/>
    </row>
    <row r="37" spans="2:133" ht="11.25" customHeight="1" x14ac:dyDescent="0.15">
      <c r="B37" s="656" t="s">
        <v>323</v>
      </c>
      <c r="C37" s="657"/>
      <c r="D37" s="657"/>
      <c r="E37" s="657"/>
      <c r="F37" s="657"/>
      <c r="G37" s="657"/>
      <c r="H37" s="657"/>
      <c r="I37" s="657"/>
      <c r="J37" s="657"/>
      <c r="K37" s="657"/>
      <c r="L37" s="657"/>
      <c r="M37" s="657"/>
      <c r="N37" s="657"/>
      <c r="O37" s="657"/>
      <c r="P37" s="657"/>
      <c r="Q37" s="658"/>
      <c r="R37" s="659" t="s">
        <v>122</v>
      </c>
      <c r="S37" s="660"/>
      <c r="T37" s="660"/>
      <c r="U37" s="660"/>
      <c r="V37" s="660"/>
      <c r="W37" s="660"/>
      <c r="X37" s="660"/>
      <c r="Y37" s="661"/>
      <c r="Z37" s="662" t="s">
        <v>122</v>
      </c>
      <c r="AA37" s="662"/>
      <c r="AB37" s="662"/>
      <c r="AC37" s="662"/>
      <c r="AD37" s="663" t="s">
        <v>218</v>
      </c>
      <c r="AE37" s="663"/>
      <c r="AF37" s="663"/>
      <c r="AG37" s="663"/>
      <c r="AH37" s="663"/>
      <c r="AI37" s="663"/>
      <c r="AJ37" s="663"/>
      <c r="AK37" s="663"/>
      <c r="AL37" s="664" t="s">
        <v>218</v>
      </c>
      <c r="AM37" s="665"/>
      <c r="AN37" s="665"/>
      <c r="AO37" s="666"/>
      <c r="AQ37" s="736" t="s">
        <v>324</v>
      </c>
      <c r="AR37" s="737"/>
      <c r="AS37" s="737"/>
      <c r="AT37" s="737"/>
      <c r="AU37" s="737"/>
      <c r="AV37" s="737"/>
      <c r="AW37" s="737"/>
      <c r="AX37" s="737"/>
      <c r="AY37" s="738"/>
      <c r="AZ37" s="659">
        <v>171829</v>
      </c>
      <c r="BA37" s="660"/>
      <c r="BB37" s="660"/>
      <c r="BC37" s="660"/>
      <c r="BD37" s="695"/>
      <c r="BE37" s="695"/>
      <c r="BF37" s="718"/>
      <c r="BG37" s="674" t="s">
        <v>325</v>
      </c>
      <c r="BH37" s="675"/>
      <c r="BI37" s="675"/>
      <c r="BJ37" s="675"/>
      <c r="BK37" s="675"/>
      <c r="BL37" s="675"/>
      <c r="BM37" s="675"/>
      <c r="BN37" s="675"/>
      <c r="BO37" s="675"/>
      <c r="BP37" s="675"/>
      <c r="BQ37" s="675"/>
      <c r="BR37" s="675"/>
      <c r="BS37" s="675"/>
      <c r="BT37" s="675"/>
      <c r="BU37" s="676"/>
      <c r="BV37" s="659">
        <v>2933</v>
      </c>
      <c r="BW37" s="660"/>
      <c r="BX37" s="660"/>
      <c r="BY37" s="660"/>
      <c r="BZ37" s="660"/>
      <c r="CA37" s="660"/>
      <c r="CB37" s="669"/>
      <c r="CD37" s="674" t="s">
        <v>326</v>
      </c>
      <c r="CE37" s="675"/>
      <c r="CF37" s="675"/>
      <c r="CG37" s="675"/>
      <c r="CH37" s="675"/>
      <c r="CI37" s="675"/>
      <c r="CJ37" s="675"/>
      <c r="CK37" s="675"/>
      <c r="CL37" s="675"/>
      <c r="CM37" s="675"/>
      <c r="CN37" s="675"/>
      <c r="CO37" s="675"/>
      <c r="CP37" s="675"/>
      <c r="CQ37" s="676"/>
      <c r="CR37" s="659">
        <v>313498</v>
      </c>
      <c r="CS37" s="695"/>
      <c r="CT37" s="695"/>
      <c r="CU37" s="695"/>
      <c r="CV37" s="695"/>
      <c r="CW37" s="695"/>
      <c r="CX37" s="695"/>
      <c r="CY37" s="696"/>
      <c r="CZ37" s="664">
        <v>2.2000000000000002</v>
      </c>
      <c r="DA37" s="693"/>
      <c r="DB37" s="693"/>
      <c r="DC37" s="697"/>
      <c r="DD37" s="668">
        <v>313498</v>
      </c>
      <c r="DE37" s="695"/>
      <c r="DF37" s="695"/>
      <c r="DG37" s="695"/>
      <c r="DH37" s="695"/>
      <c r="DI37" s="695"/>
      <c r="DJ37" s="695"/>
      <c r="DK37" s="696"/>
      <c r="DL37" s="668">
        <v>313498</v>
      </c>
      <c r="DM37" s="695"/>
      <c r="DN37" s="695"/>
      <c r="DO37" s="695"/>
      <c r="DP37" s="695"/>
      <c r="DQ37" s="695"/>
      <c r="DR37" s="695"/>
      <c r="DS37" s="695"/>
      <c r="DT37" s="695"/>
      <c r="DU37" s="695"/>
      <c r="DV37" s="696"/>
      <c r="DW37" s="664">
        <v>4.4000000000000004</v>
      </c>
      <c r="DX37" s="693"/>
      <c r="DY37" s="693"/>
      <c r="DZ37" s="693"/>
      <c r="EA37" s="693"/>
      <c r="EB37" s="693"/>
      <c r="EC37" s="694"/>
    </row>
    <row r="38" spans="2:133" ht="11.25" customHeight="1" x14ac:dyDescent="0.15">
      <c r="B38" s="704" t="s">
        <v>327</v>
      </c>
      <c r="C38" s="705"/>
      <c r="D38" s="705"/>
      <c r="E38" s="705"/>
      <c r="F38" s="705"/>
      <c r="G38" s="705"/>
      <c r="H38" s="705"/>
      <c r="I38" s="705"/>
      <c r="J38" s="705"/>
      <c r="K38" s="705"/>
      <c r="L38" s="705"/>
      <c r="M38" s="705"/>
      <c r="N38" s="705"/>
      <c r="O38" s="705"/>
      <c r="P38" s="705"/>
      <c r="Q38" s="706"/>
      <c r="R38" s="739">
        <v>15554689</v>
      </c>
      <c r="S38" s="740"/>
      <c r="T38" s="740"/>
      <c r="U38" s="740"/>
      <c r="V38" s="740"/>
      <c r="W38" s="740"/>
      <c r="X38" s="740"/>
      <c r="Y38" s="741"/>
      <c r="Z38" s="742">
        <v>100</v>
      </c>
      <c r="AA38" s="742"/>
      <c r="AB38" s="742"/>
      <c r="AC38" s="742"/>
      <c r="AD38" s="743">
        <v>7201714</v>
      </c>
      <c r="AE38" s="743"/>
      <c r="AF38" s="743"/>
      <c r="AG38" s="743"/>
      <c r="AH38" s="743"/>
      <c r="AI38" s="743"/>
      <c r="AJ38" s="743"/>
      <c r="AK38" s="743"/>
      <c r="AL38" s="744">
        <v>100</v>
      </c>
      <c r="AM38" s="730"/>
      <c r="AN38" s="730"/>
      <c r="AO38" s="745"/>
      <c r="AQ38" s="736" t="s">
        <v>328</v>
      </c>
      <c r="AR38" s="737"/>
      <c r="AS38" s="737"/>
      <c r="AT38" s="737"/>
      <c r="AU38" s="737"/>
      <c r="AV38" s="737"/>
      <c r="AW38" s="737"/>
      <c r="AX38" s="737"/>
      <c r="AY38" s="738"/>
      <c r="AZ38" s="659">
        <v>71500</v>
      </c>
      <c r="BA38" s="660"/>
      <c r="BB38" s="660"/>
      <c r="BC38" s="660"/>
      <c r="BD38" s="695"/>
      <c r="BE38" s="695"/>
      <c r="BF38" s="718"/>
      <c r="BG38" s="674" t="s">
        <v>329</v>
      </c>
      <c r="BH38" s="675"/>
      <c r="BI38" s="675"/>
      <c r="BJ38" s="675"/>
      <c r="BK38" s="675"/>
      <c r="BL38" s="675"/>
      <c r="BM38" s="675"/>
      <c r="BN38" s="675"/>
      <c r="BO38" s="675"/>
      <c r="BP38" s="675"/>
      <c r="BQ38" s="675"/>
      <c r="BR38" s="675"/>
      <c r="BS38" s="675"/>
      <c r="BT38" s="675"/>
      <c r="BU38" s="676"/>
      <c r="BV38" s="659">
        <v>5081</v>
      </c>
      <c r="BW38" s="660"/>
      <c r="BX38" s="660"/>
      <c r="BY38" s="660"/>
      <c r="BZ38" s="660"/>
      <c r="CA38" s="660"/>
      <c r="CB38" s="669"/>
      <c r="CD38" s="674" t="s">
        <v>330</v>
      </c>
      <c r="CE38" s="675"/>
      <c r="CF38" s="675"/>
      <c r="CG38" s="675"/>
      <c r="CH38" s="675"/>
      <c r="CI38" s="675"/>
      <c r="CJ38" s="675"/>
      <c r="CK38" s="675"/>
      <c r="CL38" s="675"/>
      <c r="CM38" s="675"/>
      <c r="CN38" s="675"/>
      <c r="CO38" s="675"/>
      <c r="CP38" s="675"/>
      <c r="CQ38" s="676"/>
      <c r="CR38" s="659">
        <v>1322567</v>
      </c>
      <c r="CS38" s="660"/>
      <c r="CT38" s="660"/>
      <c r="CU38" s="660"/>
      <c r="CV38" s="660"/>
      <c r="CW38" s="660"/>
      <c r="CX38" s="660"/>
      <c r="CY38" s="661"/>
      <c r="CZ38" s="664">
        <v>9.1999999999999993</v>
      </c>
      <c r="DA38" s="693"/>
      <c r="DB38" s="693"/>
      <c r="DC38" s="697"/>
      <c r="DD38" s="668">
        <v>1123901</v>
      </c>
      <c r="DE38" s="660"/>
      <c r="DF38" s="660"/>
      <c r="DG38" s="660"/>
      <c r="DH38" s="660"/>
      <c r="DI38" s="660"/>
      <c r="DJ38" s="660"/>
      <c r="DK38" s="661"/>
      <c r="DL38" s="668">
        <v>961601</v>
      </c>
      <c r="DM38" s="660"/>
      <c r="DN38" s="660"/>
      <c r="DO38" s="660"/>
      <c r="DP38" s="660"/>
      <c r="DQ38" s="660"/>
      <c r="DR38" s="660"/>
      <c r="DS38" s="660"/>
      <c r="DT38" s="660"/>
      <c r="DU38" s="660"/>
      <c r="DV38" s="661"/>
      <c r="DW38" s="664">
        <v>13.4</v>
      </c>
      <c r="DX38" s="693"/>
      <c r="DY38" s="693"/>
      <c r="DZ38" s="693"/>
      <c r="EA38" s="693"/>
      <c r="EB38" s="693"/>
      <c r="EC38" s="694"/>
    </row>
    <row r="39" spans="2:133" ht="11.25" customHeight="1" x14ac:dyDescent="0.15">
      <c r="AQ39" s="736" t="s">
        <v>331</v>
      </c>
      <c r="AR39" s="737"/>
      <c r="AS39" s="737"/>
      <c r="AT39" s="737"/>
      <c r="AU39" s="737"/>
      <c r="AV39" s="737"/>
      <c r="AW39" s="737"/>
      <c r="AX39" s="737"/>
      <c r="AY39" s="738"/>
      <c r="AZ39" s="659" t="s">
        <v>122</v>
      </c>
      <c r="BA39" s="660"/>
      <c r="BB39" s="660"/>
      <c r="BC39" s="660"/>
      <c r="BD39" s="695"/>
      <c r="BE39" s="695"/>
      <c r="BF39" s="718"/>
      <c r="BG39" s="750" t="s">
        <v>332</v>
      </c>
      <c r="BH39" s="751"/>
      <c r="BI39" s="751"/>
      <c r="BJ39" s="751"/>
      <c r="BK39" s="751"/>
      <c r="BL39" s="215"/>
      <c r="BM39" s="675" t="s">
        <v>333</v>
      </c>
      <c r="BN39" s="675"/>
      <c r="BO39" s="675"/>
      <c r="BP39" s="675"/>
      <c r="BQ39" s="675"/>
      <c r="BR39" s="675"/>
      <c r="BS39" s="675"/>
      <c r="BT39" s="675"/>
      <c r="BU39" s="676"/>
      <c r="BV39" s="659">
        <v>110</v>
      </c>
      <c r="BW39" s="660"/>
      <c r="BX39" s="660"/>
      <c r="BY39" s="660"/>
      <c r="BZ39" s="660"/>
      <c r="CA39" s="660"/>
      <c r="CB39" s="669"/>
      <c r="CD39" s="674" t="s">
        <v>334</v>
      </c>
      <c r="CE39" s="675"/>
      <c r="CF39" s="675"/>
      <c r="CG39" s="675"/>
      <c r="CH39" s="675"/>
      <c r="CI39" s="675"/>
      <c r="CJ39" s="675"/>
      <c r="CK39" s="675"/>
      <c r="CL39" s="675"/>
      <c r="CM39" s="675"/>
      <c r="CN39" s="675"/>
      <c r="CO39" s="675"/>
      <c r="CP39" s="675"/>
      <c r="CQ39" s="676"/>
      <c r="CR39" s="659">
        <v>330387</v>
      </c>
      <c r="CS39" s="695"/>
      <c r="CT39" s="695"/>
      <c r="CU39" s="695"/>
      <c r="CV39" s="695"/>
      <c r="CW39" s="695"/>
      <c r="CX39" s="695"/>
      <c r="CY39" s="696"/>
      <c r="CZ39" s="664">
        <v>2.2999999999999998</v>
      </c>
      <c r="DA39" s="693"/>
      <c r="DB39" s="693"/>
      <c r="DC39" s="697"/>
      <c r="DD39" s="668">
        <v>91097</v>
      </c>
      <c r="DE39" s="695"/>
      <c r="DF39" s="695"/>
      <c r="DG39" s="695"/>
      <c r="DH39" s="695"/>
      <c r="DI39" s="695"/>
      <c r="DJ39" s="695"/>
      <c r="DK39" s="696"/>
      <c r="DL39" s="668" t="s">
        <v>122</v>
      </c>
      <c r="DM39" s="695"/>
      <c r="DN39" s="695"/>
      <c r="DO39" s="695"/>
      <c r="DP39" s="695"/>
      <c r="DQ39" s="695"/>
      <c r="DR39" s="695"/>
      <c r="DS39" s="695"/>
      <c r="DT39" s="695"/>
      <c r="DU39" s="695"/>
      <c r="DV39" s="696"/>
      <c r="DW39" s="664" t="s">
        <v>122</v>
      </c>
      <c r="DX39" s="693"/>
      <c r="DY39" s="693"/>
      <c r="DZ39" s="693"/>
      <c r="EA39" s="693"/>
      <c r="EB39" s="693"/>
      <c r="EC39" s="694"/>
    </row>
    <row r="40" spans="2:133" ht="11.25" customHeight="1" x14ac:dyDescent="0.15">
      <c r="AQ40" s="736" t="s">
        <v>335</v>
      </c>
      <c r="AR40" s="737"/>
      <c r="AS40" s="737"/>
      <c r="AT40" s="737"/>
      <c r="AU40" s="737"/>
      <c r="AV40" s="737"/>
      <c r="AW40" s="737"/>
      <c r="AX40" s="737"/>
      <c r="AY40" s="738"/>
      <c r="AZ40" s="659">
        <v>234297</v>
      </c>
      <c r="BA40" s="660"/>
      <c r="BB40" s="660"/>
      <c r="BC40" s="660"/>
      <c r="BD40" s="695"/>
      <c r="BE40" s="695"/>
      <c r="BF40" s="718"/>
      <c r="BG40" s="750"/>
      <c r="BH40" s="751"/>
      <c r="BI40" s="751"/>
      <c r="BJ40" s="751"/>
      <c r="BK40" s="751"/>
      <c r="BL40" s="215"/>
      <c r="BM40" s="675" t="s">
        <v>336</v>
      </c>
      <c r="BN40" s="675"/>
      <c r="BO40" s="675"/>
      <c r="BP40" s="675"/>
      <c r="BQ40" s="675"/>
      <c r="BR40" s="675"/>
      <c r="BS40" s="675"/>
      <c r="BT40" s="675"/>
      <c r="BU40" s="676"/>
      <c r="BV40" s="659">
        <v>143</v>
      </c>
      <c r="BW40" s="660"/>
      <c r="BX40" s="660"/>
      <c r="BY40" s="660"/>
      <c r="BZ40" s="660"/>
      <c r="CA40" s="660"/>
      <c r="CB40" s="669"/>
      <c r="CD40" s="674" t="s">
        <v>337</v>
      </c>
      <c r="CE40" s="675"/>
      <c r="CF40" s="675"/>
      <c r="CG40" s="675"/>
      <c r="CH40" s="675"/>
      <c r="CI40" s="675"/>
      <c r="CJ40" s="675"/>
      <c r="CK40" s="675"/>
      <c r="CL40" s="675"/>
      <c r="CM40" s="675"/>
      <c r="CN40" s="675"/>
      <c r="CO40" s="675"/>
      <c r="CP40" s="675"/>
      <c r="CQ40" s="676"/>
      <c r="CR40" s="659">
        <v>1740</v>
      </c>
      <c r="CS40" s="660"/>
      <c r="CT40" s="660"/>
      <c r="CU40" s="660"/>
      <c r="CV40" s="660"/>
      <c r="CW40" s="660"/>
      <c r="CX40" s="660"/>
      <c r="CY40" s="661"/>
      <c r="CZ40" s="664">
        <v>0</v>
      </c>
      <c r="DA40" s="693"/>
      <c r="DB40" s="693"/>
      <c r="DC40" s="697"/>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3"/>
      <c r="DY40" s="693"/>
      <c r="DZ40" s="693"/>
      <c r="EA40" s="693"/>
      <c r="EB40" s="693"/>
      <c r="EC40" s="694"/>
    </row>
    <row r="41" spans="2:133" ht="11.25" customHeight="1" x14ac:dyDescent="0.15">
      <c r="AQ41" s="746" t="s">
        <v>338</v>
      </c>
      <c r="AR41" s="747"/>
      <c r="AS41" s="747"/>
      <c r="AT41" s="747"/>
      <c r="AU41" s="747"/>
      <c r="AV41" s="747"/>
      <c r="AW41" s="747"/>
      <c r="AX41" s="747"/>
      <c r="AY41" s="748"/>
      <c r="AZ41" s="739">
        <v>844941</v>
      </c>
      <c r="BA41" s="740"/>
      <c r="BB41" s="740"/>
      <c r="BC41" s="740"/>
      <c r="BD41" s="729"/>
      <c r="BE41" s="729"/>
      <c r="BF41" s="731"/>
      <c r="BG41" s="752"/>
      <c r="BH41" s="753"/>
      <c r="BI41" s="753"/>
      <c r="BJ41" s="753"/>
      <c r="BK41" s="753"/>
      <c r="BL41" s="216"/>
      <c r="BM41" s="684" t="s">
        <v>339</v>
      </c>
      <c r="BN41" s="684"/>
      <c r="BO41" s="684"/>
      <c r="BP41" s="684"/>
      <c r="BQ41" s="684"/>
      <c r="BR41" s="684"/>
      <c r="BS41" s="684"/>
      <c r="BT41" s="684"/>
      <c r="BU41" s="685"/>
      <c r="BV41" s="739">
        <v>347</v>
      </c>
      <c r="BW41" s="740"/>
      <c r="BX41" s="740"/>
      <c r="BY41" s="740"/>
      <c r="BZ41" s="740"/>
      <c r="CA41" s="740"/>
      <c r="CB41" s="749"/>
      <c r="CD41" s="674" t="s">
        <v>340</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218</v>
      </c>
      <c r="DA41" s="693"/>
      <c r="DB41" s="693"/>
      <c r="DC41" s="697"/>
      <c r="DD41" s="668" t="s">
        <v>122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342</v>
      </c>
      <c r="CE42" s="657"/>
      <c r="CF42" s="657"/>
      <c r="CG42" s="657"/>
      <c r="CH42" s="657"/>
      <c r="CI42" s="657"/>
      <c r="CJ42" s="657"/>
      <c r="CK42" s="657"/>
      <c r="CL42" s="657"/>
      <c r="CM42" s="657"/>
      <c r="CN42" s="657"/>
      <c r="CO42" s="657"/>
      <c r="CP42" s="657"/>
      <c r="CQ42" s="658"/>
      <c r="CR42" s="659">
        <v>3924701</v>
      </c>
      <c r="CS42" s="660"/>
      <c r="CT42" s="660"/>
      <c r="CU42" s="660"/>
      <c r="CV42" s="660"/>
      <c r="CW42" s="660"/>
      <c r="CX42" s="660"/>
      <c r="CY42" s="661"/>
      <c r="CZ42" s="664">
        <v>27.2</v>
      </c>
      <c r="DA42" s="665"/>
      <c r="DB42" s="665"/>
      <c r="DC42" s="760"/>
      <c r="DD42" s="668">
        <v>738001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344</v>
      </c>
      <c r="CE43" s="657"/>
      <c r="CF43" s="657"/>
      <c r="CG43" s="657"/>
      <c r="CH43" s="657"/>
      <c r="CI43" s="657"/>
      <c r="CJ43" s="657"/>
      <c r="CK43" s="657"/>
      <c r="CL43" s="657"/>
      <c r="CM43" s="657"/>
      <c r="CN43" s="657"/>
      <c r="CO43" s="657"/>
      <c r="CP43" s="657"/>
      <c r="CQ43" s="658"/>
      <c r="CR43" s="659">
        <v>108647</v>
      </c>
      <c r="CS43" s="695"/>
      <c r="CT43" s="695"/>
      <c r="CU43" s="695"/>
      <c r="CV43" s="695"/>
      <c r="CW43" s="695"/>
      <c r="CX43" s="695"/>
      <c r="CY43" s="696"/>
      <c r="CZ43" s="664">
        <v>0.8</v>
      </c>
      <c r="DA43" s="693"/>
      <c r="DB43" s="693"/>
      <c r="DC43" s="697"/>
      <c r="DD43" s="668">
        <v>95067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345</v>
      </c>
      <c r="CD44" s="771" t="s">
        <v>296</v>
      </c>
      <c r="CE44" s="772"/>
      <c r="CF44" s="656" t="s">
        <v>346</v>
      </c>
      <c r="CG44" s="657"/>
      <c r="CH44" s="657"/>
      <c r="CI44" s="657"/>
      <c r="CJ44" s="657"/>
      <c r="CK44" s="657"/>
      <c r="CL44" s="657"/>
      <c r="CM44" s="657"/>
      <c r="CN44" s="657"/>
      <c r="CO44" s="657"/>
      <c r="CP44" s="657"/>
      <c r="CQ44" s="658"/>
      <c r="CR44" s="659">
        <v>1893597</v>
      </c>
      <c r="CS44" s="660"/>
      <c r="CT44" s="660"/>
      <c r="CU44" s="660"/>
      <c r="CV44" s="660"/>
      <c r="CW44" s="660"/>
      <c r="CX44" s="660"/>
      <c r="CY44" s="661"/>
      <c r="CZ44" s="664">
        <v>13.1</v>
      </c>
      <c r="DA44" s="665"/>
      <c r="DB44" s="665"/>
      <c r="DC44" s="760"/>
      <c r="DD44" s="668">
        <v>441335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347</v>
      </c>
      <c r="CG45" s="657"/>
      <c r="CH45" s="657"/>
      <c r="CI45" s="657"/>
      <c r="CJ45" s="657"/>
      <c r="CK45" s="657"/>
      <c r="CL45" s="657"/>
      <c r="CM45" s="657"/>
      <c r="CN45" s="657"/>
      <c r="CO45" s="657"/>
      <c r="CP45" s="657"/>
      <c r="CQ45" s="658"/>
      <c r="CR45" s="659">
        <v>913775</v>
      </c>
      <c r="CS45" s="695"/>
      <c r="CT45" s="695"/>
      <c r="CU45" s="695"/>
      <c r="CV45" s="695"/>
      <c r="CW45" s="695"/>
      <c r="CX45" s="695"/>
      <c r="CY45" s="696"/>
      <c r="CZ45" s="664">
        <v>6.3</v>
      </c>
      <c r="DA45" s="693"/>
      <c r="DB45" s="693"/>
      <c r="DC45" s="697"/>
      <c r="DD45" s="668">
        <v>120719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348</v>
      </c>
      <c r="CG46" s="657"/>
      <c r="CH46" s="657"/>
      <c r="CI46" s="657"/>
      <c r="CJ46" s="657"/>
      <c r="CK46" s="657"/>
      <c r="CL46" s="657"/>
      <c r="CM46" s="657"/>
      <c r="CN46" s="657"/>
      <c r="CO46" s="657"/>
      <c r="CP46" s="657"/>
      <c r="CQ46" s="658"/>
      <c r="CR46" s="659">
        <v>929282</v>
      </c>
      <c r="CS46" s="660"/>
      <c r="CT46" s="660"/>
      <c r="CU46" s="660"/>
      <c r="CV46" s="660"/>
      <c r="CW46" s="660"/>
      <c r="CX46" s="660"/>
      <c r="CY46" s="661"/>
      <c r="CZ46" s="664">
        <v>6.4</v>
      </c>
      <c r="DA46" s="665"/>
      <c r="DB46" s="665"/>
      <c r="DC46" s="760"/>
      <c r="DD46" s="668">
        <v>271904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349</v>
      </c>
      <c r="CG47" s="657"/>
      <c r="CH47" s="657"/>
      <c r="CI47" s="657"/>
      <c r="CJ47" s="657"/>
      <c r="CK47" s="657"/>
      <c r="CL47" s="657"/>
      <c r="CM47" s="657"/>
      <c r="CN47" s="657"/>
      <c r="CO47" s="657"/>
      <c r="CP47" s="657"/>
      <c r="CQ47" s="658"/>
      <c r="CR47" s="659">
        <v>2031104</v>
      </c>
      <c r="CS47" s="695"/>
      <c r="CT47" s="695"/>
      <c r="CU47" s="695"/>
      <c r="CV47" s="695"/>
      <c r="CW47" s="695"/>
      <c r="CX47" s="695"/>
      <c r="CY47" s="696"/>
      <c r="CZ47" s="664">
        <v>14.1</v>
      </c>
      <c r="DA47" s="693"/>
      <c r="DB47" s="693"/>
      <c r="DC47" s="697"/>
      <c r="DD47" s="668">
        <v>296666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760"/>
      <c r="DD48" s="668" t="s">
        <v>218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351</v>
      </c>
      <c r="CE49" s="705"/>
      <c r="CF49" s="705"/>
      <c r="CG49" s="705"/>
      <c r="CH49" s="705"/>
      <c r="CI49" s="705"/>
      <c r="CJ49" s="705"/>
      <c r="CK49" s="705"/>
      <c r="CL49" s="705"/>
      <c r="CM49" s="705"/>
      <c r="CN49" s="705"/>
      <c r="CO49" s="705"/>
      <c r="CP49" s="705"/>
      <c r="CQ49" s="706"/>
      <c r="CR49" s="739">
        <v>14450909</v>
      </c>
      <c r="CS49" s="729"/>
      <c r="CT49" s="729"/>
      <c r="CU49" s="729"/>
      <c r="CV49" s="729"/>
      <c r="CW49" s="729"/>
      <c r="CX49" s="729"/>
      <c r="CY49" s="761"/>
      <c r="CZ49" s="744">
        <v>100</v>
      </c>
      <c r="DA49" s="762"/>
      <c r="DB49" s="762"/>
      <c r="DC49" s="763"/>
      <c r="DD49" s="764">
        <v>7757452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Odq7ijJ4t+DMGZ0pHRkLn3L/10Y3rLFrNPdJOa6WjNazsDsBY99IW1l4z2rU2Fq085exV730WpYSCtXhEv1hA==" saltValue="sPxBCHhQcqycu874pw9qY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8"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353</v>
      </c>
      <c r="DK2" s="807"/>
      <c r="DL2" s="807"/>
      <c r="DM2" s="807"/>
      <c r="DN2" s="807"/>
      <c r="DO2" s="808"/>
      <c r="DP2" s="229"/>
      <c r="DQ2" s="806" t="s">
        <v>354</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355</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357</v>
      </c>
      <c r="B5" s="801"/>
      <c r="C5" s="801"/>
      <c r="D5" s="801"/>
      <c r="E5" s="801"/>
      <c r="F5" s="801"/>
      <c r="G5" s="801"/>
      <c r="H5" s="801"/>
      <c r="I5" s="801"/>
      <c r="J5" s="801"/>
      <c r="K5" s="801"/>
      <c r="L5" s="801"/>
      <c r="M5" s="801"/>
      <c r="N5" s="801"/>
      <c r="O5" s="801"/>
      <c r="P5" s="802"/>
      <c r="Q5" s="777" t="s">
        <v>358</v>
      </c>
      <c r="R5" s="778"/>
      <c r="S5" s="778"/>
      <c r="T5" s="778"/>
      <c r="U5" s="779"/>
      <c r="V5" s="777" t="s">
        <v>359</v>
      </c>
      <c r="W5" s="778"/>
      <c r="X5" s="778"/>
      <c r="Y5" s="778"/>
      <c r="Z5" s="779"/>
      <c r="AA5" s="777" t="s">
        <v>360</v>
      </c>
      <c r="AB5" s="778"/>
      <c r="AC5" s="778"/>
      <c r="AD5" s="778"/>
      <c r="AE5" s="778"/>
      <c r="AF5" s="810" t="s">
        <v>361</v>
      </c>
      <c r="AG5" s="778"/>
      <c r="AH5" s="778"/>
      <c r="AI5" s="778"/>
      <c r="AJ5" s="789"/>
      <c r="AK5" s="778" t="s">
        <v>362</v>
      </c>
      <c r="AL5" s="778"/>
      <c r="AM5" s="778"/>
      <c r="AN5" s="778"/>
      <c r="AO5" s="779"/>
      <c r="AP5" s="777" t="s">
        <v>363</v>
      </c>
      <c r="AQ5" s="778"/>
      <c r="AR5" s="778"/>
      <c r="AS5" s="778"/>
      <c r="AT5" s="779"/>
      <c r="AU5" s="777" t="s">
        <v>364</v>
      </c>
      <c r="AV5" s="778"/>
      <c r="AW5" s="778"/>
      <c r="AX5" s="778"/>
      <c r="AY5" s="789"/>
      <c r="AZ5" s="236"/>
      <c r="BA5" s="236"/>
      <c r="BB5" s="236"/>
      <c r="BC5" s="236"/>
      <c r="BD5" s="236"/>
      <c r="BE5" s="237"/>
      <c r="BF5" s="237"/>
      <c r="BG5" s="237"/>
      <c r="BH5" s="237"/>
      <c r="BI5" s="237"/>
      <c r="BJ5" s="237"/>
      <c r="BK5" s="237"/>
      <c r="BL5" s="237"/>
      <c r="BM5" s="237"/>
      <c r="BN5" s="237"/>
      <c r="BO5" s="237"/>
      <c r="BP5" s="237"/>
      <c r="BQ5" s="800" t="s">
        <v>365</v>
      </c>
      <c r="BR5" s="801"/>
      <c r="BS5" s="801"/>
      <c r="BT5" s="801"/>
      <c r="BU5" s="801"/>
      <c r="BV5" s="801"/>
      <c r="BW5" s="801"/>
      <c r="BX5" s="801"/>
      <c r="BY5" s="801"/>
      <c r="BZ5" s="801"/>
      <c r="CA5" s="801"/>
      <c r="CB5" s="801"/>
      <c r="CC5" s="801"/>
      <c r="CD5" s="801"/>
      <c r="CE5" s="801"/>
      <c r="CF5" s="801"/>
      <c r="CG5" s="802"/>
      <c r="CH5" s="777" t="s">
        <v>366</v>
      </c>
      <c r="CI5" s="778"/>
      <c r="CJ5" s="778"/>
      <c r="CK5" s="778"/>
      <c r="CL5" s="779"/>
      <c r="CM5" s="777" t="s">
        <v>367</v>
      </c>
      <c r="CN5" s="778"/>
      <c r="CO5" s="778"/>
      <c r="CP5" s="778"/>
      <c r="CQ5" s="779"/>
      <c r="CR5" s="777" t="s">
        <v>368</v>
      </c>
      <c r="CS5" s="778"/>
      <c r="CT5" s="778"/>
      <c r="CU5" s="778"/>
      <c r="CV5" s="779"/>
      <c r="CW5" s="777" t="s">
        <v>369</v>
      </c>
      <c r="CX5" s="778"/>
      <c r="CY5" s="778"/>
      <c r="CZ5" s="778"/>
      <c r="DA5" s="779"/>
      <c r="DB5" s="777" t="s">
        <v>370</v>
      </c>
      <c r="DC5" s="778"/>
      <c r="DD5" s="778"/>
      <c r="DE5" s="778"/>
      <c r="DF5" s="779"/>
      <c r="DG5" s="783" t="s">
        <v>371</v>
      </c>
      <c r="DH5" s="784"/>
      <c r="DI5" s="784"/>
      <c r="DJ5" s="784"/>
      <c r="DK5" s="785"/>
      <c r="DL5" s="783" t="s">
        <v>372</v>
      </c>
      <c r="DM5" s="784"/>
      <c r="DN5" s="784"/>
      <c r="DO5" s="784"/>
      <c r="DP5" s="785"/>
      <c r="DQ5" s="777" t="s">
        <v>373</v>
      </c>
      <c r="DR5" s="778"/>
      <c r="DS5" s="778"/>
      <c r="DT5" s="778"/>
      <c r="DU5" s="779"/>
      <c r="DV5" s="777" t="s">
        <v>364</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374</v>
      </c>
      <c r="C7" s="792"/>
      <c r="D7" s="792"/>
      <c r="E7" s="792"/>
      <c r="F7" s="792"/>
      <c r="G7" s="792"/>
      <c r="H7" s="792"/>
      <c r="I7" s="792"/>
      <c r="J7" s="792"/>
      <c r="K7" s="792"/>
      <c r="L7" s="792"/>
      <c r="M7" s="792"/>
      <c r="N7" s="792"/>
      <c r="O7" s="792"/>
      <c r="P7" s="793"/>
      <c r="Q7" s="794">
        <v>15549</v>
      </c>
      <c r="R7" s="795"/>
      <c r="S7" s="795"/>
      <c r="T7" s="795"/>
      <c r="U7" s="795"/>
      <c r="V7" s="795">
        <v>14450</v>
      </c>
      <c r="W7" s="795"/>
      <c r="X7" s="795"/>
      <c r="Y7" s="795"/>
      <c r="Z7" s="795"/>
      <c r="AA7" s="795">
        <v>1099</v>
      </c>
      <c r="AB7" s="795"/>
      <c r="AC7" s="795"/>
      <c r="AD7" s="795"/>
      <c r="AE7" s="796"/>
      <c r="AF7" s="797">
        <v>676</v>
      </c>
      <c r="AG7" s="798"/>
      <c r="AH7" s="798"/>
      <c r="AI7" s="798"/>
      <c r="AJ7" s="799"/>
      <c r="AK7" s="834">
        <v>221</v>
      </c>
      <c r="AL7" s="835"/>
      <c r="AM7" s="835"/>
      <c r="AN7" s="835"/>
      <c r="AO7" s="835"/>
      <c r="AP7" s="835">
        <v>8801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573</v>
      </c>
      <c r="BT7" s="839"/>
      <c r="BU7" s="839"/>
      <c r="BV7" s="839"/>
      <c r="BW7" s="839"/>
      <c r="BX7" s="839"/>
      <c r="BY7" s="839"/>
      <c r="BZ7" s="839"/>
      <c r="CA7" s="839"/>
      <c r="CB7" s="839"/>
      <c r="CC7" s="839"/>
      <c r="CD7" s="839"/>
      <c r="CE7" s="839"/>
      <c r="CF7" s="839"/>
      <c r="CG7" s="840"/>
      <c r="CH7" s="831">
        <v>-6</v>
      </c>
      <c r="CI7" s="832"/>
      <c r="CJ7" s="832"/>
      <c r="CK7" s="832"/>
      <c r="CL7" s="833"/>
      <c r="CM7" s="831">
        <v>60</v>
      </c>
      <c r="CN7" s="832"/>
      <c r="CO7" s="832"/>
      <c r="CP7" s="832"/>
      <c r="CQ7" s="833"/>
      <c r="CR7" s="831">
        <v>10</v>
      </c>
      <c r="CS7" s="832"/>
      <c r="CT7" s="832"/>
      <c r="CU7" s="832"/>
      <c r="CV7" s="833"/>
      <c r="CW7" s="831" t="s">
        <v>578</v>
      </c>
      <c r="CX7" s="832"/>
      <c r="CY7" s="832"/>
      <c r="CZ7" s="832"/>
      <c r="DA7" s="833"/>
      <c r="DB7" s="831" t="s">
        <v>578</v>
      </c>
      <c r="DC7" s="832"/>
      <c r="DD7" s="832"/>
      <c r="DE7" s="832"/>
      <c r="DF7" s="833"/>
      <c r="DG7" s="831" t="s">
        <v>578</v>
      </c>
      <c r="DH7" s="832"/>
      <c r="DI7" s="832"/>
      <c r="DJ7" s="832"/>
      <c r="DK7" s="833"/>
      <c r="DL7" s="831" t="s">
        <v>578</v>
      </c>
      <c r="DM7" s="832"/>
      <c r="DN7" s="832"/>
      <c r="DO7" s="832"/>
      <c r="DP7" s="833"/>
      <c r="DQ7" s="831" t="s">
        <v>578</v>
      </c>
      <c r="DR7" s="832"/>
      <c r="DS7" s="832"/>
      <c r="DT7" s="832"/>
      <c r="DU7" s="833"/>
      <c r="DV7" s="812"/>
      <c r="DW7" s="813"/>
      <c r="DX7" s="813"/>
      <c r="DY7" s="813"/>
      <c r="DZ7" s="814"/>
      <c r="EA7" s="234"/>
    </row>
    <row r="8" spans="1:131" s="235" customFormat="1" ht="26.25" customHeight="1" x14ac:dyDescent="0.15">
      <c r="A8" s="241">
        <v>2</v>
      </c>
      <c r="B8" s="815" t="s">
        <v>375</v>
      </c>
      <c r="C8" s="816"/>
      <c r="D8" s="816"/>
      <c r="E8" s="816"/>
      <c r="F8" s="816"/>
      <c r="G8" s="816"/>
      <c r="H8" s="816"/>
      <c r="I8" s="816"/>
      <c r="J8" s="816"/>
      <c r="K8" s="816"/>
      <c r="L8" s="816"/>
      <c r="M8" s="816"/>
      <c r="N8" s="816"/>
      <c r="O8" s="816"/>
      <c r="P8" s="817"/>
      <c r="Q8" s="818">
        <v>5</v>
      </c>
      <c r="R8" s="819"/>
      <c r="S8" s="819"/>
      <c r="T8" s="819"/>
      <c r="U8" s="819"/>
      <c r="V8" s="819">
        <v>0.6</v>
      </c>
      <c r="W8" s="819"/>
      <c r="X8" s="819"/>
      <c r="Y8" s="819"/>
      <c r="Z8" s="819"/>
      <c r="AA8" s="819">
        <v>5</v>
      </c>
      <c r="AB8" s="819"/>
      <c r="AC8" s="819"/>
      <c r="AD8" s="819"/>
      <c r="AE8" s="820"/>
      <c r="AF8" s="821">
        <v>5</v>
      </c>
      <c r="AG8" s="822"/>
      <c r="AH8" s="822"/>
      <c r="AI8" s="822"/>
      <c r="AJ8" s="823"/>
      <c r="AK8" s="824" t="s">
        <v>566</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574</v>
      </c>
      <c r="BT8" s="829"/>
      <c r="BU8" s="829"/>
      <c r="BV8" s="829"/>
      <c r="BW8" s="829"/>
      <c r="BX8" s="829"/>
      <c r="BY8" s="829"/>
      <c r="BZ8" s="829"/>
      <c r="CA8" s="829"/>
      <c r="CB8" s="829"/>
      <c r="CC8" s="829"/>
      <c r="CD8" s="829"/>
      <c r="CE8" s="829"/>
      <c r="CF8" s="829"/>
      <c r="CG8" s="830"/>
      <c r="CH8" s="841">
        <v>-15</v>
      </c>
      <c r="CI8" s="842"/>
      <c r="CJ8" s="842"/>
      <c r="CK8" s="842"/>
      <c r="CL8" s="843"/>
      <c r="CM8" s="841">
        <v>-18</v>
      </c>
      <c r="CN8" s="842"/>
      <c r="CO8" s="842"/>
      <c r="CP8" s="842"/>
      <c r="CQ8" s="843"/>
      <c r="CR8" s="841">
        <v>2</v>
      </c>
      <c r="CS8" s="842"/>
      <c r="CT8" s="842"/>
      <c r="CU8" s="842"/>
      <c r="CV8" s="843"/>
      <c r="CW8" s="841" t="s">
        <v>578</v>
      </c>
      <c r="CX8" s="842"/>
      <c r="CY8" s="842"/>
      <c r="CZ8" s="842"/>
      <c r="DA8" s="843"/>
      <c r="DB8" s="841" t="s">
        <v>578</v>
      </c>
      <c r="DC8" s="842"/>
      <c r="DD8" s="842"/>
      <c r="DE8" s="842"/>
      <c r="DF8" s="843"/>
      <c r="DG8" s="841" t="s">
        <v>578</v>
      </c>
      <c r="DH8" s="842"/>
      <c r="DI8" s="842"/>
      <c r="DJ8" s="842"/>
      <c r="DK8" s="843"/>
      <c r="DL8" s="841" t="s">
        <v>578</v>
      </c>
      <c r="DM8" s="842"/>
      <c r="DN8" s="842"/>
      <c r="DO8" s="842"/>
      <c r="DP8" s="843"/>
      <c r="DQ8" s="841" t="s">
        <v>578</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575</v>
      </c>
      <c r="BT9" s="829"/>
      <c r="BU9" s="829"/>
      <c r="BV9" s="829"/>
      <c r="BW9" s="829"/>
      <c r="BX9" s="829"/>
      <c r="BY9" s="829"/>
      <c r="BZ9" s="829"/>
      <c r="CA9" s="829"/>
      <c r="CB9" s="829"/>
      <c r="CC9" s="829"/>
      <c r="CD9" s="829"/>
      <c r="CE9" s="829"/>
      <c r="CF9" s="829"/>
      <c r="CG9" s="830"/>
      <c r="CH9" s="841">
        <v>-4</v>
      </c>
      <c r="CI9" s="842"/>
      <c r="CJ9" s="842"/>
      <c r="CK9" s="842"/>
      <c r="CL9" s="843"/>
      <c r="CM9" s="841">
        <v>119</v>
      </c>
      <c r="CN9" s="842"/>
      <c r="CO9" s="842"/>
      <c r="CP9" s="842"/>
      <c r="CQ9" s="843"/>
      <c r="CR9" s="841">
        <v>30</v>
      </c>
      <c r="CS9" s="842"/>
      <c r="CT9" s="842"/>
      <c r="CU9" s="842"/>
      <c r="CV9" s="843"/>
      <c r="CW9" s="841">
        <v>6</v>
      </c>
      <c r="CX9" s="842"/>
      <c r="CY9" s="842"/>
      <c r="CZ9" s="842"/>
      <c r="DA9" s="843"/>
      <c r="DB9" s="841" t="s">
        <v>578</v>
      </c>
      <c r="DC9" s="842"/>
      <c r="DD9" s="842"/>
      <c r="DE9" s="842"/>
      <c r="DF9" s="843"/>
      <c r="DG9" s="841" t="s">
        <v>578</v>
      </c>
      <c r="DH9" s="842"/>
      <c r="DI9" s="842"/>
      <c r="DJ9" s="842"/>
      <c r="DK9" s="843"/>
      <c r="DL9" s="841" t="s">
        <v>578</v>
      </c>
      <c r="DM9" s="842"/>
      <c r="DN9" s="842"/>
      <c r="DO9" s="842"/>
      <c r="DP9" s="843"/>
      <c r="DQ9" s="841" t="s">
        <v>579</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t="s">
        <v>576</v>
      </c>
      <c r="BT10" s="829"/>
      <c r="BU10" s="829"/>
      <c r="BV10" s="829"/>
      <c r="BW10" s="829"/>
      <c r="BX10" s="829"/>
      <c r="BY10" s="829"/>
      <c r="BZ10" s="829"/>
      <c r="CA10" s="829"/>
      <c r="CB10" s="829"/>
      <c r="CC10" s="829"/>
      <c r="CD10" s="829"/>
      <c r="CE10" s="829"/>
      <c r="CF10" s="829"/>
      <c r="CG10" s="830"/>
      <c r="CH10" s="841">
        <v>3</v>
      </c>
      <c r="CI10" s="842"/>
      <c r="CJ10" s="842"/>
      <c r="CK10" s="842"/>
      <c r="CL10" s="843"/>
      <c r="CM10" s="841">
        <v>110</v>
      </c>
      <c r="CN10" s="842"/>
      <c r="CO10" s="842"/>
      <c r="CP10" s="842"/>
      <c r="CQ10" s="843"/>
      <c r="CR10" s="841">
        <v>3</v>
      </c>
      <c r="CS10" s="842"/>
      <c r="CT10" s="842"/>
      <c r="CU10" s="842"/>
      <c r="CV10" s="843"/>
      <c r="CW10" s="841" t="s">
        <v>578</v>
      </c>
      <c r="CX10" s="842"/>
      <c r="CY10" s="842"/>
      <c r="CZ10" s="842"/>
      <c r="DA10" s="843"/>
      <c r="DB10" s="841" t="s">
        <v>578</v>
      </c>
      <c r="DC10" s="842"/>
      <c r="DD10" s="842"/>
      <c r="DE10" s="842"/>
      <c r="DF10" s="843"/>
      <c r="DG10" s="841" t="s">
        <v>578</v>
      </c>
      <c r="DH10" s="842"/>
      <c r="DI10" s="842"/>
      <c r="DJ10" s="842"/>
      <c r="DK10" s="843"/>
      <c r="DL10" s="841" t="s">
        <v>578</v>
      </c>
      <c r="DM10" s="842"/>
      <c r="DN10" s="842"/>
      <c r="DO10" s="842"/>
      <c r="DP10" s="843"/>
      <c r="DQ10" s="841" t="s">
        <v>578</v>
      </c>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t="s">
        <v>577</v>
      </c>
      <c r="BT11" s="829"/>
      <c r="BU11" s="829"/>
      <c r="BV11" s="829"/>
      <c r="BW11" s="829"/>
      <c r="BX11" s="829"/>
      <c r="BY11" s="829"/>
      <c r="BZ11" s="829"/>
      <c r="CA11" s="829"/>
      <c r="CB11" s="829"/>
      <c r="CC11" s="829"/>
      <c r="CD11" s="829"/>
      <c r="CE11" s="829"/>
      <c r="CF11" s="829"/>
      <c r="CG11" s="830"/>
      <c r="CH11" s="841">
        <v>2</v>
      </c>
      <c r="CI11" s="842"/>
      <c r="CJ11" s="842"/>
      <c r="CK11" s="842"/>
      <c r="CL11" s="843"/>
      <c r="CM11" s="841">
        <v>-25</v>
      </c>
      <c r="CN11" s="842"/>
      <c r="CO11" s="842"/>
      <c r="CP11" s="842"/>
      <c r="CQ11" s="843"/>
      <c r="CR11" s="841">
        <v>100</v>
      </c>
      <c r="CS11" s="842"/>
      <c r="CT11" s="842"/>
      <c r="CU11" s="842"/>
      <c r="CV11" s="843"/>
      <c r="CW11" s="841" t="s">
        <v>578</v>
      </c>
      <c r="CX11" s="842"/>
      <c r="CY11" s="842"/>
      <c r="CZ11" s="842"/>
      <c r="DA11" s="843"/>
      <c r="DB11" s="841">
        <v>21</v>
      </c>
      <c r="DC11" s="842"/>
      <c r="DD11" s="842"/>
      <c r="DE11" s="842"/>
      <c r="DF11" s="843"/>
      <c r="DG11" s="841" t="s">
        <v>578</v>
      </c>
      <c r="DH11" s="842"/>
      <c r="DI11" s="842"/>
      <c r="DJ11" s="842"/>
      <c r="DK11" s="843"/>
      <c r="DL11" s="841" t="s">
        <v>578</v>
      </c>
      <c r="DM11" s="842"/>
      <c r="DN11" s="842"/>
      <c r="DO11" s="842"/>
      <c r="DP11" s="843"/>
      <c r="DQ11" s="841" t="s">
        <v>578</v>
      </c>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v>15554</v>
      </c>
      <c r="R23" s="854"/>
      <c r="S23" s="854"/>
      <c r="T23" s="854"/>
      <c r="U23" s="854"/>
      <c r="V23" s="854">
        <v>14451</v>
      </c>
      <c r="W23" s="854"/>
      <c r="X23" s="854"/>
      <c r="Y23" s="854"/>
      <c r="Z23" s="854"/>
      <c r="AA23" s="854">
        <v>1104</v>
      </c>
      <c r="AB23" s="854"/>
      <c r="AC23" s="854"/>
      <c r="AD23" s="854"/>
      <c r="AE23" s="855"/>
      <c r="AF23" s="856">
        <v>681</v>
      </c>
      <c r="AG23" s="854"/>
      <c r="AH23" s="854"/>
      <c r="AI23" s="854"/>
      <c r="AJ23" s="857"/>
      <c r="AK23" s="858"/>
      <c r="AL23" s="859"/>
      <c r="AM23" s="859"/>
      <c r="AN23" s="859"/>
      <c r="AO23" s="859"/>
      <c r="AP23" s="854">
        <v>8801</v>
      </c>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357</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364</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3147</v>
      </c>
      <c r="R28" s="883"/>
      <c r="S28" s="883"/>
      <c r="T28" s="883"/>
      <c r="U28" s="883"/>
      <c r="V28" s="883">
        <v>3000</v>
      </c>
      <c r="W28" s="883"/>
      <c r="X28" s="883"/>
      <c r="Y28" s="883"/>
      <c r="Z28" s="883"/>
      <c r="AA28" s="883">
        <v>146</v>
      </c>
      <c r="AB28" s="883"/>
      <c r="AC28" s="883"/>
      <c r="AD28" s="883"/>
      <c r="AE28" s="884"/>
      <c r="AF28" s="885">
        <v>146</v>
      </c>
      <c r="AG28" s="883"/>
      <c r="AH28" s="883"/>
      <c r="AI28" s="883"/>
      <c r="AJ28" s="886"/>
      <c r="AK28" s="887">
        <v>199</v>
      </c>
      <c r="AL28" s="878"/>
      <c r="AM28" s="878"/>
      <c r="AN28" s="878"/>
      <c r="AO28" s="878"/>
      <c r="AP28" s="878" t="s">
        <v>566</v>
      </c>
      <c r="AQ28" s="878"/>
      <c r="AR28" s="878"/>
      <c r="AS28" s="878"/>
      <c r="AT28" s="878"/>
      <c r="AU28" s="878" t="s">
        <v>566</v>
      </c>
      <c r="AV28" s="878"/>
      <c r="AW28" s="878"/>
      <c r="AX28" s="878"/>
      <c r="AY28" s="878"/>
      <c r="AZ28" s="879" t="s">
        <v>566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2847</v>
      </c>
      <c r="R29" s="819"/>
      <c r="S29" s="819"/>
      <c r="T29" s="819"/>
      <c r="U29" s="819"/>
      <c r="V29" s="819">
        <v>2738</v>
      </c>
      <c r="W29" s="819"/>
      <c r="X29" s="819"/>
      <c r="Y29" s="819"/>
      <c r="Z29" s="819"/>
      <c r="AA29" s="819">
        <v>109</v>
      </c>
      <c r="AB29" s="819"/>
      <c r="AC29" s="819"/>
      <c r="AD29" s="819"/>
      <c r="AE29" s="820"/>
      <c r="AF29" s="821">
        <v>109</v>
      </c>
      <c r="AG29" s="822"/>
      <c r="AH29" s="822"/>
      <c r="AI29" s="822"/>
      <c r="AJ29" s="823"/>
      <c r="AK29" s="890">
        <v>385</v>
      </c>
      <c r="AL29" s="891"/>
      <c r="AM29" s="891"/>
      <c r="AN29" s="891"/>
      <c r="AO29" s="891"/>
      <c r="AP29" s="891" t="s">
        <v>567</v>
      </c>
      <c r="AQ29" s="891"/>
      <c r="AR29" s="891"/>
      <c r="AS29" s="891"/>
      <c r="AT29" s="891"/>
      <c r="AU29" s="891" t="s">
        <v>566</v>
      </c>
      <c r="AV29" s="891"/>
      <c r="AW29" s="891"/>
      <c r="AX29" s="891"/>
      <c r="AY29" s="891"/>
      <c r="AZ29" s="892" t="s">
        <v>566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232</v>
      </c>
      <c r="R30" s="819"/>
      <c r="S30" s="819"/>
      <c r="T30" s="819"/>
      <c r="U30" s="819"/>
      <c r="V30" s="819">
        <v>227</v>
      </c>
      <c r="W30" s="819"/>
      <c r="X30" s="819"/>
      <c r="Y30" s="819"/>
      <c r="Z30" s="819"/>
      <c r="AA30" s="819">
        <v>6</v>
      </c>
      <c r="AB30" s="819"/>
      <c r="AC30" s="819"/>
      <c r="AD30" s="819"/>
      <c r="AE30" s="820"/>
      <c r="AF30" s="821">
        <v>6</v>
      </c>
      <c r="AG30" s="822"/>
      <c r="AH30" s="822"/>
      <c r="AI30" s="822"/>
      <c r="AJ30" s="823"/>
      <c r="AK30" s="890">
        <v>102</v>
      </c>
      <c r="AL30" s="891"/>
      <c r="AM30" s="891"/>
      <c r="AN30" s="891"/>
      <c r="AO30" s="891"/>
      <c r="AP30" s="891" t="s">
        <v>567</v>
      </c>
      <c r="AQ30" s="891"/>
      <c r="AR30" s="891"/>
      <c r="AS30" s="891"/>
      <c r="AT30" s="891"/>
      <c r="AU30" s="891" t="s">
        <v>566</v>
      </c>
      <c r="AV30" s="891"/>
      <c r="AW30" s="891"/>
      <c r="AX30" s="891"/>
      <c r="AY30" s="891"/>
      <c r="AZ30" s="892" t="s">
        <v>567</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83</v>
      </c>
      <c r="R31" s="819"/>
      <c r="S31" s="819"/>
      <c r="T31" s="819"/>
      <c r="U31" s="819"/>
      <c r="V31" s="819">
        <v>66</v>
      </c>
      <c r="W31" s="819"/>
      <c r="X31" s="819"/>
      <c r="Y31" s="819"/>
      <c r="Z31" s="819"/>
      <c r="AA31" s="819">
        <v>17</v>
      </c>
      <c r="AB31" s="819"/>
      <c r="AC31" s="819"/>
      <c r="AD31" s="819"/>
      <c r="AE31" s="820"/>
      <c r="AF31" s="821">
        <v>203</v>
      </c>
      <c r="AG31" s="822"/>
      <c r="AH31" s="822"/>
      <c r="AI31" s="822"/>
      <c r="AJ31" s="823"/>
      <c r="AK31" s="890" t="s">
        <v>565</v>
      </c>
      <c r="AL31" s="891"/>
      <c r="AM31" s="891"/>
      <c r="AN31" s="891"/>
      <c r="AO31" s="891"/>
      <c r="AP31" s="891">
        <v>207</v>
      </c>
      <c r="AQ31" s="891"/>
      <c r="AR31" s="891"/>
      <c r="AS31" s="891"/>
      <c r="AT31" s="891"/>
      <c r="AU31" s="891" t="s">
        <v>566</v>
      </c>
      <c r="AV31" s="891"/>
      <c r="AW31" s="891"/>
      <c r="AX31" s="891"/>
      <c r="AY31" s="891"/>
      <c r="AZ31" s="892" t="s">
        <v>566</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395</v>
      </c>
      <c r="C32" s="816"/>
      <c r="D32" s="816"/>
      <c r="E32" s="816"/>
      <c r="F32" s="816"/>
      <c r="G32" s="816"/>
      <c r="H32" s="816"/>
      <c r="I32" s="816"/>
      <c r="J32" s="816"/>
      <c r="K32" s="816"/>
      <c r="L32" s="816"/>
      <c r="M32" s="816"/>
      <c r="N32" s="816"/>
      <c r="O32" s="816"/>
      <c r="P32" s="817"/>
      <c r="Q32" s="818">
        <v>1077</v>
      </c>
      <c r="R32" s="819"/>
      <c r="S32" s="819"/>
      <c r="T32" s="819"/>
      <c r="U32" s="819"/>
      <c r="V32" s="819">
        <v>966</v>
      </c>
      <c r="W32" s="819"/>
      <c r="X32" s="819"/>
      <c r="Y32" s="819"/>
      <c r="Z32" s="819"/>
      <c r="AA32" s="819">
        <v>111</v>
      </c>
      <c r="AB32" s="819"/>
      <c r="AC32" s="819"/>
      <c r="AD32" s="819"/>
      <c r="AE32" s="820"/>
      <c r="AF32" s="821">
        <v>899</v>
      </c>
      <c r="AG32" s="822"/>
      <c r="AH32" s="822"/>
      <c r="AI32" s="822"/>
      <c r="AJ32" s="823"/>
      <c r="AK32" s="890">
        <v>177</v>
      </c>
      <c r="AL32" s="891"/>
      <c r="AM32" s="891"/>
      <c r="AN32" s="891"/>
      <c r="AO32" s="891"/>
      <c r="AP32" s="891">
        <v>1197</v>
      </c>
      <c r="AQ32" s="891"/>
      <c r="AR32" s="891"/>
      <c r="AS32" s="891"/>
      <c r="AT32" s="891"/>
      <c r="AU32" s="891">
        <v>1197</v>
      </c>
      <c r="AV32" s="891"/>
      <c r="AW32" s="891"/>
      <c r="AX32" s="891"/>
      <c r="AY32" s="891"/>
      <c r="AZ32" s="892" t="s">
        <v>567</v>
      </c>
      <c r="BA32" s="892"/>
      <c r="BB32" s="892"/>
      <c r="BC32" s="892"/>
      <c r="BD32" s="892"/>
      <c r="BE32" s="888" t="s">
        <v>394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396</v>
      </c>
      <c r="C33" s="816"/>
      <c r="D33" s="816"/>
      <c r="E33" s="816"/>
      <c r="F33" s="816"/>
      <c r="G33" s="816"/>
      <c r="H33" s="816"/>
      <c r="I33" s="816"/>
      <c r="J33" s="816"/>
      <c r="K33" s="816"/>
      <c r="L33" s="816"/>
      <c r="M33" s="816"/>
      <c r="N33" s="816"/>
      <c r="O33" s="816"/>
      <c r="P33" s="817"/>
      <c r="Q33" s="818">
        <v>854</v>
      </c>
      <c r="R33" s="819"/>
      <c r="S33" s="819"/>
      <c r="T33" s="819"/>
      <c r="U33" s="819"/>
      <c r="V33" s="819">
        <v>841</v>
      </c>
      <c r="W33" s="819"/>
      <c r="X33" s="819"/>
      <c r="Y33" s="819"/>
      <c r="Z33" s="819"/>
      <c r="AA33" s="819">
        <v>13</v>
      </c>
      <c r="AB33" s="819"/>
      <c r="AC33" s="819"/>
      <c r="AD33" s="819"/>
      <c r="AE33" s="820"/>
      <c r="AF33" s="821">
        <v>5</v>
      </c>
      <c r="AG33" s="822"/>
      <c r="AH33" s="822"/>
      <c r="AI33" s="822"/>
      <c r="AJ33" s="823"/>
      <c r="AK33" s="890">
        <v>172</v>
      </c>
      <c r="AL33" s="891"/>
      <c r="AM33" s="891"/>
      <c r="AN33" s="891"/>
      <c r="AO33" s="891"/>
      <c r="AP33" s="891">
        <v>1990</v>
      </c>
      <c r="AQ33" s="891"/>
      <c r="AR33" s="891"/>
      <c r="AS33" s="891"/>
      <c r="AT33" s="891"/>
      <c r="AU33" s="891">
        <v>1479</v>
      </c>
      <c r="AV33" s="891"/>
      <c r="AW33" s="891"/>
      <c r="AX33" s="891"/>
      <c r="AY33" s="891"/>
      <c r="AZ33" s="892" t="s">
        <v>566</v>
      </c>
      <c r="BA33" s="892"/>
      <c r="BB33" s="892"/>
      <c r="BC33" s="892"/>
      <c r="BD33" s="892"/>
      <c r="BE33" s="888" t="s">
        <v>397</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398</v>
      </c>
      <c r="C34" s="816"/>
      <c r="D34" s="816"/>
      <c r="E34" s="816"/>
      <c r="F34" s="816"/>
      <c r="G34" s="816"/>
      <c r="H34" s="816"/>
      <c r="I34" s="816"/>
      <c r="J34" s="816"/>
      <c r="K34" s="816"/>
      <c r="L34" s="816"/>
      <c r="M34" s="816"/>
      <c r="N34" s="816"/>
      <c r="O34" s="816"/>
      <c r="P34" s="817"/>
      <c r="Q34" s="818">
        <v>82</v>
      </c>
      <c r="R34" s="819"/>
      <c r="S34" s="819"/>
      <c r="T34" s="819"/>
      <c r="U34" s="819"/>
      <c r="V34" s="819">
        <v>71</v>
      </c>
      <c r="W34" s="819"/>
      <c r="X34" s="819"/>
      <c r="Y34" s="819"/>
      <c r="Z34" s="819"/>
      <c r="AA34" s="819">
        <v>11</v>
      </c>
      <c r="AB34" s="819"/>
      <c r="AC34" s="819"/>
      <c r="AD34" s="819"/>
      <c r="AE34" s="820"/>
      <c r="AF34" s="821">
        <v>10</v>
      </c>
      <c r="AG34" s="822"/>
      <c r="AH34" s="822"/>
      <c r="AI34" s="822"/>
      <c r="AJ34" s="823"/>
      <c r="AK34" s="890">
        <v>72</v>
      </c>
      <c r="AL34" s="891"/>
      <c r="AM34" s="891"/>
      <c r="AN34" s="891"/>
      <c r="AO34" s="891"/>
      <c r="AP34" s="891">
        <v>235</v>
      </c>
      <c r="AQ34" s="891"/>
      <c r="AR34" s="891"/>
      <c r="AS34" s="891"/>
      <c r="AT34" s="891"/>
      <c r="AU34" s="891">
        <v>235</v>
      </c>
      <c r="AV34" s="891"/>
      <c r="AW34" s="891"/>
      <c r="AX34" s="891"/>
      <c r="AY34" s="891"/>
      <c r="AZ34" s="892" t="s">
        <v>566</v>
      </c>
      <c r="BA34" s="892"/>
      <c r="BB34" s="892"/>
      <c r="BC34" s="892"/>
      <c r="BD34" s="892"/>
      <c r="BE34" s="888" t="s">
        <v>397</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400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1378</v>
      </c>
      <c r="AG63" s="902"/>
      <c r="AH63" s="902"/>
      <c r="AI63" s="902"/>
      <c r="AJ63" s="903"/>
      <c r="AK63" s="904"/>
      <c r="AL63" s="899"/>
      <c r="AM63" s="899"/>
      <c r="AN63" s="899"/>
      <c r="AO63" s="899"/>
      <c r="AP63" s="902">
        <v>3629</v>
      </c>
      <c r="AQ63" s="902"/>
      <c r="AR63" s="902"/>
      <c r="AS63" s="902"/>
      <c r="AT63" s="902"/>
      <c r="AU63" s="902">
        <v>2911</v>
      </c>
      <c r="AV63" s="902"/>
      <c r="AW63" s="902"/>
      <c r="AX63" s="902"/>
      <c r="AY63" s="902"/>
      <c r="AZ63" s="906"/>
      <c r="BA63" s="906"/>
      <c r="BB63" s="906"/>
      <c r="BC63" s="906"/>
      <c r="BD63" s="906"/>
      <c r="BE63" s="907"/>
      <c r="BF63" s="907"/>
      <c r="BG63" s="907"/>
      <c r="BH63" s="907"/>
      <c r="BI63" s="908"/>
      <c r="BJ63" s="909" t="s">
        <v>122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402</v>
      </c>
      <c r="B66" s="801"/>
      <c r="C66" s="801"/>
      <c r="D66" s="801"/>
      <c r="E66" s="801"/>
      <c r="F66" s="801"/>
      <c r="G66" s="801"/>
      <c r="H66" s="801"/>
      <c r="I66" s="801"/>
      <c r="J66" s="801"/>
      <c r="K66" s="801"/>
      <c r="L66" s="801"/>
      <c r="M66" s="801"/>
      <c r="N66" s="801"/>
      <c r="O66" s="801"/>
      <c r="P66" s="802"/>
      <c r="Q66" s="777" t="s">
        <v>403</v>
      </c>
      <c r="R66" s="778"/>
      <c r="S66" s="778"/>
      <c r="T66" s="778"/>
      <c r="U66" s="779"/>
      <c r="V66" s="777" t="s">
        <v>383</v>
      </c>
      <c r="W66" s="778"/>
      <c r="X66" s="778"/>
      <c r="Y66" s="778"/>
      <c r="Z66" s="779"/>
      <c r="AA66" s="777" t="s">
        <v>384</v>
      </c>
      <c r="AB66" s="778"/>
      <c r="AC66" s="778"/>
      <c r="AD66" s="778"/>
      <c r="AE66" s="779"/>
      <c r="AF66" s="912" t="s">
        <v>404</v>
      </c>
      <c r="AG66" s="873"/>
      <c r="AH66" s="873"/>
      <c r="AI66" s="873"/>
      <c r="AJ66" s="913"/>
      <c r="AK66" s="777" t="s">
        <v>405</v>
      </c>
      <c r="AL66" s="801"/>
      <c r="AM66" s="801"/>
      <c r="AN66" s="801"/>
      <c r="AO66" s="802"/>
      <c r="AP66" s="777" t="s">
        <v>406</v>
      </c>
      <c r="AQ66" s="778"/>
      <c r="AR66" s="778"/>
      <c r="AS66" s="778"/>
      <c r="AT66" s="779"/>
      <c r="AU66" s="777" t="s">
        <v>407</v>
      </c>
      <c r="AV66" s="778"/>
      <c r="AW66" s="778"/>
      <c r="AX66" s="778"/>
      <c r="AY66" s="779"/>
      <c r="AZ66" s="777" t="s">
        <v>364</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568</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566</v>
      </c>
      <c r="AQ68" s="926"/>
      <c r="AR68" s="926"/>
      <c r="AS68" s="926"/>
      <c r="AT68" s="926"/>
      <c r="AU68" s="926" t="s">
        <v>566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569</v>
      </c>
      <c r="C69" s="934"/>
      <c r="D69" s="934"/>
      <c r="E69" s="934"/>
      <c r="F69" s="934"/>
      <c r="G69" s="934"/>
      <c r="H69" s="934"/>
      <c r="I69" s="934"/>
      <c r="J69" s="934"/>
      <c r="K69" s="934"/>
      <c r="L69" s="934"/>
      <c r="M69" s="934"/>
      <c r="N69" s="934"/>
      <c r="O69" s="934"/>
      <c r="P69" s="935"/>
      <c r="Q69" s="936">
        <v>990</v>
      </c>
      <c r="R69" s="891"/>
      <c r="S69" s="891"/>
      <c r="T69" s="891"/>
      <c r="U69" s="891"/>
      <c r="V69" s="891">
        <v>975</v>
      </c>
      <c r="W69" s="891"/>
      <c r="X69" s="891"/>
      <c r="Y69" s="891"/>
      <c r="Z69" s="891"/>
      <c r="AA69" s="891">
        <v>15</v>
      </c>
      <c r="AB69" s="891"/>
      <c r="AC69" s="891"/>
      <c r="AD69" s="891"/>
      <c r="AE69" s="891"/>
      <c r="AF69" s="891">
        <v>15</v>
      </c>
      <c r="AG69" s="891"/>
      <c r="AH69" s="891"/>
      <c r="AI69" s="891"/>
      <c r="AJ69" s="891"/>
      <c r="AK69" s="891">
        <v>70</v>
      </c>
      <c r="AL69" s="891"/>
      <c r="AM69" s="891"/>
      <c r="AN69" s="891"/>
      <c r="AO69" s="891"/>
      <c r="AP69" s="891">
        <v>1149</v>
      </c>
      <c r="AQ69" s="891"/>
      <c r="AR69" s="891"/>
      <c r="AS69" s="891"/>
      <c r="AT69" s="891"/>
      <c r="AU69" s="891">
        <v>199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570</v>
      </c>
      <c r="C70" s="934"/>
      <c r="D70" s="934"/>
      <c r="E70" s="934"/>
      <c r="F70" s="934"/>
      <c r="G70" s="934"/>
      <c r="H70" s="934"/>
      <c r="I70" s="934"/>
      <c r="J70" s="934"/>
      <c r="K70" s="934"/>
      <c r="L70" s="934"/>
      <c r="M70" s="934"/>
      <c r="N70" s="934"/>
      <c r="O70" s="934"/>
      <c r="P70" s="935"/>
      <c r="Q70" s="936">
        <v>70</v>
      </c>
      <c r="R70" s="891"/>
      <c r="S70" s="891"/>
      <c r="T70" s="891"/>
      <c r="U70" s="891"/>
      <c r="V70" s="891">
        <v>66</v>
      </c>
      <c r="W70" s="891"/>
      <c r="X70" s="891"/>
      <c r="Y70" s="891"/>
      <c r="Z70" s="891"/>
      <c r="AA70" s="891">
        <v>4</v>
      </c>
      <c r="AB70" s="891"/>
      <c r="AC70" s="891"/>
      <c r="AD70" s="891"/>
      <c r="AE70" s="891"/>
      <c r="AF70" s="891">
        <v>4</v>
      </c>
      <c r="AG70" s="891"/>
      <c r="AH70" s="891"/>
      <c r="AI70" s="891"/>
      <c r="AJ70" s="891"/>
      <c r="AK70" s="891" t="s">
        <v>566</v>
      </c>
      <c r="AL70" s="891"/>
      <c r="AM70" s="891"/>
      <c r="AN70" s="891"/>
      <c r="AO70" s="891"/>
      <c r="AP70" s="891" t="s">
        <v>566</v>
      </c>
      <c r="AQ70" s="891"/>
      <c r="AR70" s="891"/>
      <c r="AS70" s="891"/>
      <c r="AT70" s="891"/>
      <c r="AU70" s="891" t="s">
        <v>566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571</v>
      </c>
      <c r="C71" s="934"/>
      <c r="D71" s="934"/>
      <c r="E71" s="934"/>
      <c r="F71" s="934"/>
      <c r="G71" s="934"/>
      <c r="H71" s="934"/>
      <c r="I71" s="934"/>
      <c r="J71" s="934"/>
      <c r="K71" s="934"/>
      <c r="L71" s="934"/>
      <c r="M71" s="934"/>
      <c r="N71" s="934"/>
      <c r="O71" s="934"/>
      <c r="P71" s="935"/>
      <c r="Q71" s="936">
        <v>284</v>
      </c>
      <c r="R71" s="891"/>
      <c r="S71" s="891"/>
      <c r="T71" s="891"/>
      <c r="U71" s="891"/>
      <c r="V71" s="891">
        <v>254</v>
      </c>
      <c r="W71" s="891"/>
      <c r="X71" s="891"/>
      <c r="Y71" s="891"/>
      <c r="Z71" s="891"/>
      <c r="AA71" s="891">
        <v>30</v>
      </c>
      <c r="AB71" s="891"/>
      <c r="AC71" s="891"/>
      <c r="AD71" s="891"/>
      <c r="AE71" s="891"/>
      <c r="AF71" s="891">
        <v>30</v>
      </c>
      <c r="AG71" s="891"/>
      <c r="AH71" s="891"/>
      <c r="AI71" s="891"/>
      <c r="AJ71" s="891"/>
      <c r="AK71" s="891" t="s">
        <v>566</v>
      </c>
      <c r="AL71" s="891"/>
      <c r="AM71" s="891"/>
      <c r="AN71" s="891"/>
      <c r="AO71" s="891"/>
      <c r="AP71" s="891" t="s">
        <v>566</v>
      </c>
      <c r="AQ71" s="891"/>
      <c r="AR71" s="891"/>
      <c r="AS71" s="891"/>
      <c r="AT71" s="891"/>
      <c r="AU71" s="891" t="s">
        <v>566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572</v>
      </c>
      <c r="C72" s="934"/>
      <c r="D72" s="934"/>
      <c r="E72" s="934"/>
      <c r="F72" s="934"/>
      <c r="G72" s="934"/>
      <c r="H72" s="934"/>
      <c r="I72" s="934"/>
      <c r="J72" s="934"/>
      <c r="K72" s="934"/>
      <c r="L72" s="934"/>
      <c r="M72" s="934"/>
      <c r="N72" s="934"/>
      <c r="O72" s="934"/>
      <c r="P72" s="935"/>
      <c r="Q72" s="936">
        <v>290289</v>
      </c>
      <c r="R72" s="891"/>
      <c r="S72" s="891"/>
      <c r="T72" s="891"/>
      <c r="U72" s="891"/>
      <c r="V72" s="891">
        <v>278734</v>
      </c>
      <c r="W72" s="891"/>
      <c r="X72" s="891"/>
      <c r="Y72" s="891"/>
      <c r="Z72" s="891"/>
      <c r="AA72" s="891">
        <v>11555</v>
      </c>
      <c r="AB72" s="891"/>
      <c r="AC72" s="891"/>
      <c r="AD72" s="891"/>
      <c r="AE72" s="891"/>
      <c r="AF72" s="891">
        <v>11555</v>
      </c>
      <c r="AG72" s="891"/>
      <c r="AH72" s="891"/>
      <c r="AI72" s="891"/>
      <c r="AJ72" s="891"/>
      <c r="AK72" s="891" t="s">
        <v>566</v>
      </c>
      <c r="AL72" s="891"/>
      <c r="AM72" s="891"/>
      <c r="AN72" s="891"/>
      <c r="AO72" s="891"/>
      <c r="AP72" s="891" t="s">
        <v>566</v>
      </c>
      <c r="AQ72" s="891"/>
      <c r="AR72" s="891"/>
      <c r="AS72" s="891"/>
      <c r="AT72" s="891"/>
      <c r="AU72" s="891" t="s">
        <v>566</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408</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12608</v>
      </c>
      <c r="AG88" s="902"/>
      <c r="AH88" s="902"/>
      <c r="AI88" s="902"/>
      <c r="AJ88" s="902"/>
      <c r="AK88" s="899"/>
      <c r="AL88" s="899"/>
      <c r="AM88" s="899"/>
      <c r="AN88" s="899"/>
      <c r="AO88" s="899"/>
      <c r="AP88" s="902">
        <v>1149</v>
      </c>
      <c r="AQ88" s="902"/>
      <c r="AR88" s="902"/>
      <c r="AS88" s="902"/>
      <c r="AT88" s="902"/>
      <c r="AU88" s="902">
        <v>199</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409</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145</v>
      </c>
      <c r="CS102" s="910"/>
      <c r="CT102" s="910"/>
      <c r="CU102" s="910"/>
      <c r="CV102" s="953"/>
      <c r="CW102" s="952">
        <v>6</v>
      </c>
      <c r="CX102" s="910"/>
      <c r="CY102" s="910"/>
      <c r="CZ102" s="910"/>
      <c r="DA102" s="953"/>
      <c r="DB102" s="952">
        <v>21</v>
      </c>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416</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417</v>
      </c>
      <c r="AB109" s="955"/>
      <c r="AC109" s="955"/>
      <c r="AD109" s="955"/>
      <c r="AE109" s="956"/>
      <c r="AF109" s="954" t="s">
        <v>295</v>
      </c>
      <c r="AG109" s="955"/>
      <c r="AH109" s="955"/>
      <c r="AI109" s="955"/>
      <c r="AJ109" s="956"/>
      <c r="AK109" s="954" t="s">
        <v>294</v>
      </c>
      <c r="AL109" s="955"/>
      <c r="AM109" s="955"/>
      <c r="AN109" s="955"/>
      <c r="AO109" s="956"/>
      <c r="AP109" s="954" t="s">
        <v>418</v>
      </c>
      <c r="AQ109" s="955"/>
      <c r="AR109" s="955"/>
      <c r="AS109" s="955"/>
      <c r="AT109" s="957"/>
      <c r="AU109" s="974" t="s">
        <v>416</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417</v>
      </c>
      <c r="BR109" s="955"/>
      <c r="BS109" s="955"/>
      <c r="BT109" s="955"/>
      <c r="BU109" s="956"/>
      <c r="BV109" s="954" t="s">
        <v>295</v>
      </c>
      <c r="BW109" s="955"/>
      <c r="BX109" s="955"/>
      <c r="BY109" s="955"/>
      <c r="BZ109" s="956"/>
      <c r="CA109" s="954" t="s">
        <v>294</v>
      </c>
      <c r="CB109" s="955"/>
      <c r="CC109" s="955"/>
      <c r="CD109" s="955"/>
      <c r="CE109" s="956"/>
      <c r="CF109" s="975" t="s">
        <v>418</v>
      </c>
      <c r="CG109" s="975"/>
      <c r="CH109" s="975"/>
      <c r="CI109" s="975"/>
      <c r="CJ109" s="975"/>
      <c r="CK109" s="954" t="s">
        <v>419</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417</v>
      </c>
      <c r="DH109" s="955"/>
      <c r="DI109" s="955"/>
      <c r="DJ109" s="955"/>
      <c r="DK109" s="956"/>
      <c r="DL109" s="954" t="s">
        <v>295</v>
      </c>
      <c r="DM109" s="955"/>
      <c r="DN109" s="955"/>
      <c r="DO109" s="955"/>
      <c r="DP109" s="956"/>
      <c r="DQ109" s="954" t="s">
        <v>294</v>
      </c>
      <c r="DR109" s="955"/>
      <c r="DS109" s="955"/>
      <c r="DT109" s="955"/>
      <c r="DU109" s="956"/>
      <c r="DV109" s="954" t="s">
        <v>418</v>
      </c>
      <c r="DW109" s="955"/>
      <c r="DX109" s="955"/>
      <c r="DY109" s="955"/>
      <c r="DZ109" s="957"/>
    </row>
    <row r="110" spans="1:131" s="226" customFormat="1" ht="26.25" customHeight="1" x14ac:dyDescent="0.15">
      <c r="A110" s="958" t="s">
        <v>420</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1433545</v>
      </c>
      <c r="AB110" s="962"/>
      <c r="AC110" s="962"/>
      <c r="AD110" s="962"/>
      <c r="AE110" s="963"/>
      <c r="AF110" s="964">
        <v>1327239</v>
      </c>
      <c r="AG110" s="962"/>
      <c r="AH110" s="962"/>
      <c r="AI110" s="962"/>
      <c r="AJ110" s="963"/>
      <c r="AK110" s="964">
        <v>1118244</v>
      </c>
      <c r="AL110" s="962"/>
      <c r="AM110" s="962"/>
      <c r="AN110" s="962"/>
      <c r="AO110" s="963"/>
      <c r="AP110" s="965">
        <v>17.5</v>
      </c>
      <c r="AQ110" s="966"/>
      <c r="AR110" s="966"/>
      <c r="AS110" s="966"/>
      <c r="AT110" s="967"/>
      <c r="AU110" s="968" t="s">
        <v>67</v>
      </c>
      <c r="AV110" s="969"/>
      <c r="AW110" s="969"/>
      <c r="AX110" s="969"/>
      <c r="AY110" s="969"/>
      <c r="AZ110" s="1010" t="s">
        <v>421</v>
      </c>
      <c r="BA110" s="959"/>
      <c r="BB110" s="959"/>
      <c r="BC110" s="959"/>
      <c r="BD110" s="959"/>
      <c r="BE110" s="959"/>
      <c r="BF110" s="959"/>
      <c r="BG110" s="959"/>
      <c r="BH110" s="959"/>
      <c r="BI110" s="959"/>
      <c r="BJ110" s="959"/>
      <c r="BK110" s="959"/>
      <c r="BL110" s="959"/>
      <c r="BM110" s="959"/>
      <c r="BN110" s="959"/>
      <c r="BO110" s="959"/>
      <c r="BP110" s="960"/>
      <c r="BQ110" s="996">
        <v>8975055</v>
      </c>
      <c r="BR110" s="997"/>
      <c r="BS110" s="997"/>
      <c r="BT110" s="997"/>
      <c r="BU110" s="997"/>
      <c r="BV110" s="997">
        <v>9087239</v>
      </c>
      <c r="BW110" s="997"/>
      <c r="BX110" s="997"/>
      <c r="BY110" s="997"/>
      <c r="BZ110" s="997"/>
      <c r="CA110" s="997">
        <v>8800831</v>
      </c>
      <c r="CB110" s="997"/>
      <c r="CC110" s="997"/>
      <c r="CD110" s="997"/>
      <c r="CE110" s="997"/>
      <c r="CF110" s="1011">
        <v>137.9</v>
      </c>
      <c r="CG110" s="1012"/>
      <c r="CH110" s="1012"/>
      <c r="CI110" s="1012"/>
      <c r="CJ110" s="1012"/>
      <c r="CK110" s="1013" t="s">
        <v>422</v>
      </c>
      <c r="CL110" s="1014"/>
      <c r="CM110" s="993" t="s">
        <v>423</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424</v>
      </c>
      <c r="DH110" s="997"/>
      <c r="DI110" s="997"/>
      <c r="DJ110" s="997"/>
      <c r="DK110" s="997"/>
      <c r="DL110" s="997" t="s">
        <v>424</v>
      </c>
      <c r="DM110" s="997"/>
      <c r="DN110" s="997"/>
      <c r="DO110" s="997"/>
      <c r="DP110" s="997"/>
      <c r="DQ110" s="997" t="s">
        <v>425</v>
      </c>
      <c r="DR110" s="997"/>
      <c r="DS110" s="997"/>
      <c r="DT110" s="997"/>
      <c r="DU110" s="997"/>
      <c r="DV110" s="998" t="s">
        <v>425</v>
      </c>
      <c r="DW110" s="998"/>
      <c r="DX110" s="998"/>
      <c r="DY110" s="998"/>
      <c r="DZ110" s="999"/>
    </row>
    <row r="111" spans="1:131" s="226" customFormat="1" ht="26.25" customHeight="1" x14ac:dyDescent="0.15">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424</v>
      </c>
      <c r="AB111" s="1004"/>
      <c r="AC111" s="1004"/>
      <c r="AD111" s="1004"/>
      <c r="AE111" s="1005"/>
      <c r="AF111" s="1006" t="s">
        <v>424</v>
      </c>
      <c r="AG111" s="1004"/>
      <c r="AH111" s="1004"/>
      <c r="AI111" s="1004"/>
      <c r="AJ111" s="1005"/>
      <c r="AK111" s="1006" t="s">
        <v>424</v>
      </c>
      <c r="AL111" s="1004"/>
      <c r="AM111" s="1004"/>
      <c r="AN111" s="1004"/>
      <c r="AO111" s="1005"/>
      <c r="AP111" s="1007" t="s">
        <v>122</v>
      </c>
      <c r="AQ111" s="1008"/>
      <c r="AR111" s="1008"/>
      <c r="AS111" s="1008"/>
      <c r="AT111" s="1009"/>
      <c r="AU111" s="970"/>
      <c r="AV111" s="971"/>
      <c r="AW111" s="971"/>
      <c r="AX111" s="971"/>
      <c r="AY111" s="971"/>
      <c r="AZ111" s="1019" t="s">
        <v>427</v>
      </c>
      <c r="BA111" s="1020"/>
      <c r="BB111" s="1020"/>
      <c r="BC111" s="1020"/>
      <c r="BD111" s="1020"/>
      <c r="BE111" s="1020"/>
      <c r="BF111" s="1020"/>
      <c r="BG111" s="1020"/>
      <c r="BH111" s="1020"/>
      <c r="BI111" s="1020"/>
      <c r="BJ111" s="1020"/>
      <c r="BK111" s="1020"/>
      <c r="BL111" s="1020"/>
      <c r="BM111" s="1020"/>
      <c r="BN111" s="1020"/>
      <c r="BO111" s="1020"/>
      <c r="BP111" s="1021"/>
      <c r="BQ111" s="989" t="s">
        <v>424</v>
      </c>
      <c r="BR111" s="990"/>
      <c r="BS111" s="990"/>
      <c r="BT111" s="990"/>
      <c r="BU111" s="990"/>
      <c r="BV111" s="990" t="s">
        <v>424</v>
      </c>
      <c r="BW111" s="990"/>
      <c r="BX111" s="990"/>
      <c r="BY111" s="990"/>
      <c r="BZ111" s="990"/>
      <c r="CA111" s="990" t="s">
        <v>424</v>
      </c>
      <c r="CB111" s="990"/>
      <c r="CC111" s="990"/>
      <c r="CD111" s="990"/>
      <c r="CE111" s="990"/>
      <c r="CF111" s="984" t="s">
        <v>424</v>
      </c>
      <c r="CG111" s="985"/>
      <c r="CH111" s="985"/>
      <c r="CI111" s="985"/>
      <c r="CJ111" s="985"/>
      <c r="CK111" s="1015"/>
      <c r="CL111" s="1016"/>
      <c r="CM111" s="986" t="s">
        <v>428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425</v>
      </c>
      <c r="DH111" s="990"/>
      <c r="DI111" s="990"/>
      <c r="DJ111" s="990"/>
      <c r="DK111" s="990"/>
      <c r="DL111" s="990" t="s">
        <v>424</v>
      </c>
      <c r="DM111" s="990"/>
      <c r="DN111" s="990"/>
      <c r="DO111" s="990"/>
      <c r="DP111" s="990"/>
      <c r="DQ111" s="990" t="s">
        <v>424</v>
      </c>
      <c r="DR111" s="990"/>
      <c r="DS111" s="990"/>
      <c r="DT111" s="990"/>
      <c r="DU111" s="990"/>
      <c r="DV111" s="991" t="s">
        <v>425</v>
      </c>
      <c r="DW111" s="991"/>
      <c r="DX111" s="991"/>
      <c r="DY111" s="991"/>
      <c r="DZ111" s="992"/>
    </row>
    <row r="112" spans="1:131" s="226" customFormat="1" ht="26.25" customHeight="1" x14ac:dyDescent="0.15">
      <c r="A112" s="1022" t="s">
        <v>429</v>
      </c>
      <c r="B112" s="1023"/>
      <c r="C112" s="1020" t="s">
        <v>430</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424</v>
      </c>
      <c r="AG112" s="1029"/>
      <c r="AH112" s="1029"/>
      <c r="AI112" s="1029"/>
      <c r="AJ112" s="1030"/>
      <c r="AK112" s="1031" t="s">
        <v>379</v>
      </c>
      <c r="AL112" s="1029"/>
      <c r="AM112" s="1029"/>
      <c r="AN112" s="1029"/>
      <c r="AO112" s="1030"/>
      <c r="AP112" s="1032" t="s">
        <v>425</v>
      </c>
      <c r="AQ112" s="1033"/>
      <c r="AR112" s="1033"/>
      <c r="AS112" s="1033"/>
      <c r="AT112" s="1034"/>
      <c r="AU112" s="970"/>
      <c r="AV112" s="971"/>
      <c r="AW112" s="971"/>
      <c r="AX112" s="971"/>
      <c r="AY112" s="971"/>
      <c r="AZ112" s="1019" t="s">
        <v>431</v>
      </c>
      <c r="BA112" s="1020"/>
      <c r="BB112" s="1020"/>
      <c r="BC112" s="1020"/>
      <c r="BD112" s="1020"/>
      <c r="BE112" s="1020"/>
      <c r="BF112" s="1020"/>
      <c r="BG112" s="1020"/>
      <c r="BH112" s="1020"/>
      <c r="BI112" s="1020"/>
      <c r="BJ112" s="1020"/>
      <c r="BK112" s="1020"/>
      <c r="BL112" s="1020"/>
      <c r="BM112" s="1020"/>
      <c r="BN112" s="1020"/>
      <c r="BO112" s="1020"/>
      <c r="BP112" s="1021"/>
      <c r="BQ112" s="989">
        <v>2667518</v>
      </c>
      <c r="BR112" s="990"/>
      <c r="BS112" s="990"/>
      <c r="BT112" s="990"/>
      <c r="BU112" s="990"/>
      <c r="BV112" s="990">
        <v>2904223</v>
      </c>
      <c r="BW112" s="990"/>
      <c r="BX112" s="990"/>
      <c r="BY112" s="990"/>
      <c r="BZ112" s="990"/>
      <c r="CA112" s="990">
        <v>2910708</v>
      </c>
      <c r="CB112" s="990"/>
      <c r="CC112" s="990"/>
      <c r="CD112" s="990"/>
      <c r="CE112" s="990"/>
      <c r="CF112" s="984">
        <v>45.6</v>
      </c>
      <c r="CG112" s="985"/>
      <c r="CH112" s="985"/>
      <c r="CI112" s="985"/>
      <c r="CJ112" s="985"/>
      <c r="CK112" s="1015"/>
      <c r="CL112" s="1016"/>
      <c r="CM112" s="986" t="s">
        <v>432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379</v>
      </c>
      <c r="DH112" s="990"/>
      <c r="DI112" s="990"/>
      <c r="DJ112" s="990"/>
      <c r="DK112" s="990"/>
      <c r="DL112" s="990" t="s">
        <v>425</v>
      </c>
      <c r="DM112" s="990"/>
      <c r="DN112" s="990"/>
      <c r="DO112" s="990"/>
      <c r="DP112" s="990"/>
      <c r="DQ112" s="990" t="s">
        <v>424</v>
      </c>
      <c r="DR112" s="990"/>
      <c r="DS112" s="990"/>
      <c r="DT112" s="990"/>
      <c r="DU112" s="990"/>
      <c r="DV112" s="991" t="s">
        <v>425</v>
      </c>
      <c r="DW112" s="991"/>
      <c r="DX112" s="991"/>
      <c r="DY112" s="991"/>
      <c r="DZ112" s="992"/>
    </row>
    <row r="113" spans="1:130" s="226" customFormat="1" ht="26.25" customHeight="1" x14ac:dyDescent="0.15">
      <c r="A113" s="1024"/>
      <c r="B113" s="1025"/>
      <c r="C113" s="1020" t="s">
        <v>433</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225553</v>
      </c>
      <c r="AB113" s="1004"/>
      <c r="AC113" s="1004"/>
      <c r="AD113" s="1004"/>
      <c r="AE113" s="1005"/>
      <c r="AF113" s="1006">
        <v>238353</v>
      </c>
      <c r="AG113" s="1004"/>
      <c r="AH113" s="1004"/>
      <c r="AI113" s="1004"/>
      <c r="AJ113" s="1005"/>
      <c r="AK113" s="1006">
        <v>240742</v>
      </c>
      <c r="AL113" s="1004"/>
      <c r="AM113" s="1004"/>
      <c r="AN113" s="1004"/>
      <c r="AO113" s="1005"/>
      <c r="AP113" s="1007">
        <v>3.8</v>
      </c>
      <c r="AQ113" s="1008"/>
      <c r="AR113" s="1008"/>
      <c r="AS113" s="1008"/>
      <c r="AT113" s="1009"/>
      <c r="AU113" s="970"/>
      <c r="AV113" s="971"/>
      <c r="AW113" s="971"/>
      <c r="AX113" s="971"/>
      <c r="AY113" s="971"/>
      <c r="AZ113" s="1019" t="s">
        <v>434</v>
      </c>
      <c r="BA113" s="1020"/>
      <c r="BB113" s="1020"/>
      <c r="BC113" s="1020"/>
      <c r="BD113" s="1020"/>
      <c r="BE113" s="1020"/>
      <c r="BF113" s="1020"/>
      <c r="BG113" s="1020"/>
      <c r="BH113" s="1020"/>
      <c r="BI113" s="1020"/>
      <c r="BJ113" s="1020"/>
      <c r="BK113" s="1020"/>
      <c r="BL113" s="1020"/>
      <c r="BM113" s="1020"/>
      <c r="BN113" s="1020"/>
      <c r="BO113" s="1020"/>
      <c r="BP113" s="1021"/>
      <c r="BQ113" s="989">
        <v>273910</v>
      </c>
      <c r="BR113" s="990"/>
      <c r="BS113" s="990"/>
      <c r="BT113" s="990"/>
      <c r="BU113" s="990"/>
      <c r="BV113" s="990">
        <v>226745</v>
      </c>
      <c r="BW113" s="990"/>
      <c r="BX113" s="990"/>
      <c r="BY113" s="990"/>
      <c r="BZ113" s="990"/>
      <c r="CA113" s="990">
        <v>198963</v>
      </c>
      <c r="CB113" s="990"/>
      <c r="CC113" s="990"/>
      <c r="CD113" s="990"/>
      <c r="CE113" s="990"/>
      <c r="CF113" s="984">
        <v>3.1</v>
      </c>
      <c r="CG113" s="985"/>
      <c r="CH113" s="985"/>
      <c r="CI113" s="985"/>
      <c r="CJ113" s="985"/>
      <c r="CK113" s="1015"/>
      <c r="CL113" s="1016"/>
      <c r="CM113" s="986" t="s">
        <v>435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424</v>
      </c>
      <c r="DH113" s="1029"/>
      <c r="DI113" s="1029"/>
      <c r="DJ113" s="1029"/>
      <c r="DK113" s="1030"/>
      <c r="DL113" s="1031" t="s">
        <v>424</v>
      </c>
      <c r="DM113" s="1029"/>
      <c r="DN113" s="1029"/>
      <c r="DO113" s="1029"/>
      <c r="DP113" s="1030"/>
      <c r="DQ113" s="1031" t="s">
        <v>424</v>
      </c>
      <c r="DR113" s="1029"/>
      <c r="DS113" s="1029"/>
      <c r="DT113" s="1029"/>
      <c r="DU113" s="1030"/>
      <c r="DV113" s="1032" t="s">
        <v>424</v>
      </c>
      <c r="DW113" s="1033"/>
      <c r="DX113" s="1033"/>
      <c r="DY113" s="1033"/>
      <c r="DZ113" s="1034"/>
    </row>
    <row r="114" spans="1:130" s="226" customFormat="1" ht="26.25" customHeight="1" x14ac:dyDescent="0.15">
      <c r="A114" s="1024"/>
      <c r="B114" s="1025"/>
      <c r="C114" s="1020" t="s">
        <v>436</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38926</v>
      </c>
      <c r="AB114" s="1029"/>
      <c r="AC114" s="1029"/>
      <c r="AD114" s="1029"/>
      <c r="AE114" s="1030"/>
      <c r="AF114" s="1031">
        <v>12437</v>
      </c>
      <c r="AG114" s="1029"/>
      <c r="AH114" s="1029"/>
      <c r="AI114" s="1029"/>
      <c r="AJ114" s="1030"/>
      <c r="AK114" s="1031">
        <v>34466</v>
      </c>
      <c r="AL114" s="1029"/>
      <c r="AM114" s="1029"/>
      <c r="AN114" s="1029"/>
      <c r="AO114" s="1030"/>
      <c r="AP114" s="1032">
        <v>0.5</v>
      </c>
      <c r="AQ114" s="1033"/>
      <c r="AR114" s="1033"/>
      <c r="AS114" s="1033"/>
      <c r="AT114" s="1034"/>
      <c r="AU114" s="970"/>
      <c r="AV114" s="971"/>
      <c r="AW114" s="971"/>
      <c r="AX114" s="971"/>
      <c r="AY114" s="971"/>
      <c r="AZ114" s="1019" t="s">
        <v>437</v>
      </c>
      <c r="BA114" s="1020"/>
      <c r="BB114" s="1020"/>
      <c r="BC114" s="1020"/>
      <c r="BD114" s="1020"/>
      <c r="BE114" s="1020"/>
      <c r="BF114" s="1020"/>
      <c r="BG114" s="1020"/>
      <c r="BH114" s="1020"/>
      <c r="BI114" s="1020"/>
      <c r="BJ114" s="1020"/>
      <c r="BK114" s="1020"/>
      <c r="BL114" s="1020"/>
      <c r="BM114" s="1020"/>
      <c r="BN114" s="1020"/>
      <c r="BO114" s="1020"/>
      <c r="BP114" s="1021"/>
      <c r="BQ114" s="989">
        <v>1991352</v>
      </c>
      <c r="BR114" s="990"/>
      <c r="BS114" s="990"/>
      <c r="BT114" s="990"/>
      <c r="BU114" s="990"/>
      <c r="BV114" s="990">
        <v>2195828</v>
      </c>
      <c r="BW114" s="990"/>
      <c r="BX114" s="990"/>
      <c r="BY114" s="990"/>
      <c r="BZ114" s="990"/>
      <c r="CA114" s="990">
        <v>2057058</v>
      </c>
      <c r="CB114" s="990"/>
      <c r="CC114" s="990"/>
      <c r="CD114" s="990"/>
      <c r="CE114" s="990"/>
      <c r="CF114" s="984">
        <v>32.200000000000003</v>
      </c>
      <c r="CG114" s="985"/>
      <c r="CH114" s="985"/>
      <c r="CI114" s="985"/>
      <c r="CJ114" s="985"/>
      <c r="CK114" s="1015"/>
      <c r="CL114" s="1016"/>
      <c r="CM114" s="986" t="s">
        <v>438</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122</v>
      </c>
      <c r="DH114" s="1029"/>
      <c r="DI114" s="1029"/>
      <c r="DJ114" s="1029"/>
      <c r="DK114" s="1030"/>
      <c r="DL114" s="1031" t="s">
        <v>424</v>
      </c>
      <c r="DM114" s="1029"/>
      <c r="DN114" s="1029"/>
      <c r="DO114" s="1029"/>
      <c r="DP114" s="1030"/>
      <c r="DQ114" s="1031" t="s">
        <v>424</v>
      </c>
      <c r="DR114" s="1029"/>
      <c r="DS114" s="1029"/>
      <c r="DT114" s="1029"/>
      <c r="DU114" s="1030"/>
      <c r="DV114" s="1032" t="s">
        <v>424</v>
      </c>
      <c r="DW114" s="1033"/>
      <c r="DX114" s="1033"/>
      <c r="DY114" s="1033"/>
      <c r="DZ114" s="1034"/>
    </row>
    <row r="115" spans="1:130" s="226" customFormat="1" ht="26.25" customHeight="1" x14ac:dyDescent="0.15">
      <c r="A115" s="1024"/>
      <c r="B115" s="1025"/>
      <c r="C115" s="1020" t="s">
        <v>439</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55</v>
      </c>
      <c r="AB115" s="1004"/>
      <c r="AC115" s="1004"/>
      <c r="AD115" s="1004"/>
      <c r="AE115" s="1005"/>
      <c r="AF115" s="1006">
        <v>44</v>
      </c>
      <c r="AG115" s="1004"/>
      <c r="AH115" s="1004"/>
      <c r="AI115" s="1004"/>
      <c r="AJ115" s="1005"/>
      <c r="AK115" s="1006">
        <v>206</v>
      </c>
      <c r="AL115" s="1004"/>
      <c r="AM115" s="1004"/>
      <c r="AN115" s="1004"/>
      <c r="AO115" s="1005"/>
      <c r="AP115" s="1007">
        <v>0</v>
      </c>
      <c r="AQ115" s="1008"/>
      <c r="AR115" s="1008"/>
      <c r="AS115" s="1008"/>
      <c r="AT115" s="1009"/>
      <c r="AU115" s="970"/>
      <c r="AV115" s="971"/>
      <c r="AW115" s="971"/>
      <c r="AX115" s="971"/>
      <c r="AY115" s="971"/>
      <c r="AZ115" s="1019" t="s">
        <v>440</v>
      </c>
      <c r="BA115" s="1020"/>
      <c r="BB115" s="1020"/>
      <c r="BC115" s="1020"/>
      <c r="BD115" s="1020"/>
      <c r="BE115" s="1020"/>
      <c r="BF115" s="1020"/>
      <c r="BG115" s="1020"/>
      <c r="BH115" s="1020"/>
      <c r="BI115" s="1020"/>
      <c r="BJ115" s="1020"/>
      <c r="BK115" s="1020"/>
      <c r="BL115" s="1020"/>
      <c r="BM115" s="1020"/>
      <c r="BN115" s="1020"/>
      <c r="BO115" s="1020"/>
      <c r="BP115" s="1021"/>
      <c r="BQ115" s="989" t="s">
        <v>424</v>
      </c>
      <c r="BR115" s="990"/>
      <c r="BS115" s="990"/>
      <c r="BT115" s="990"/>
      <c r="BU115" s="990"/>
      <c r="BV115" s="990" t="s">
        <v>379</v>
      </c>
      <c r="BW115" s="990"/>
      <c r="BX115" s="990"/>
      <c r="BY115" s="990"/>
      <c r="BZ115" s="990"/>
      <c r="CA115" s="990" t="s">
        <v>424</v>
      </c>
      <c r="CB115" s="990"/>
      <c r="CC115" s="990"/>
      <c r="CD115" s="990"/>
      <c r="CE115" s="990"/>
      <c r="CF115" s="984" t="s">
        <v>424</v>
      </c>
      <c r="CG115" s="985"/>
      <c r="CH115" s="985"/>
      <c r="CI115" s="985"/>
      <c r="CJ115" s="985"/>
      <c r="CK115" s="1015"/>
      <c r="CL115" s="1016"/>
      <c r="CM115" s="1019" t="s">
        <v>441</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379</v>
      </c>
      <c r="DH115" s="1029"/>
      <c r="DI115" s="1029"/>
      <c r="DJ115" s="1029"/>
      <c r="DK115" s="1030"/>
      <c r="DL115" s="1031" t="s">
        <v>425</v>
      </c>
      <c r="DM115" s="1029"/>
      <c r="DN115" s="1029"/>
      <c r="DO115" s="1029"/>
      <c r="DP115" s="1030"/>
      <c r="DQ115" s="1031" t="s">
        <v>379</v>
      </c>
      <c r="DR115" s="1029"/>
      <c r="DS115" s="1029"/>
      <c r="DT115" s="1029"/>
      <c r="DU115" s="1030"/>
      <c r="DV115" s="1032" t="s">
        <v>122</v>
      </c>
      <c r="DW115" s="1033"/>
      <c r="DX115" s="1033"/>
      <c r="DY115" s="1033"/>
      <c r="DZ115" s="1034"/>
    </row>
    <row r="116" spans="1:130" s="226" customFormat="1" ht="26.25" customHeight="1" x14ac:dyDescent="0.15">
      <c r="A116" s="1026"/>
      <c r="B116" s="1027"/>
      <c r="C116" s="1035" t="s">
        <v>442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23</v>
      </c>
      <c r="AB116" s="1029"/>
      <c r="AC116" s="1029"/>
      <c r="AD116" s="1029"/>
      <c r="AE116" s="1030"/>
      <c r="AF116" s="1031">
        <v>29</v>
      </c>
      <c r="AG116" s="1029"/>
      <c r="AH116" s="1029"/>
      <c r="AI116" s="1029"/>
      <c r="AJ116" s="1030"/>
      <c r="AK116" s="1031">
        <v>419</v>
      </c>
      <c r="AL116" s="1029"/>
      <c r="AM116" s="1029"/>
      <c r="AN116" s="1029"/>
      <c r="AO116" s="1030"/>
      <c r="AP116" s="1032">
        <v>0</v>
      </c>
      <c r="AQ116" s="1033"/>
      <c r="AR116" s="1033"/>
      <c r="AS116" s="1033"/>
      <c r="AT116" s="1034"/>
      <c r="AU116" s="970"/>
      <c r="AV116" s="971"/>
      <c r="AW116" s="971"/>
      <c r="AX116" s="971"/>
      <c r="AY116" s="971"/>
      <c r="AZ116" s="1037" t="s">
        <v>443</v>
      </c>
      <c r="BA116" s="1038"/>
      <c r="BB116" s="1038"/>
      <c r="BC116" s="1038"/>
      <c r="BD116" s="1038"/>
      <c r="BE116" s="1038"/>
      <c r="BF116" s="1038"/>
      <c r="BG116" s="1038"/>
      <c r="BH116" s="1038"/>
      <c r="BI116" s="1038"/>
      <c r="BJ116" s="1038"/>
      <c r="BK116" s="1038"/>
      <c r="BL116" s="1038"/>
      <c r="BM116" s="1038"/>
      <c r="BN116" s="1038"/>
      <c r="BO116" s="1038"/>
      <c r="BP116" s="1039"/>
      <c r="BQ116" s="989" t="s">
        <v>379</v>
      </c>
      <c r="BR116" s="990"/>
      <c r="BS116" s="990"/>
      <c r="BT116" s="990"/>
      <c r="BU116" s="990"/>
      <c r="BV116" s="990" t="s">
        <v>425</v>
      </c>
      <c r="BW116" s="990"/>
      <c r="BX116" s="990"/>
      <c r="BY116" s="990"/>
      <c r="BZ116" s="990"/>
      <c r="CA116" s="990" t="s">
        <v>424</v>
      </c>
      <c r="CB116" s="990"/>
      <c r="CC116" s="990"/>
      <c r="CD116" s="990"/>
      <c r="CE116" s="990"/>
      <c r="CF116" s="984" t="s">
        <v>122</v>
      </c>
      <c r="CG116" s="985"/>
      <c r="CH116" s="985"/>
      <c r="CI116" s="985"/>
      <c r="CJ116" s="985"/>
      <c r="CK116" s="1015"/>
      <c r="CL116" s="1016"/>
      <c r="CM116" s="986" t="s">
        <v>444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424</v>
      </c>
      <c r="DH116" s="1029"/>
      <c r="DI116" s="1029"/>
      <c r="DJ116" s="1029"/>
      <c r="DK116" s="1030"/>
      <c r="DL116" s="1031" t="s">
        <v>424</v>
      </c>
      <c r="DM116" s="1029"/>
      <c r="DN116" s="1029"/>
      <c r="DO116" s="1029"/>
      <c r="DP116" s="1030"/>
      <c r="DQ116" s="1031" t="s">
        <v>379</v>
      </c>
      <c r="DR116" s="1029"/>
      <c r="DS116" s="1029"/>
      <c r="DT116" s="1029"/>
      <c r="DU116" s="1030"/>
      <c r="DV116" s="1032" t="s">
        <v>424</v>
      </c>
      <c r="DW116" s="1033"/>
      <c r="DX116" s="1033"/>
      <c r="DY116" s="1033"/>
      <c r="DZ116" s="1034"/>
    </row>
    <row r="117" spans="1:130" s="226" customFormat="1" ht="26.25" customHeight="1" x14ac:dyDescent="0.15">
      <c r="A117" s="974" t="s">
        <v>176</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445</v>
      </c>
      <c r="Z117" s="956"/>
      <c r="AA117" s="1046">
        <v>1698102</v>
      </c>
      <c r="AB117" s="1047"/>
      <c r="AC117" s="1047"/>
      <c r="AD117" s="1047"/>
      <c r="AE117" s="1048"/>
      <c r="AF117" s="1049">
        <v>1578102</v>
      </c>
      <c r="AG117" s="1047"/>
      <c r="AH117" s="1047"/>
      <c r="AI117" s="1047"/>
      <c r="AJ117" s="1048"/>
      <c r="AK117" s="1049">
        <v>1394077</v>
      </c>
      <c r="AL117" s="1047"/>
      <c r="AM117" s="1047"/>
      <c r="AN117" s="1047"/>
      <c r="AO117" s="1048"/>
      <c r="AP117" s="1050"/>
      <c r="AQ117" s="1051"/>
      <c r="AR117" s="1051"/>
      <c r="AS117" s="1051"/>
      <c r="AT117" s="1052"/>
      <c r="AU117" s="970"/>
      <c r="AV117" s="971"/>
      <c r="AW117" s="971"/>
      <c r="AX117" s="971"/>
      <c r="AY117" s="971"/>
      <c r="AZ117" s="1037" t="s">
        <v>446</v>
      </c>
      <c r="BA117" s="1038"/>
      <c r="BB117" s="1038"/>
      <c r="BC117" s="1038"/>
      <c r="BD117" s="1038"/>
      <c r="BE117" s="1038"/>
      <c r="BF117" s="1038"/>
      <c r="BG117" s="1038"/>
      <c r="BH117" s="1038"/>
      <c r="BI117" s="1038"/>
      <c r="BJ117" s="1038"/>
      <c r="BK117" s="1038"/>
      <c r="BL117" s="1038"/>
      <c r="BM117" s="1038"/>
      <c r="BN117" s="1038"/>
      <c r="BO117" s="1038"/>
      <c r="BP117" s="1039"/>
      <c r="BQ117" s="989" t="s">
        <v>379</v>
      </c>
      <c r="BR117" s="990"/>
      <c r="BS117" s="990"/>
      <c r="BT117" s="990"/>
      <c r="BU117" s="990"/>
      <c r="BV117" s="990" t="s">
        <v>379</v>
      </c>
      <c r="BW117" s="990"/>
      <c r="BX117" s="990"/>
      <c r="BY117" s="990"/>
      <c r="BZ117" s="990"/>
      <c r="CA117" s="990" t="s">
        <v>379</v>
      </c>
      <c r="CB117" s="990"/>
      <c r="CC117" s="990"/>
      <c r="CD117" s="990"/>
      <c r="CE117" s="990"/>
      <c r="CF117" s="984" t="s">
        <v>379</v>
      </c>
      <c r="CG117" s="985"/>
      <c r="CH117" s="985"/>
      <c r="CI117" s="985"/>
      <c r="CJ117" s="985"/>
      <c r="CK117" s="1015"/>
      <c r="CL117" s="1016"/>
      <c r="CM117" s="986" t="s">
        <v>447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379</v>
      </c>
      <c r="DH117" s="1029"/>
      <c r="DI117" s="1029"/>
      <c r="DJ117" s="1029"/>
      <c r="DK117" s="1030"/>
      <c r="DL117" s="1031" t="s">
        <v>379</v>
      </c>
      <c r="DM117" s="1029"/>
      <c r="DN117" s="1029"/>
      <c r="DO117" s="1029"/>
      <c r="DP117" s="1030"/>
      <c r="DQ117" s="1031" t="s">
        <v>122</v>
      </c>
      <c r="DR117" s="1029"/>
      <c r="DS117" s="1029"/>
      <c r="DT117" s="1029"/>
      <c r="DU117" s="1030"/>
      <c r="DV117" s="1032" t="s">
        <v>379</v>
      </c>
      <c r="DW117" s="1033"/>
      <c r="DX117" s="1033"/>
      <c r="DY117" s="1033"/>
      <c r="DZ117" s="1034"/>
    </row>
    <row r="118" spans="1:130" s="226" customFormat="1" ht="26.25" customHeight="1" x14ac:dyDescent="0.15">
      <c r="A118" s="974" t="s">
        <v>419</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417</v>
      </c>
      <c r="AB118" s="955"/>
      <c r="AC118" s="955"/>
      <c r="AD118" s="955"/>
      <c r="AE118" s="956"/>
      <c r="AF118" s="954" t="s">
        <v>295</v>
      </c>
      <c r="AG118" s="955"/>
      <c r="AH118" s="955"/>
      <c r="AI118" s="955"/>
      <c r="AJ118" s="956"/>
      <c r="AK118" s="954" t="s">
        <v>294</v>
      </c>
      <c r="AL118" s="955"/>
      <c r="AM118" s="955"/>
      <c r="AN118" s="955"/>
      <c r="AO118" s="956"/>
      <c r="AP118" s="1041" t="s">
        <v>418</v>
      </c>
      <c r="AQ118" s="1042"/>
      <c r="AR118" s="1042"/>
      <c r="AS118" s="1042"/>
      <c r="AT118" s="1043"/>
      <c r="AU118" s="970"/>
      <c r="AV118" s="971"/>
      <c r="AW118" s="971"/>
      <c r="AX118" s="971"/>
      <c r="AY118" s="971"/>
      <c r="AZ118" s="1044" t="s">
        <v>448</v>
      </c>
      <c r="BA118" s="1035"/>
      <c r="BB118" s="1035"/>
      <c r="BC118" s="1035"/>
      <c r="BD118" s="1035"/>
      <c r="BE118" s="1035"/>
      <c r="BF118" s="1035"/>
      <c r="BG118" s="1035"/>
      <c r="BH118" s="1035"/>
      <c r="BI118" s="1035"/>
      <c r="BJ118" s="1035"/>
      <c r="BK118" s="1035"/>
      <c r="BL118" s="1035"/>
      <c r="BM118" s="1035"/>
      <c r="BN118" s="1035"/>
      <c r="BO118" s="1035"/>
      <c r="BP118" s="1036"/>
      <c r="BQ118" s="1067" t="s">
        <v>122</v>
      </c>
      <c r="BR118" s="1068"/>
      <c r="BS118" s="1068"/>
      <c r="BT118" s="1068"/>
      <c r="BU118" s="1068"/>
      <c r="BV118" s="1068" t="s">
        <v>379</v>
      </c>
      <c r="BW118" s="1068"/>
      <c r="BX118" s="1068"/>
      <c r="BY118" s="1068"/>
      <c r="BZ118" s="1068"/>
      <c r="CA118" s="1068" t="s">
        <v>122</v>
      </c>
      <c r="CB118" s="1068"/>
      <c r="CC118" s="1068"/>
      <c r="CD118" s="1068"/>
      <c r="CE118" s="1068"/>
      <c r="CF118" s="984" t="s">
        <v>379</v>
      </c>
      <c r="CG118" s="985"/>
      <c r="CH118" s="985"/>
      <c r="CI118" s="985"/>
      <c r="CJ118" s="985"/>
      <c r="CK118" s="1015"/>
      <c r="CL118" s="1016"/>
      <c r="CM118" s="986" t="s">
        <v>449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379</v>
      </c>
      <c r="DM118" s="1029"/>
      <c r="DN118" s="1029"/>
      <c r="DO118" s="1029"/>
      <c r="DP118" s="1030"/>
      <c r="DQ118" s="1031" t="s">
        <v>379</v>
      </c>
      <c r="DR118" s="1029"/>
      <c r="DS118" s="1029"/>
      <c r="DT118" s="1029"/>
      <c r="DU118" s="1030"/>
      <c r="DV118" s="1032" t="s">
        <v>379</v>
      </c>
      <c r="DW118" s="1033"/>
      <c r="DX118" s="1033"/>
      <c r="DY118" s="1033"/>
      <c r="DZ118" s="1034"/>
    </row>
    <row r="119" spans="1:130" s="226" customFormat="1" ht="26.25" customHeight="1" x14ac:dyDescent="0.15">
      <c r="A119" s="1128" t="s">
        <v>422</v>
      </c>
      <c r="B119" s="1014"/>
      <c r="C119" s="993" t="s">
        <v>423</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379</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176</v>
      </c>
      <c r="BA119" s="257"/>
      <c r="BB119" s="257"/>
      <c r="BC119" s="257"/>
      <c r="BD119" s="257"/>
      <c r="BE119" s="257"/>
      <c r="BF119" s="257"/>
      <c r="BG119" s="257"/>
      <c r="BH119" s="257"/>
      <c r="BI119" s="257"/>
      <c r="BJ119" s="257"/>
      <c r="BK119" s="257"/>
      <c r="BL119" s="257"/>
      <c r="BM119" s="257"/>
      <c r="BN119" s="257"/>
      <c r="BO119" s="1045" t="s">
        <v>450</v>
      </c>
      <c r="BP119" s="1076"/>
      <c r="BQ119" s="1067">
        <v>13907835</v>
      </c>
      <c r="BR119" s="1068"/>
      <c r="BS119" s="1068"/>
      <c r="BT119" s="1068"/>
      <c r="BU119" s="1068"/>
      <c r="BV119" s="1068">
        <v>14414035</v>
      </c>
      <c r="BW119" s="1068"/>
      <c r="BX119" s="1068"/>
      <c r="BY119" s="1068"/>
      <c r="BZ119" s="1068"/>
      <c r="CA119" s="1068">
        <v>13967560</v>
      </c>
      <c r="CB119" s="1068"/>
      <c r="CC119" s="1068"/>
      <c r="CD119" s="1068"/>
      <c r="CE119" s="1068"/>
      <c r="CF119" s="1069"/>
      <c r="CG119" s="1070"/>
      <c r="CH119" s="1070"/>
      <c r="CI119" s="1070"/>
      <c r="CJ119" s="1071"/>
      <c r="CK119" s="1017"/>
      <c r="CL119" s="1018"/>
      <c r="CM119" s="1072" t="s">
        <v>451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122</v>
      </c>
      <c r="DH119" s="1054"/>
      <c r="DI119" s="1054"/>
      <c r="DJ119" s="1054"/>
      <c r="DK119" s="1055"/>
      <c r="DL119" s="1053" t="s">
        <v>379</v>
      </c>
      <c r="DM119" s="1054"/>
      <c r="DN119" s="1054"/>
      <c r="DO119" s="1054"/>
      <c r="DP119" s="1055"/>
      <c r="DQ119" s="1053" t="s">
        <v>122</v>
      </c>
      <c r="DR119" s="1054"/>
      <c r="DS119" s="1054"/>
      <c r="DT119" s="1054"/>
      <c r="DU119" s="1055"/>
      <c r="DV119" s="1056" t="s">
        <v>379</v>
      </c>
      <c r="DW119" s="1057"/>
      <c r="DX119" s="1057"/>
      <c r="DY119" s="1057"/>
      <c r="DZ119" s="1058"/>
    </row>
    <row r="120" spans="1:130" s="226" customFormat="1" ht="26.25" customHeight="1" x14ac:dyDescent="0.15">
      <c r="A120" s="1129"/>
      <c r="B120" s="1016"/>
      <c r="C120" s="986" t="s">
        <v>428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122</v>
      </c>
      <c r="AG120" s="1029"/>
      <c r="AH120" s="1029"/>
      <c r="AI120" s="1029"/>
      <c r="AJ120" s="1030"/>
      <c r="AK120" s="1031" t="s">
        <v>379</v>
      </c>
      <c r="AL120" s="1029"/>
      <c r="AM120" s="1029"/>
      <c r="AN120" s="1029"/>
      <c r="AO120" s="1030"/>
      <c r="AP120" s="1032" t="s">
        <v>122</v>
      </c>
      <c r="AQ120" s="1033"/>
      <c r="AR120" s="1033"/>
      <c r="AS120" s="1033"/>
      <c r="AT120" s="1034"/>
      <c r="AU120" s="1059" t="s">
        <v>452</v>
      </c>
      <c r="AV120" s="1060"/>
      <c r="AW120" s="1060"/>
      <c r="AX120" s="1060"/>
      <c r="AY120" s="1061"/>
      <c r="AZ120" s="1010" t="s">
        <v>453</v>
      </c>
      <c r="BA120" s="959"/>
      <c r="BB120" s="959"/>
      <c r="BC120" s="959"/>
      <c r="BD120" s="959"/>
      <c r="BE120" s="959"/>
      <c r="BF120" s="959"/>
      <c r="BG120" s="959"/>
      <c r="BH120" s="959"/>
      <c r="BI120" s="959"/>
      <c r="BJ120" s="959"/>
      <c r="BK120" s="959"/>
      <c r="BL120" s="959"/>
      <c r="BM120" s="959"/>
      <c r="BN120" s="959"/>
      <c r="BO120" s="959"/>
      <c r="BP120" s="960"/>
      <c r="BQ120" s="996">
        <v>2679874</v>
      </c>
      <c r="BR120" s="997"/>
      <c r="BS120" s="997"/>
      <c r="BT120" s="997"/>
      <c r="BU120" s="997"/>
      <c r="BV120" s="997">
        <v>1897556</v>
      </c>
      <c r="BW120" s="997"/>
      <c r="BX120" s="997"/>
      <c r="BY120" s="997"/>
      <c r="BZ120" s="997"/>
      <c r="CA120" s="997">
        <v>2199699</v>
      </c>
      <c r="CB120" s="997"/>
      <c r="CC120" s="997"/>
      <c r="CD120" s="997"/>
      <c r="CE120" s="997"/>
      <c r="CF120" s="1011">
        <v>34.5</v>
      </c>
      <c r="CG120" s="1012"/>
      <c r="CH120" s="1012"/>
      <c r="CI120" s="1012"/>
      <c r="CJ120" s="1012"/>
      <c r="CK120" s="1077" t="s">
        <v>454</v>
      </c>
      <c r="CL120" s="1078"/>
      <c r="CM120" s="1078"/>
      <c r="CN120" s="1078"/>
      <c r="CO120" s="1079"/>
      <c r="CP120" s="1085" t="s">
        <v>455</v>
      </c>
      <c r="CQ120" s="1086"/>
      <c r="CR120" s="1086"/>
      <c r="CS120" s="1086"/>
      <c r="CT120" s="1086"/>
      <c r="CU120" s="1086"/>
      <c r="CV120" s="1086"/>
      <c r="CW120" s="1086"/>
      <c r="CX120" s="1086"/>
      <c r="CY120" s="1086"/>
      <c r="CZ120" s="1086"/>
      <c r="DA120" s="1086"/>
      <c r="DB120" s="1086"/>
      <c r="DC120" s="1086"/>
      <c r="DD120" s="1086"/>
      <c r="DE120" s="1086"/>
      <c r="DF120" s="1087"/>
      <c r="DG120" s="996">
        <v>1350372</v>
      </c>
      <c r="DH120" s="997"/>
      <c r="DI120" s="997"/>
      <c r="DJ120" s="997"/>
      <c r="DK120" s="997"/>
      <c r="DL120" s="997">
        <v>1365518</v>
      </c>
      <c r="DM120" s="997"/>
      <c r="DN120" s="997"/>
      <c r="DO120" s="997"/>
      <c r="DP120" s="997"/>
      <c r="DQ120" s="997">
        <v>1478832</v>
      </c>
      <c r="DR120" s="997"/>
      <c r="DS120" s="997"/>
      <c r="DT120" s="997"/>
      <c r="DU120" s="997"/>
      <c r="DV120" s="998">
        <v>23.2</v>
      </c>
      <c r="DW120" s="998"/>
      <c r="DX120" s="998"/>
      <c r="DY120" s="998"/>
      <c r="DZ120" s="999"/>
    </row>
    <row r="121" spans="1:130" s="226" customFormat="1" ht="26.25" customHeight="1" x14ac:dyDescent="0.15">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379</v>
      </c>
      <c r="AG121" s="1029"/>
      <c r="AH121" s="1029"/>
      <c r="AI121" s="1029"/>
      <c r="AJ121" s="1030"/>
      <c r="AK121" s="1031" t="s">
        <v>122</v>
      </c>
      <c r="AL121" s="1029"/>
      <c r="AM121" s="1029"/>
      <c r="AN121" s="1029"/>
      <c r="AO121" s="1030"/>
      <c r="AP121" s="1032" t="s">
        <v>379</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v>104276</v>
      </c>
      <c r="BR121" s="990"/>
      <c r="BS121" s="990"/>
      <c r="BT121" s="990"/>
      <c r="BU121" s="990"/>
      <c r="BV121" s="990">
        <v>41596</v>
      </c>
      <c r="BW121" s="990"/>
      <c r="BX121" s="990"/>
      <c r="BY121" s="990"/>
      <c r="BZ121" s="990"/>
      <c r="CA121" s="990">
        <v>25572</v>
      </c>
      <c r="CB121" s="990"/>
      <c r="CC121" s="990"/>
      <c r="CD121" s="990"/>
      <c r="CE121" s="990"/>
      <c r="CF121" s="984">
        <v>0.4</v>
      </c>
      <c r="CG121" s="985"/>
      <c r="CH121" s="985"/>
      <c r="CI121" s="985"/>
      <c r="CJ121" s="985"/>
      <c r="CK121" s="1080"/>
      <c r="CL121" s="1081"/>
      <c r="CM121" s="1081"/>
      <c r="CN121" s="1081"/>
      <c r="CO121" s="1082"/>
      <c r="CP121" s="1090" t="s">
        <v>395</v>
      </c>
      <c r="CQ121" s="1091"/>
      <c r="CR121" s="1091"/>
      <c r="CS121" s="1091"/>
      <c r="CT121" s="1091"/>
      <c r="CU121" s="1091"/>
      <c r="CV121" s="1091"/>
      <c r="CW121" s="1091"/>
      <c r="CX121" s="1091"/>
      <c r="CY121" s="1091"/>
      <c r="CZ121" s="1091"/>
      <c r="DA121" s="1091"/>
      <c r="DB121" s="1091"/>
      <c r="DC121" s="1091"/>
      <c r="DD121" s="1091"/>
      <c r="DE121" s="1091"/>
      <c r="DF121" s="1092"/>
      <c r="DG121" s="989">
        <v>953354</v>
      </c>
      <c r="DH121" s="990"/>
      <c r="DI121" s="990"/>
      <c r="DJ121" s="990"/>
      <c r="DK121" s="990"/>
      <c r="DL121" s="990">
        <v>1238707</v>
      </c>
      <c r="DM121" s="990"/>
      <c r="DN121" s="990"/>
      <c r="DO121" s="990"/>
      <c r="DP121" s="990"/>
      <c r="DQ121" s="990">
        <v>1196697</v>
      </c>
      <c r="DR121" s="990"/>
      <c r="DS121" s="990"/>
      <c r="DT121" s="990"/>
      <c r="DU121" s="990"/>
      <c r="DV121" s="991">
        <v>18.8</v>
      </c>
      <c r="DW121" s="991"/>
      <c r="DX121" s="991"/>
      <c r="DY121" s="991"/>
      <c r="DZ121" s="992"/>
    </row>
    <row r="122" spans="1:130" s="226" customFormat="1" ht="26.25" customHeight="1" x14ac:dyDescent="0.15">
      <c r="A122" s="1129"/>
      <c r="B122" s="1016"/>
      <c r="C122" s="986" t="s">
        <v>438</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379</v>
      </c>
      <c r="AB122" s="1029"/>
      <c r="AC122" s="1029"/>
      <c r="AD122" s="1029"/>
      <c r="AE122" s="1030"/>
      <c r="AF122" s="1031" t="s">
        <v>122</v>
      </c>
      <c r="AG122" s="1029"/>
      <c r="AH122" s="1029"/>
      <c r="AI122" s="1029"/>
      <c r="AJ122" s="1030"/>
      <c r="AK122" s="1031" t="s">
        <v>379</v>
      </c>
      <c r="AL122" s="1029"/>
      <c r="AM122" s="1029"/>
      <c r="AN122" s="1029"/>
      <c r="AO122" s="1030"/>
      <c r="AP122" s="1032" t="s">
        <v>379</v>
      </c>
      <c r="AQ122" s="1033"/>
      <c r="AR122" s="1033"/>
      <c r="AS122" s="1033"/>
      <c r="AT122" s="1034"/>
      <c r="AU122" s="1062"/>
      <c r="AV122" s="1063"/>
      <c r="AW122" s="1063"/>
      <c r="AX122" s="1063"/>
      <c r="AY122" s="1064"/>
      <c r="AZ122" s="1044" t="s">
        <v>458</v>
      </c>
      <c r="BA122" s="1035"/>
      <c r="BB122" s="1035"/>
      <c r="BC122" s="1035"/>
      <c r="BD122" s="1035"/>
      <c r="BE122" s="1035"/>
      <c r="BF122" s="1035"/>
      <c r="BG122" s="1035"/>
      <c r="BH122" s="1035"/>
      <c r="BI122" s="1035"/>
      <c r="BJ122" s="1035"/>
      <c r="BK122" s="1035"/>
      <c r="BL122" s="1035"/>
      <c r="BM122" s="1035"/>
      <c r="BN122" s="1035"/>
      <c r="BO122" s="1035"/>
      <c r="BP122" s="1036"/>
      <c r="BQ122" s="1067">
        <v>9152739</v>
      </c>
      <c r="BR122" s="1068"/>
      <c r="BS122" s="1068"/>
      <c r="BT122" s="1068"/>
      <c r="BU122" s="1068"/>
      <c r="BV122" s="1068">
        <v>9329079</v>
      </c>
      <c r="BW122" s="1068"/>
      <c r="BX122" s="1068"/>
      <c r="BY122" s="1068"/>
      <c r="BZ122" s="1068"/>
      <c r="CA122" s="1068">
        <v>9461068</v>
      </c>
      <c r="CB122" s="1068"/>
      <c r="CC122" s="1068"/>
      <c r="CD122" s="1068"/>
      <c r="CE122" s="1068"/>
      <c r="CF122" s="1088">
        <v>148.30000000000001</v>
      </c>
      <c r="CG122" s="1089"/>
      <c r="CH122" s="1089"/>
      <c r="CI122" s="1089"/>
      <c r="CJ122" s="1089"/>
      <c r="CK122" s="1080"/>
      <c r="CL122" s="1081"/>
      <c r="CM122" s="1081"/>
      <c r="CN122" s="1081"/>
      <c r="CO122" s="1082"/>
      <c r="CP122" s="1090" t="s">
        <v>398</v>
      </c>
      <c r="CQ122" s="1091"/>
      <c r="CR122" s="1091"/>
      <c r="CS122" s="1091"/>
      <c r="CT122" s="1091"/>
      <c r="CU122" s="1091"/>
      <c r="CV122" s="1091"/>
      <c r="CW122" s="1091"/>
      <c r="CX122" s="1091"/>
      <c r="CY122" s="1091"/>
      <c r="CZ122" s="1091"/>
      <c r="DA122" s="1091"/>
      <c r="DB122" s="1091"/>
      <c r="DC122" s="1091"/>
      <c r="DD122" s="1091"/>
      <c r="DE122" s="1091"/>
      <c r="DF122" s="1092"/>
      <c r="DG122" s="989">
        <v>363792</v>
      </c>
      <c r="DH122" s="990"/>
      <c r="DI122" s="990"/>
      <c r="DJ122" s="990"/>
      <c r="DK122" s="990"/>
      <c r="DL122" s="990">
        <v>299998</v>
      </c>
      <c r="DM122" s="990"/>
      <c r="DN122" s="990"/>
      <c r="DO122" s="990"/>
      <c r="DP122" s="990"/>
      <c r="DQ122" s="990">
        <v>235179</v>
      </c>
      <c r="DR122" s="990"/>
      <c r="DS122" s="990"/>
      <c r="DT122" s="990"/>
      <c r="DU122" s="990"/>
      <c r="DV122" s="991">
        <v>3.7</v>
      </c>
      <c r="DW122" s="991"/>
      <c r="DX122" s="991"/>
      <c r="DY122" s="991"/>
      <c r="DZ122" s="992"/>
    </row>
    <row r="123" spans="1:130" s="226" customFormat="1" ht="26.25" customHeight="1" x14ac:dyDescent="0.15">
      <c r="A123" s="1129"/>
      <c r="B123" s="1016"/>
      <c r="C123" s="986" t="s">
        <v>444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379</v>
      </c>
      <c r="AG123" s="1029"/>
      <c r="AH123" s="1029"/>
      <c r="AI123" s="1029"/>
      <c r="AJ123" s="1030"/>
      <c r="AK123" s="1031" t="s">
        <v>379</v>
      </c>
      <c r="AL123" s="1029"/>
      <c r="AM123" s="1029"/>
      <c r="AN123" s="1029"/>
      <c r="AO123" s="1030"/>
      <c r="AP123" s="1032" t="s">
        <v>379</v>
      </c>
      <c r="AQ123" s="1033"/>
      <c r="AR123" s="1033"/>
      <c r="AS123" s="1033"/>
      <c r="AT123" s="1034"/>
      <c r="AU123" s="1065"/>
      <c r="AV123" s="1066"/>
      <c r="AW123" s="1066"/>
      <c r="AX123" s="1066"/>
      <c r="AY123" s="1066"/>
      <c r="AZ123" s="257" t="s">
        <v>176</v>
      </c>
      <c r="BA123" s="257"/>
      <c r="BB123" s="257"/>
      <c r="BC123" s="257"/>
      <c r="BD123" s="257"/>
      <c r="BE123" s="257"/>
      <c r="BF123" s="257"/>
      <c r="BG123" s="257"/>
      <c r="BH123" s="257"/>
      <c r="BI123" s="257"/>
      <c r="BJ123" s="257"/>
      <c r="BK123" s="257"/>
      <c r="BL123" s="257"/>
      <c r="BM123" s="257"/>
      <c r="BN123" s="257"/>
      <c r="BO123" s="1045" t="s">
        <v>459</v>
      </c>
      <c r="BP123" s="1076"/>
      <c r="BQ123" s="1135">
        <v>11936889</v>
      </c>
      <c r="BR123" s="1136"/>
      <c r="BS123" s="1136"/>
      <c r="BT123" s="1136"/>
      <c r="BU123" s="1136"/>
      <c r="BV123" s="1136">
        <v>11268231</v>
      </c>
      <c r="BW123" s="1136"/>
      <c r="BX123" s="1136"/>
      <c r="BY123" s="1136"/>
      <c r="BZ123" s="1136"/>
      <c r="CA123" s="1136">
        <v>11686339</v>
      </c>
      <c r="CB123" s="1136"/>
      <c r="CC123" s="1136"/>
      <c r="CD123" s="1136"/>
      <c r="CE123" s="1136"/>
      <c r="CF123" s="1069"/>
      <c r="CG123" s="1070"/>
      <c r="CH123" s="1070"/>
      <c r="CI123" s="1070"/>
      <c r="CJ123" s="1071"/>
      <c r="CK123" s="1080"/>
      <c r="CL123" s="1081"/>
      <c r="CM123" s="1081"/>
      <c r="CN123" s="1081"/>
      <c r="CO123" s="1082"/>
      <c r="CP123" s="1090" t="s">
        <v>391</v>
      </c>
      <c r="CQ123" s="1091"/>
      <c r="CR123" s="1091"/>
      <c r="CS123" s="1091"/>
      <c r="CT123" s="1091"/>
      <c r="CU123" s="1091"/>
      <c r="CV123" s="1091"/>
      <c r="CW123" s="1091"/>
      <c r="CX123" s="1091"/>
      <c r="CY123" s="1091"/>
      <c r="CZ123" s="1091"/>
      <c r="DA123" s="1091"/>
      <c r="DB123" s="1091"/>
      <c r="DC123" s="1091"/>
      <c r="DD123" s="1091"/>
      <c r="DE123" s="1091"/>
      <c r="DF123" s="1092"/>
      <c r="DG123" s="1028" t="s">
        <v>379</v>
      </c>
      <c r="DH123" s="1029"/>
      <c r="DI123" s="1029"/>
      <c r="DJ123" s="1029"/>
      <c r="DK123" s="1030"/>
      <c r="DL123" s="1031" t="s">
        <v>379</v>
      </c>
      <c r="DM123" s="1029"/>
      <c r="DN123" s="1029"/>
      <c r="DO123" s="1029"/>
      <c r="DP123" s="1030"/>
      <c r="DQ123" s="1031" t="s">
        <v>379</v>
      </c>
      <c r="DR123" s="1029"/>
      <c r="DS123" s="1029"/>
      <c r="DT123" s="1029"/>
      <c r="DU123" s="1030"/>
      <c r="DV123" s="1032" t="s">
        <v>122</v>
      </c>
      <c r="DW123" s="1033"/>
      <c r="DX123" s="1033"/>
      <c r="DY123" s="1033"/>
      <c r="DZ123" s="1034"/>
    </row>
    <row r="124" spans="1:130" s="226" customFormat="1" ht="26.25" customHeight="1" thickBot="1" x14ac:dyDescent="0.2">
      <c r="A124" s="1129"/>
      <c r="B124" s="1016"/>
      <c r="C124" s="986" t="s">
        <v>447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379</v>
      </c>
      <c r="AB124" s="1029"/>
      <c r="AC124" s="1029"/>
      <c r="AD124" s="1029"/>
      <c r="AE124" s="1030"/>
      <c r="AF124" s="1031" t="s">
        <v>122</v>
      </c>
      <c r="AG124" s="1029"/>
      <c r="AH124" s="1029"/>
      <c r="AI124" s="1029"/>
      <c r="AJ124" s="1030"/>
      <c r="AK124" s="1031" t="s">
        <v>379</v>
      </c>
      <c r="AL124" s="1029"/>
      <c r="AM124" s="1029"/>
      <c r="AN124" s="1029"/>
      <c r="AO124" s="1030"/>
      <c r="AP124" s="1032" t="s">
        <v>379</v>
      </c>
      <c r="AQ124" s="1033"/>
      <c r="AR124" s="1033"/>
      <c r="AS124" s="1033"/>
      <c r="AT124" s="1034"/>
      <c r="AU124" s="1131" t="s">
        <v>460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28.5</v>
      </c>
      <c r="BR124" s="1098"/>
      <c r="BS124" s="1098"/>
      <c r="BT124" s="1098"/>
      <c r="BU124" s="1098"/>
      <c r="BV124" s="1098">
        <v>47.7</v>
      </c>
      <c r="BW124" s="1098"/>
      <c r="BX124" s="1098"/>
      <c r="BY124" s="1098"/>
      <c r="BZ124" s="1098"/>
      <c r="CA124" s="1098">
        <v>35.700000000000003</v>
      </c>
      <c r="CB124" s="1098"/>
      <c r="CC124" s="1098"/>
      <c r="CD124" s="1098"/>
      <c r="CE124" s="1098"/>
      <c r="CF124" s="1099"/>
      <c r="CG124" s="1100"/>
      <c r="CH124" s="1100"/>
      <c r="CI124" s="1100"/>
      <c r="CJ124" s="1101"/>
      <c r="CK124" s="1083"/>
      <c r="CL124" s="1083"/>
      <c r="CM124" s="1083"/>
      <c r="CN124" s="1083"/>
      <c r="CO124" s="1084"/>
      <c r="CP124" s="1090" t="s">
        <v>461</v>
      </c>
      <c r="CQ124" s="1091"/>
      <c r="CR124" s="1091"/>
      <c r="CS124" s="1091"/>
      <c r="CT124" s="1091"/>
      <c r="CU124" s="1091"/>
      <c r="CV124" s="1091"/>
      <c r="CW124" s="1091"/>
      <c r="CX124" s="1091"/>
      <c r="CY124" s="1091"/>
      <c r="CZ124" s="1091"/>
      <c r="DA124" s="1091"/>
      <c r="DB124" s="1091"/>
      <c r="DC124" s="1091"/>
      <c r="DD124" s="1091"/>
      <c r="DE124" s="1091"/>
      <c r="DF124" s="1092"/>
      <c r="DG124" s="1075" t="s">
        <v>379</v>
      </c>
      <c r="DH124" s="1054"/>
      <c r="DI124" s="1054"/>
      <c r="DJ124" s="1054"/>
      <c r="DK124" s="1055"/>
      <c r="DL124" s="1053" t="s">
        <v>379</v>
      </c>
      <c r="DM124" s="1054"/>
      <c r="DN124" s="1054"/>
      <c r="DO124" s="1054"/>
      <c r="DP124" s="1055"/>
      <c r="DQ124" s="1053" t="s">
        <v>379</v>
      </c>
      <c r="DR124" s="1054"/>
      <c r="DS124" s="1054"/>
      <c r="DT124" s="1054"/>
      <c r="DU124" s="1055"/>
      <c r="DV124" s="1056" t="s">
        <v>379</v>
      </c>
      <c r="DW124" s="1057"/>
      <c r="DX124" s="1057"/>
      <c r="DY124" s="1057"/>
      <c r="DZ124" s="1058"/>
    </row>
    <row r="125" spans="1:130" s="226" customFormat="1" ht="26.25" customHeight="1" x14ac:dyDescent="0.15">
      <c r="A125" s="1129"/>
      <c r="B125" s="1016"/>
      <c r="C125" s="986" t="s">
        <v>449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379</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x14ac:dyDescent="0.2">
      <c r="A126" s="1129"/>
      <c r="B126" s="1016"/>
      <c r="C126" s="986" t="s">
        <v>451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122</v>
      </c>
      <c r="AB126" s="1029"/>
      <c r="AC126" s="1029"/>
      <c r="AD126" s="1029"/>
      <c r="AE126" s="1030"/>
      <c r="AF126" s="1031" t="s">
        <v>379</v>
      </c>
      <c r="AG126" s="1029"/>
      <c r="AH126" s="1029"/>
      <c r="AI126" s="1029"/>
      <c r="AJ126" s="1030"/>
      <c r="AK126" s="1031" t="s">
        <v>122</v>
      </c>
      <c r="AL126" s="1029"/>
      <c r="AM126" s="1029"/>
      <c r="AN126" s="1029"/>
      <c r="AO126" s="1030"/>
      <c r="AP126" s="1032" t="s">
        <v>379</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379</v>
      </c>
      <c r="DH126" s="990"/>
      <c r="DI126" s="990"/>
      <c r="DJ126" s="990"/>
      <c r="DK126" s="990"/>
      <c r="DL126" s="990" t="s">
        <v>379</v>
      </c>
      <c r="DM126" s="990"/>
      <c r="DN126" s="990"/>
      <c r="DO126" s="990"/>
      <c r="DP126" s="990"/>
      <c r="DQ126" s="990" t="s">
        <v>379</v>
      </c>
      <c r="DR126" s="990"/>
      <c r="DS126" s="990"/>
      <c r="DT126" s="990"/>
      <c r="DU126" s="990"/>
      <c r="DV126" s="991" t="s">
        <v>379</v>
      </c>
      <c r="DW126" s="991"/>
      <c r="DX126" s="991"/>
      <c r="DY126" s="991"/>
      <c r="DZ126" s="992"/>
    </row>
    <row r="127" spans="1:130" s="226" customFormat="1" ht="26.25" customHeight="1" x14ac:dyDescent="0.15">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55</v>
      </c>
      <c r="AB127" s="1029"/>
      <c r="AC127" s="1029"/>
      <c r="AD127" s="1029"/>
      <c r="AE127" s="1030"/>
      <c r="AF127" s="1031">
        <v>44</v>
      </c>
      <c r="AG127" s="1029"/>
      <c r="AH127" s="1029"/>
      <c r="AI127" s="1029"/>
      <c r="AJ127" s="1030"/>
      <c r="AK127" s="1031">
        <v>206</v>
      </c>
      <c r="AL127" s="1029"/>
      <c r="AM127" s="1029"/>
      <c r="AN127" s="1029"/>
      <c r="AO127" s="1030"/>
      <c r="AP127" s="1032">
        <v>0</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379</v>
      </c>
      <c r="DR127" s="990"/>
      <c r="DS127" s="990"/>
      <c r="DT127" s="990"/>
      <c r="DU127" s="990"/>
      <c r="DV127" s="991" t="s">
        <v>379</v>
      </c>
      <c r="DW127" s="991"/>
      <c r="DX127" s="991"/>
      <c r="DY127" s="991"/>
      <c r="DZ127" s="992"/>
    </row>
    <row r="128" spans="1:130" s="226" customFormat="1" ht="26.25" customHeight="1" thickBot="1" x14ac:dyDescent="0.2">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22383</v>
      </c>
      <c r="AB128" s="1118"/>
      <c r="AC128" s="1118"/>
      <c r="AD128" s="1118"/>
      <c r="AE128" s="1119"/>
      <c r="AF128" s="1120">
        <v>14054</v>
      </c>
      <c r="AG128" s="1118"/>
      <c r="AH128" s="1118"/>
      <c r="AI128" s="1118"/>
      <c r="AJ128" s="1119"/>
      <c r="AK128" s="1120">
        <v>11798</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122</v>
      </c>
      <c r="BG128" s="1125"/>
      <c r="BH128" s="1125"/>
      <c r="BI128" s="1125"/>
      <c r="BJ128" s="1125"/>
      <c r="BK128" s="1125"/>
      <c r="BL128" s="1126"/>
      <c r="BM128" s="1124">
        <v>13.91</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t="s">
        <v>122</v>
      </c>
      <c r="DM128" s="1110"/>
      <c r="DN128" s="1110"/>
      <c r="DO128" s="1110"/>
      <c r="DP128" s="1110"/>
      <c r="DQ128" s="1110" t="s">
        <v>122</v>
      </c>
      <c r="DR128" s="1110"/>
      <c r="DS128" s="1110"/>
      <c r="DT128" s="1110"/>
      <c r="DU128" s="1110"/>
      <c r="DV128" s="1111" t="s">
        <v>122</v>
      </c>
      <c r="DW128" s="1111"/>
      <c r="DX128" s="1111"/>
      <c r="DY128" s="1111"/>
      <c r="DZ128" s="1112"/>
    </row>
    <row r="129" spans="1:131" s="226" customFormat="1" ht="26.25" customHeight="1" x14ac:dyDescent="0.15">
      <c r="A129" s="1000" t="s">
        <v>102</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8130275</v>
      </c>
      <c r="AB129" s="1029"/>
      <c r="AC129" s="1029"/>
      <c r="AD129" s="1029"/>
      <c r="AE129" s="1030"/>
      <c r="AF129" s="1031">
        <v>7740829</v>
      </c>
      <c r="AG129" s="1029"/>
      <c r="AH129" s="1029"/>
      <c r="AI129" s="1029"/>
      <c r="AJ129" s="1030"/>
      <c r="AK129" s="1031">
        <v>7441964</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122</v>
      </c>
      <c r="BG129" s="1139"/>
      <c r="BH129" s="1139"/>
      <c r="BI129" s="1139"/>
      <c r="BJ129" s="1139"/>
      <c r="BK129" s="1139"/>
      <c r="BL129" s="1140"/>
      <c r="BM129" s="1138">
        <v>18.91</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478</v>
      </c>
      <c r="X130" s="1144"/>
      <c r="Y130" s="1144"/>
      <c r="Z130" s="1145"/>
      <c r="AA130" s="1028">
        <v>1221574</v>
      </c>
      <c r="AB130" s="1029"/>
      <c r="AC130" s="1029"/>
      <c r="AD130" s="1029"/>
      <c r="AE130" s="1030"/>
      <c r="AF130" s="1031">
        <v>1155085</v>
      </c>
      <c r="AG130" s="1029"/>
      <c r="AH130" s="1029"/>
      <c r="AI130" s="1029"/>
      <c r="AJ130" s="1030"/>
      <c r="AK130" s="1031">
        <v>1060621</v>
      </c>
      <c r="AL130" s="1029"/>
      <c r="AM130" s="1029"/>
      <c r="AN130" s="1029"/>
      <c r="AO130" s="1030"/>
      <c r="AP130" s="1146"/>
      <c r="AQ130" s="1147"/>
      <c r="AR130" s="1147"/>
      <c r="AS130" s="1147"/>
      <c r="AT130" s="1148"/>
      <c r="AU130" s="264"/>
      <c r="AV130" s="264"/>
      <c r="AW130" s="264"/>
      <c r="AX130" s="1137" t="s">
        <v>479</v>
      </c>
      <c r="AY130" s="1020"/>
      <c r="AZ130" s="1020"/>
      <c r="BA130" s="1020"/>
      <c r="BB130" s="1020"/>
      <c r="BC130" s="1020"/>
      <c r="BD130" s="1020"/>
      <c r="BE130" s="1021"/>
      <c r="BF130" s="1174">
        <v>5.9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480</v>
      </c>
      <c r="X131" s="1182"/>
      <c r="Y131" s="1182"/>
      <c r="Z131" s="1183"/>
      <c r="AA131" s="1075">
        <v>6908701</v>
      </c>
      <c r="AB131" s="1054"/>
      <c r="AC131" s="1054"/>
      <c r="AD131" s="1054"/>
      <c r="AE131" s="1055"/>
      <c r="AF131" s="1053">
        <v>6585744</v>
      </c>
      <c r="AG131" s="1054"/>
      <c r="AH131" s="1054"/>
      <c r="AI131" s="1054"/>
      <c r="AJ131" s="1055"/>
      <c r="AK131" s="1053">
        <v>6381343</v>
      </c>
      <c r="AL131" s="1054"/>
      <c r="AM131" s="1054"/>
      <c r="AN131" s="1054"/>
      <c r="AO131" s="1055"/>
      <c r="AP131" s="1184"/>
      <c r="AQ131" s="1185"/>
      <c r="AR131" s="1185"/>
      <c r="AS131" s="1185"/>
      <c r="AT131" s="1186"/>
      <c r="AU131" s="264"/>
      <c r="AV131" s="264"/>
      <c r="AW131" s="264"/>
      <c r="AX131" s="1156" t="s">
        <v>481</v>
      </c>
      <c r="AY131" s="1107"/>
      <c r="AZ131" s="1107"/>
      <c r="BA131" s="1107"/>
      <c r="BB131" s="1107"/>
      <c r="BC131" s="1107"/>
      <c r="BD131" s="1107"/>
      <c r="BE131" s="1108"/>
      <c r="BF131" s="1157">
        <v>35.700000000000003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483</v>
      </c>
      <c r="W132" s="1167"/>
      <c r="X132" s="1167"/>
      <c r="Y132" s="1167"/>
      <c r="Z132" s="1168"/>
      <c r="AA132" s="1169">
        <v>6.5735222870000003</v>
      </c>
      <c r="AB132" s="1170"/>
      <c r="AC132" s="1170"/>
      <c r="AD132" s="1170"/>
      <c r="AE132" s="1171"/>
      <c r="AF132" s="1172">
        <v>6.2098223069999996</v>
      </c>
      <c r="AG132" s="1170"/>
      <c r="AH132" s="1170"/>
      <c r="AI132" s="1170"/>
      <c r="AJ132" s="1171"/>
      <c r="AK132" s="1172">
        <v>5.0406003879999997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484</v>
      </c>
      <c r="W133" s="1150"/>
      <c r="X133" s="1150"/>
      <c r="Y133" s="1150"/>
      <c r="Z133" s="1151"/>
      <c r="AA133" s="1152">
        <v>6.8</v>
      </c>
      <c r="AB133" s="1153"/>
      <c r="AC133" s="1153"/>
      <c r="AD133" s="1153"/>
      <c r="AE133" s="1154"/>
      <c r="AF133" s="1152">
        <v>6.3</v>
      </c>
      <c r="AG133" s="1153"/>
      <c r="AH133" s="1153"/>
      <c r="AI133" s="1153"/>
      <c r="AJ133" s="1154"/>
      <c r="AK133" s="1152">
        <v>5.9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3cs2C0a6h9nmMbth9UB5SyR0w60yaT8rcOKoyDpRXU36R0cU4XOwJY5qlGj5K7tL+y5HFK7uJI39jJSjjqq/Rg==" saltValue="tQLWDvSrjt6gAHVvQW71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HlckiHVbAM/xN0SYu9B/HXuxmA9LMKu9nCYyh+kdnnXnhpXM1QK6NKDAhadhgrKUSM2y+ar8rqmkvMiV2+sVQ==" saltValue="xOq250TnvqmdJqop0bOLew==" spinCount="100000" sheet="1" objects="1" scenarios="1"/>
  <dataConsolidate/>
  <phoneticPr fontId="2"/>
  <printOptions horizontalCentered="1" verticalCentered="1"/>
  <pageMargins left="0" right="0" top="0.45"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HlbvJVDhHVhRyaQk9q9D5skqZFzs/r7c8E/3DM7ZoazvWevAZoJktnzloT5e60aD0iBSH4r6rKHDPvt/U+2Q==" saltValue="RUTsd7z/1EhEYHaENa1+x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493</v>
      </c>
      <c r="AL9" s="1193"/>
      <c r="AM9" s="1193"/>
      <c r="AN9" s="1194"/>
      <c r="AO9" s="292">
        <v>2119504</v>
      </c>
      <c r="AP9" s="292">
        <v>137256</v>
      </c>
      <c r="AQ9" s="293">
        <v>90243</v>
      </c>
      <c r="AR9" s="294">
        <v>52.1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494</v>
      </c>
      <c r="AL10" s="1193"/>
      <c r="AM10" s="1193"/>
      <c r="AN10" s="1194"/>
      <c r="AO10" s="295">
        <v>15963</v>
      </c>
      <c r="AP10" s="295">
        <v>1034</v>
      </c>
      <c r="AQ10" s="296">
        <v>8421</v>
      </c>
      <c r="AR10" s="297">
        <v>-87.7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495</v>
      </c>
      <c r="AL11" s="1193"/>
      <c r="AM11" s="1193"/>
      <c r="AN11" s="1194"/>
      <c r="AO11" s="295">
        <v>183804</v>
      </c>
      <c r="AP11" s="295">
        <v>11903</v>
      </c>
      <c r="AQ11" s="296">
        <v>13771</v>
      </c>
      <c r="AR11" s="297">
        <v>-13.6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496</v>
      </c>
      <c r="AL12" s="1193"/>
      <c r="AM12" s="1193"/>
      <c r="AN12" s="1194"/>
      <c r="AO12" s="295">
        <v>10831</v>
      </c>
      <c r="AP12" s="295">
        <v>701</v>
      </c>
      <c r="AQ12" s="296">
        <v>2513</v>
      </c>
      <c r="AR12" s="297">
        <v>-72.099999999999994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497</v>
      </c>
      <c r="AL13" s="1193"/>
      <c r="AM13" s="1193"/>
      <c r="AN13" s="1194"/>
      <c r="AO13" s="295" t="s">
        <v>498</v>
      </c>
      <c r="AP13" s="295" t="s">
        <v>498</v>
      </c>
      <c r="AQ13" s="296" t="s">
        <v>498</v>
      </c>
      <c r="AR13" s="297" t="s">
        <v>498</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499</v>
      </c>
      <c r="AL14" s="1193"/>
      <c r="AM14" s="1193"/>
      <c r="AN14" s="1194"/>
      <c r="AO14" s="295">
        <v>98338</v>
      </c>
      <c r="AP14" s="295">
        <v>6368</v>
      </c>
      <c r="AQ14" s="296">
        <v>5857</v>
      </c>
      <c r="AR14" s="297">
        <v>8.6999999999999993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500</v>
      </c>
      <c r="AL15" s="1193"/>
      <c r="AM15" s="1193"/>
      <c r="AN15" s="1194"/>
      <c r="AO15" s="295">
        <v>108647</v>
      </c>
      <c r="AP15" s="295">
        <v>7036</v>
      </c>
      <c r="AQ15" s="296">
        <v>2231</v>
      </c>
      <c r="AR15" s="297">
        <v>215.4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501</v>
      </c>
      <c r="AL16" s="1196"/>
      <c r="AM16" s="1196"/>
      <c r="AN16" s="1197"/>
      <c r="AO16" s="295">
        <v>-224044</v>
      </c>
      <c r="AP16" s="295">
        <v>-14509</v>
      </c>
      <c r="AQ16" s="296">
        <v>-9195</v>
      </c>
      <c r="AR16" s="297">
        <v>57.8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176</v>
      </c>
      <c r="AL17" s="1196"/>
      <c r="AM17" s="1196"/>
      <c r="AN17" s="1197"/>
      <c r="AO17" s="295">
        <v>2313043</v>
      </c>
      <c r="AP17" s="295">
        <v>149789</v>
      </c>
      <c r="AQ17" s="296">
        <v>113840</v>
      </c>
      <c r="AR17" s="297">
        <v>31.6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506</v>
      </c>
      <c r="AL21" s="1188"/>
      <c r="AM21" s="1188"/>
      <c r="AN21" s="1189"/>
      <c r="AO21" s="307">
        <v>15.48</v>
      </c>
      <c r="AP21" s="308">
        <v>10.62</v>
      </c>
      <c r="AQ21" s="309">
        <v>4.8600000000000003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507</v>
      </c>
      <c r="AL22" s="1188"/>
      <c r="AM22" s="1188"/>
      <c r="AN22" s="1189"/>
      <c r="AO22" s="312">
        <v>93.7</v>
      </c>
      <c r="AP22" s="313">
        <v>95.8</v>
      </c>
      <c r="AQ22" s="314">
        <v>-2.1</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512</v>
      </c>
      <c r="AL32" s="1204"/>
      <c r="AM32" s="1204"/>
      <c r="AN32" s="1205"/>
      <c r="AO32" s="322">
        <v>1118244</v>
      </c>
      <c r="AP32" s="322">
        <v>72416</v>
      </c>
      <c r="AQ32" s="323">
        <v>74521</v>
      </c>
      <c r="AR32" s="324">
        <v>-2.8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513</v>
      </c>
      <c r="AL33" s="1204"/>
      <c r="AM33" s="1204"/>
      <c r="AN33" s="1205"/>
      <c r="AO33" s="322" t="s">
        <v>498</v>
      </c>
      <c r="AP33" s="322" t="s">
        <v>498</v>
      </c>
      <c r="AQ33" s="323" t="s">
        <v>498</v>
      </c>
      <c r="AR33" s="324" t="s">
        <v>498</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514</v>
      </c>
      <c r="AL34" s="1204"/>
      <c r="AM34" s="1204"/>
      <c r="AN34" s="1205"/>
      <c r="AO34" s="322" t="s">
        <v>498</v>
      </c>
      <c r="AP34" s="322" t="s">
        <v>498</v>
      </c>
      <c r="AQ34" s="323" t="s">
        <v>498</v>
      </c>
      <c r="AR34" s="324" t="s">
        <v>498</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515</v>
      </c>
      <c r="AL35" s="1204"/>
      <c r="AM35" s="1204"/>
      <c r="AN35" s="1205"/>
      <c r="AO35" s="322">
        <v>240742</v>
      </c>
      <c r="AP35" s="322">
        <v>15590</v>
      </c>
      <c r="AQ35" s="323">
        <v>19378</v>
      </c>
      <c r="AR35" s="324">
        <v>-19.5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516</v>
      </c>
      <c r="AL36" s="1204"/>
      <c r="AM36" s="1204"/>
      <c r="AN36" s="1205"/>
      <c r="AO36" s="322">
        <v>34466</v>
      </c>
      <c r="AP36" s="322">
        <v>2232</v>
      </c>
      <c r="AQ36" s="323">
        <v>3039</v>
      </c>
      <c r="AR36" s="324">
        <v>-26.6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517</v>
      </c>
      <c r="AL37" s="1204"/>
      <c r="AM37" s="1204"/>
      <c r="AN37" s="1205"/>
      <c r="AO37" s="322">
        <v>206</v>
      </c>
      <c r="AP37" s="322">
        <v>13</v>
      </c>
      <c r="AQ37" s="323">
        <v>1253</v>
      </c>
      <c r="AR37" s="324">
        <v>-99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518</v>
      </c>
      <c r="AL38" s="1207"/>
      <c r="AM38" s="1207"/>
      <c r="AN38" s="1208"/>
      <c r="AO38" s="325">
        <v>419</v>
      </c>
      <c r="AP38" s="325">
        <v>27</v>
      </c>
      <c r="AQ38" s="326">
        <v>3</v>
      </c>
      <c r="AR38" s="314">
        <v>800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519</v>
      </c>
      <c r="AL39" s="1207"/>
      <c r="AM39" s="1207"/>
      <c r="AN39" s="1208"/>
      <c r="AO39" s="322">
        <v>-11798</v>
      </c>
      <c r="AP39" s="322">
        <v>-764</v>
      </c>
      <c r="AQ39" s="323">
        <v>-3246</v>
      </c>
      <c r="AR39" s="324">
        <v>-76.5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520</v>
      </c>
      <c r="AL40" s="1204"/>
      <c r="AM40" s="1204"/>
      <c r="AN40" s="1205"/>
      <c r="AO40" s="322">
        <v>-1060621</v>
      </c>
      <c r="AP40" s="322">
        <v>-68684</v>
      </c>
      <c r="AQ40" s="323">
        <v>-65677</v>
      </c>
      <c r="AR40" s="324">
        <v>4.5999999999999996</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289</v>
      </c>
      <c r="AL41" s="1210"/>
      <c r="AM41" s="1210"/>
      <c r="AN41" s="1211"/>
      <c r="AO41" s="322">
        <v>321658</v>
      </c>
      <c r="AP41" s="322">
        <v>20830</v>
      </c>
      <c r="AQ41" s="323">
        <v>29272</v>
      </c>
      <c r="AR41" s="324">
        <v>-28.8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488</v>
      </c>
      <c r="AN49" s="1200" t="s">
        <v>524</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2203165</v>
      </c>
      <c r="AN51" s="344">
        <v>129743</v>
      </c>
      <c r="AO51" s="345">
        <v>-38</v>
      </c>
      <c r="AP51" s="346">
        <v>118124</v>
      </c>
      <c r="AQ51" s="347">
        <v>49.2</v>
      </c>
      <c r="AR51" s="348">
        <v>-87.2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1186637</v>
      </c>
      <c r="AN52" s="352">
        <v>69880</v>
      </c>
      <c r="AO52" s="353">
        <v>-51</v>
      </c>
      <c r="AP52" s="354">
        <v>54614</v>
      </c>
      <c r="AQ52" s="355">
        <v>35</v>
      </c>
      <c r="AR52" s="356">
        <v>-86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3400802</v>
      </c>
      <c r="AN53" s="344">
        <v>205127</v>
      </c>
      <c r="AO53" s="345">
        <v>58.1</v>
      </c>
      <c r="AP53" s="346">
        <v>101693</v>
      </c>
      <c r="AQ53" s="347">
        <v>-13.9</v>
      </c>
      <c r="AR53" s="348">
        <v>72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2244449</v>
      </c>
      <c r="AN54" s="352">
        <v>135379</v>
      </c>
      <c r="AO54" s="353">
        <v>93.7</v>
      </c>
      <c r="AP54" s="354">
        <v>51066</v>
      </c>
      <c r="AQ54" s="355">
        <v>-6.5</v>
      </c>
      <c r="AR54" s="356">
        <v>100.2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2277671</v>
      </c>
      <c r="AN55" s="344">
        <v>140858</v>
      </c>
      <c r="AO55" s="345">
        <v>-31.3</v>
      </c>
      <c r="AP55" s="346">
        <v>96635</v>
      </c>
      <c r="AQ55" s="347">
        <v>-5</v>
      </c>
      <c r="AR55" s="348">
        <v>-26.3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986946</v>
      </c>
      <c r="AN56" s="352">
        <v>61036</v>
      </c>
      <c r="AO56" s="353">
        <v>-54.9</v>
      </c>
      <c r="AP56" s="354">
        <v>44408</v>
      </c>
      <c r="AQ56" s="355">
        <v>-13</v>
      </c>
      <c r="AR56" s="356">
        <v>-41.9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2122443</v>
      </c>
      <c r="AN57" s="344">
        <v>133925</v>
      </c>
      <c r="AO57" s="345">
        <v>-4.9000000000000004</v>
      </c>
      <c r="AP57" s="346">
        <v>97062</v>
      </c>
      <c r="AQ57" s="347">
        <v>0.4</v>
      </c>
      <c r="AR57" s="348">
        <v>-5.3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1361985</v>
      </c>
      <c r="AN58" s="352">
        <v>85940</v>
      </c>
      <c r="AO58" s="353">
        <v>40.799999999999997</v>
      </c>
      <c r="AP58" s="354">
        <v>50112</v>
      </c>
      <c r="AQ58" s="355">
        <v>12.8</v>
      </c>
      <c r="AR58" s="356">
        <v>28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1893597</v>
      </c>
      <c r="AN59" s="344">
        <v>122626</v>
      </c>
      <c r="AO59" s="345">
        <v>-8.4</v>
      </c>
      <c r="AP59" s="346">
        <v>106005</v>
      </c>
      <c r="AQ59" s="347">
        <v>9.1999999999999993</v>
      </c>
      <c r="AR59" s="348">
        <v>-17.600000000000001</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929282</v>
      </c>
      <c r="AN60" s="352">
        <v>60179</v>
      </c>
      <c r="AO60" s="353">
        <v>-30</v>
      </c>
      <c r="AP60" s="354">
        <v>58359</v>
      </c>
      <c r="AQ60" s="355">
        <v>16.5</v>
      </c>
      <c r="AR60" s="356">
        <v>-46.5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2379536</v>
      </c>
      <c r="AN61" s="359">
        <v>146456</v>
      </c>
      <c r="AO61" s="360">
        <v>-4.9000000000000004</v>
      </c>
      <c r="AP61" s="361">
        <v>103904</v>
      </c>
      <c r="AQ61" s="362">
        <v>8</v>
      </c>
      <c r="AR61" s="348">
        <v>-12.9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1341860</v>
      </c>
      <c r="AN62" s="352">
        <v>82483</v>
      </c>
      <c r="AO62" s="353">
        <v>-0.3</v>
      </c>
      <c r="AP62" s="354">
        <v>51712</v>
      </c>
      <c r="AQ62" s="355">
        <v>9</v>
      </c>
      <c r="AR62" s="356">
        <v>-9.3000000000000007</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9azixB2bd0Lmnp5+/2QiLhIsrfwgkHCaru1Um4tQ7332wnCsEGBqFjN0N97nT1tfq/5py3V6HPDyVizI8Fj66g==" saltValue="Gr8UP7AQ7KhVjqQuiGAd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pSJ27lbOWlQjj2yeM0yngGLJl7N/GnSvmZbJ/7JfXXgzDFYaNfU9GU1hirexxO0asvmPV/G4dQOQkbDIbxPEgg==" saltValue="qFU6V1HsTqutGZlgIStzy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JvJoBySZSToX/L+wpLT9GnwYmsAK0WFosZ9R+PTNHAlJTXCBOg0XUMzW26ZJVk+pr0E9jHHrn9SY/yq9QuYVg==" saltValue="oRDYUosj/lRGxyv8gMLe/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17.84</v>
      </c>
      <c r="G47" s="12">
        <v>16.329999999999998</v>
      </c>
      <c r="H47" s="12">
        <v>15.82</v>
      </c>
      <c r="I47" s="12">
        <v>6.8</v>
      </c>
      <c r="J47" s="13">
        <v>7.76</v>
      </c>
    </row>
    <row r="48" spans="2:10" ht="57.75" customHeight="1" x14ac:dyDescent="0.15">
      <c r="B48" s="14"/>
      <c r="C48" s="1214" t="s">
        <v>4</v>
      </c>
      <c r="D48" s="1214"/>
      <c r="E48" s="1215"/>
      <c r="F48" s="15">
        <v>4.28</v>
      </c>
      <c r="G48" s="16">
        <v>4.3600000000000003</v>
      </c>
      <c r="H48" s="16">
        <v>3.61</v>
      </c>
      <c r="I48" s="16">
        <v>4.6500000000000004</v>
      </c>
      <c r="J48" s="17">
        <v>9.15</v>
      </c>
    </row>
    <row r="49" spans="2:10" ht="57.75" customHeight="1" thickBot="1" x14ac:dyDescent="0.2">
      <c r="B49" s="18"/>
      <c r="C49" s="1216" t="s">
        <v>5</v>
      </c>
      <c r="D49" s="1216"/>
      <c r="E49" s="1217"/>
      <c r="F49" s="19" t="s">
        <v>545</v>
      </c>
      <c r="G49" s="20" t="s">
        <v>546</v>
      </c>
      <c r="H49" s="20" t="s">
        <v>547</v>
      </c>
      <c r="I49" s="20" t="s">
        <v>548</v>
      </c>
      <c r="J49" s="21">
        <v>2.2999999999999998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KSOrg5F/ZGtve6GBCJA6YDAeqLOyAbg59Jm0UYQ1XvHB42CpVwGF0F2nAajRcfO9XDnHVkw5YnbG83k43F2nA==" saltValue="oKvpMGSsLRAQ5jiD+WMT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2019-11-21T00:14:14Z</cp:lastPrinted>
  <dcterms:created xsi:type="dcterms:W3CDTF">2019-02-14T05:11:14Z</dcterms:created>
  <dcterms:modified xsi:type="dcterms:W3CDTF">2019-11-21T00:16:31Z</dcterms:modified>
  <cp:category/>
</cp:coreProperties>
</file>