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fzK+naY40OWlblAs2zZ99LtIGFcDYfFKJes92TnOzG6eoy28DfYo4Zp9iXMBSK1XrqGO5dw97VVDF6mJ5OovIg==" workbookSaltValue="OCRwSLsV3Znr4uSgzBzMAA==" workbookSpinCount="100000" lockStructure="1"/>
  <bookViews>
    <workbookView xWindow="0" yWindow="0" windowWidth="20490" windowHeight="7380"/>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AD10" i="4"/>
  <c r="W10" i="4"/>
  <c r="I10" i="4"/>
  <c r="B10" i="4"/>
  <c r="BB8" i="4"/>
  <c r="AL8" i="4"/>
  <c r="AD8" i="4"/>
  <c r="P8" i="4"/>
  <c r="I8" i="4"/>
  <c r="B8" i="4"/>
  <c r="C10" i="5" l="1"/>
  <c r="D10" i="5"/>
  <c r="E10" i="5"/>
  <c r="B10" i="5"/>
</calcChain>
</file>

<file path=xl/sharedStrings.xml><?xml version="1.0" encoding="utf-8"?>
<sst xmlns="http://schemas.openxmlformats.org/spreadsheetml/2006/main" count="256" uniqueCount="127">
  <si>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</si>
  <si>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</si>
  <si>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</si>
  <si>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</si>
  <si>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</si>
  <si>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</si>
  <si>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</si>
  <si>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</si>
  <si>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</si>
  <si>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</si>
  <si>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</si>
  <si>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</si>
  <si>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</si>
  <si>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</si>
  <si>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</si>
  <si>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</si>
  <si>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</si>
  <si>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</si>
  <si>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</si>
  <si>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</si>
  <si>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</si>
  <si>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</si>
  <si>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</si>
  <si>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</si>
  <si>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</si>
  <si>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</si>
  <si>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</si>
  <si>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</si>
  <si>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</si>
  <si>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</si>
  <si>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</si>
  <si>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</si>
  <si>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</si>
  <si>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</si>
  <si>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</si>
  <si>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</si>
  <si>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</si>
  <si>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</si>
  <si>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</si>
  <si>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</si>
  <si>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</si>
  <si>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</si>
  <si>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</si>
  <si>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</si>
  <si>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</si>
  <si>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</si>
  <si>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</si>
  <si>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</si>
  <si>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</si>
  <si>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</si>
  <si>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</si>
  <si>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</si>
  <si>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</si>
  <si>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</si>
  <si>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</si>
  <si>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</si>
  <si>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</si>
  <si>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</si>
  <si>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</si>
  <si>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</si>
  <si>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</si>
  <si>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</si>
  <si>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</si>
  <si>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</si>
  <si>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</si>
  <si>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</si>
  <si>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</si>
  <si>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</si>
  <si>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</si>
  <si>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</si>
  <si>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</si>
  <si>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</si>
  <si>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</si>
  <si>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</si>
  <si>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</si>
  <si>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</si>
  <si>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</si>
  <si>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</si>
  <si>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</si>
  <si>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</si>
  <si>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</si>
  <si>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</si>
  <si>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</si>
  <si>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</si>
  <si>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</si>
  <si>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</si>
  <si>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</si>
  <si>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</si>
  <si>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</si>
  <si>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</si>
  <si>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</si>
  <si>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</si>
  <si>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</si>
  <si>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</si>
  <si>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</si>
  <si>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</si>
  <si>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</si>
  <si>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</si>
  <si>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</si>
  <si>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</si>
  <si>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</si>
  <si>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</si>
  <si>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</si>
  <si>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</si>
  <si>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</si>
  <si>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</si>
  <si>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</si>
  <si>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</si>
  <si>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</si>
  <si>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</si>
  <si>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</si>
  <si>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氷川町</t>
  </si>
  <si>
    <t>法非適用</t>
  </si>
  <si>
    <t>下水道事業</t>
  </si>
  <si>
    <t>個別排水処理</t>
  </si>
  <si>
    <t>L2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</si>
  <si>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</si>
  <si>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</si>
  <si>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</si>
  <si>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</si>
  <si>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</si>
  <si>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</si>
  <si>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</si>
  <si>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</si>
  <si>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施設の点検・調査を実施し、機能維持に努めているが、今後は持続的な機能確保のための維持管理が必要である。</t>
    <rPh sb="0" eb="2">
      <t>シセツ</t>
    </rPh>
    <rPh sb="3" eb="5">
      <t>テンケン</t>
    </rPh>
    <rPh sb="6" eb="8">
      <t>チョウサ</t>
    </rPh>
    <rPh sb="9" eb="11">
      <t>ジッシ</t>
    </rPh>
    <rPh sb="13" eb="15">
      <t>キノウ</t>
    </rPh>
    <rPh sb="15" eb="17">
      <t>イジ</t>
    </rPh>
    <rPh sb="18" eb="19">
      <t>ツト</t>
    </rPh>
    <rPh sb="25" eb="27">
      <t>コンゴ</t>
    </rPh>
    <rPh sb="28" eb="31">
      <t>ジゾクテキ</t>
    </rPh>
    <rPh sb="32" eb="34">
      <t>キノウ</t>
    </rPh>
    <rPh sb="34" eb="36">
      <t>カクホ</t>
    </rPh>
    <rPh sb="40" eb="42">
      <t>イジ</t>
    </rPh>
    <rPh sb="42" eb="44">
      <t>カンリ</t>
    </rPh>
    <rPh sb="45" eb="47">
      <t>ヒツヨウ</t>
    </rPh>
    <phoneticPr fontId="4"/>
  </si>
  <si>
    <t>今後も新規事業の計画は無く、企業債残高は減少していくが、人口減少に伴う料金収入の減少が予想される。料金改定を視野に入れながら経営の改善を図っていく必要がある。なお、H31年度に経営戦略の策定を計画しており、併せて公営企業会計移行の検討を行うこととしている。</t>
    <rPh sb="0" eb="2">
      <t>コンゴ</t>
    </rPh>
    <rPh sb="3" eb="5">
      <t>シンキ</t>
    </rPh>
    <rPh sb="5" eb="7">
      <t>ジギョウ</t>
    </rPh>
    <rPh sb="8" eb="10">
      <t>ケイカク</t>
    </rPh>
    <rPh sb="11" eb="12">
      <t>ナ</t>
    </rPh>
    <rPh sb="14" eb="16">
      <t>キギョウ</t>
    </rPh>
    <rPh sb="16" eb="17">
      <t>サイ</t>
    </rPh>
    <rPh sb="17" eb="19">
      <t>ザンダカ</t>
    </rPh>
    <rPh sb="20" eb="22">
      <t>ゲンショウ</t>
    </rPh>
    <rPh sb="28" eb="30">
      <t>ジンコウ</t>
    </rPh>
    <rPh sb="30" eb="32">
      <t>ゲンショウ</t>
    </rPh>
    <rPh sb="33" eb="34">
      <t>トモナ</t>
    </rPh>
    <rPh sb="35" eb="37">
      <t>リョウキン</t>
    </rPh>
    <rPh sb="37" eb="39">
      <t>シュウニュウ</t>
    </rPh>
    <rPh sb="40" eb="42">
      <t>ゲンショウ</t>
    </rPh>
    <rPh sb="43" eb="45">
      <t>ヨソウ</t>
    </rPh>
    <rPh sb="49" eb="51">
      <t>リョウキン</t>
    </rPh>
    <rPh sb="51" eb="53">
      <t>カイテイ</t>
    </rPh>
    <rPh sb="54" eb="56">
      <t>シヤ</t>
    </rPh>
    <rPh sb="57" eb="58">
      <t>イ</t>
    </rPh>
    <rPh sb="62" eb="64">
      <t>ケイエイ</t>
    </rPh>
    <rPh sb="65" eb="67">
      <t>カイゼン</t>
    </rPh>
    <rPh sb="68" eb="69">
      <t>ハカ</t>
    </rPh>
    <rPh sb="73" eb="75">
      <t>ヒツヨウ</t>
    </rPh>
    <rPh sb="85" eb="87">
      <t>ネンド</t>
    </rPh>
    <rPh sb="88" eb="90">
      <t>ケイエイ</t>
    </rPh>
    <rPh sb="90" eb="92">
      <t>センリャク</t>
    </rPh>
    <rPh sb="93" eb="95">
      <t>サクテイ</t>
    </rPh>
    <rPh sb="96" eb="98">
      <t>ケイカク</t>
    </rPh>
    <rPh sb="103" eb="104">
      <t>アワ</t>
    </rPh>
    <rPh sb="106" eb="108">
      <t>コウエイ</t>
    </rPh>
    <rPh sb="108" eb="110">
      <t>キギョウ</t>
    </rPh>
    <rPh sb="110" eb="112">
      <t>カイケイ</t>
    </rPh>
    <rPh sb="112" eb="114">
      <t>イコウ</t>
    </rPh>
    <rPh sb="115" eb="117">
      <t>ケントウ</t>
    </rPh>
    <rPh sb="118" eb="119">
      <t>オコナ</t>
    </rPh>
    <phoneticPr fontId="4"/>
  </si>
  <si>
    <t>収益的収支比率は、使用料収入や一般会計からの繰入金で総費用と地方債償還金を100％賄うことができているが、熊本地震の影響と思われる修繕が多く発生しており、経費回収率や汚水処理原価の数値に影響を与えている。水洗化率は高い水準であるが経費回収率は類似団体との差が大きいことから、適正な料金設定の検討を図っていく必要がある。</t>
    <rPh sb="0" eb="3">
      <t>シュウエキテキ</t>
    </rPh>
    <rPh sb="3" eb="5">
      <t>シュウシ</t>
    </rPh>
    <rPh sb="5" eb="7">
      <t>ヒリツ</t>
    </rPh>
    <rPh sb="9" eb="12">
      <t>シヨウリョウ</t>
    </rPh>
    <rPh sb="12" eb="14">
      <t>シュウニュウ</t>
    </rPh>
    <rPh sb="15" eb="17">
      <t>イッパン</t>
    </rPh>
    <rPh sb="17" eb="19">
      <t>カイケイ</t>
    </rPh>
    <rPh sb="22" eb="24">
      <t>クリイレ</t>
    </rPh>
    <rPh sb="24" eb="25">
      <t>キン</t>
    </rPh>
    <rPh sb="26" eb="29">
      <t>ソウヒヨウ</t>
    </rPh>
    <rPh sb="30" eb="32">
      <t>チホウ</t>
    </rPh>
    <rPh sb="32" eb="33">
      <t>サイ</t>
    </rPh>
    <rPh sb="33" eb="36">
      <t>ショウカンキン</t>
    </rPh>
    <rPh sb="41" eb="42">
      <t>マカナ</t>
    </rPh>
    <rPh sb="53" eb="55">
      <t>クマモト</t>
    </rPh>
    <rPh sb="55" eb="57">
      <t>ジシン</t>
    </rPh>
    <rPh sb="58" eb="60">
      <t>エイキョウ</t>
    </rPh>
    <rPh sb="61" eb="62">
      <t>オモ</t>
    </rPh>
    <rPh sb="65" eb="67">
      <t>シュウゼン</t>
    </rPh>
    <rPh sb="68" eb="69">
      <t>オオ</t>
    </rPh>
    <rPh sb="70" eb="72">
      <t>ハッセイ</t>
    </rPh>
    <rPh sb="77" eb="79">
      <t>ケイヒ</t>
    </rPh>
    <rPh sb="79" eb="81">
      <t>カイシュウ</t>
    </rPh>
    <rPh sb="81" eb="82">
      <t>リツ</t>
    </rPh>
    <rPh sb="83" eb="85">
      <t>オスイ</t>
    </rPh>
    <rPh sb="85" eb="87">
      <t>ショリ</t>
    </rPh>
    <rPh sb="87" eb="89">
      <t>ゲンカ</t>
    </rPh>
    <rPh sb="90" eb="92">
      <t>スウチ</t>
    </rPh>
    <rPh sb="93" eb="95">
      <t>エイキョウ</t>
    </rPh>
    <rPh sb="96" eb="97">
      <t>アタ</t>
    </rPh>
    <rPh sb="102" eb="105">
      <t>スイセンカ</t>
    </rPh>
    <rPh sb="105" eb="106">
      <t>リツ</t>
    </rPh>
    <rPh sb="107" eb="108">
      <t>タカ</t>
    </rPh>
    <rPh sb="109" eb="111">
      <t>スイジュン</t>
    </rPh>
    <rPh sb="115" eb="117">
      <t>ケイヒ</t>
    </rPh>
    <rPh sb="117" eb="119">
      <t>カイシュウ</t>
    </rPh>
    <rPh sb="119" eb="120">
      <t>リツ</t>
    </rPh>
    <rPh sb="121" eb="123">
      <t>ルイジ</t>
    </rPh>
    <rPh sb="123" eb="125">
      <t>ダンタイ</t>
    </rPh>
    <rPh sb="127" eb="128">
      <t>サ</t>
    </rPh>
    <rPh sb="129" eb="130">
      <t>オオ</t>
    </rPh>
    <rPh sb="137" eb="139">
      <t>テキセイ</t>
    </rPh>
    <rPh sb="140" eb="142">
      <t>リョウキン</t>
    </rPh>
    <rPh sb="142" eb="144">
      <t>セッテイ</t>
    </rPh>
    <rPh sb="145" eb="147">
      <t>ケントウ</t>
    </rPh>
    <rPh sb="148" eb="149">
      <t>ハカ</t>
    </rPh>
    <rPh sb="153" eb="15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</si>
</sst>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D6F-47B2-A0F5-8D87EC8426A9}"/>
            </c:ext>
          </c:extLst>
        </c:ser>
        <c:dLbls>
          <c:showLegendKey val="0"/>
          <c:showVal val="0"/>
          <c:showCatName val="0"/>
          <c:showSerName val="0"/>
          <c:showPercent val="0"/>
          <c:showBubbleSize val="0"/>
        </c:dLbls>
        <c:gapWidth val="150"/>
        <c:axId val="93689344"/>
        <c:axId val="93691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5D6F-47B2-A0F5-8D87EC8426A9}"/>
            </c:ext>
          </c:extLst>
        </c:ser>
        <c:dLbls>
          <c:showLegendKey val="0"/>
          <c:showVal val="0"/>
          <c:showCatName val="0"/>
          <c:showSerName val="0"/>
          <c:showPercent val="0"/>
          <c:showBubbleSize val="0"/>
        </c:dLbls>
        <c:marker val="1"/>
        <c:smooth val="0"/>
        <c:axId val="93689344"/>
        <c:axId val="93691264"/>
      </c:lineChart>
      <c:dateAx>
        <c:axId val="93689344"/>
        <c:scaling>
          <c:orientation val="minMax"/>
        </c:scaling>
        <c:delete val="1"/>
        <c:axPos val="b"/>
        <c:numFmt formatCode="ge" sourceLinked="1"/>
        <c:majorTickMark val="none"/>
        <c:minorTickMark val="none"/>
        <c:tickLblPos val="none"/>
        <c:crossAx val="93691264"/>
        <c:crosses val="autoZero"/>
        <c:auto val="1"/>
        <c:lblOffset val="100"/>
        <c:baseTimeUnit val="years"/>
      </c:dateAx>
      <c:valAx>
        <c:axId val="93691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689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6E5-40AC-90A7-6161D19C8669}"/>
            </c:ext>
          </c:extLst>
        </c:ser>
        <c:dLbls>
          <c:showLegendKey val="0"/>
          <c:showVal val="0"/>
          <c:showCatName val="0"/>
          <c:showSerName val="0"/>
          <c:showPercent val="0"/>
          <c:showBubbleSize val="0"/>
        </c:dLbls>
        <c:gapWidth val="150"/>
        <c:axId val="102647296"/>
        <c:axId val="102649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48.69</c:v>
                </c:pt>
                <c:pt idx="1">
                  <c:v>52.52</c:v>
                </c:pt>
                <c:pt idx="2">
                  <c:v>54.14</c:v>
                </c:pt>
                <c:pt idx="3">
                  <c:v>132.99</c:v>
                </c:pt>
                <c:pt idx="4">
                  <c:v>51.71</c:v>
                </c:pt>
              </c:numCache>
            </c:numRef>
          </c:val>
          <c:smooth val="0"/>
          <c:extLst xmlns:c16r2="http://schemas.microsoft.com/office/drawing/2015/06/chart">
            <c:ext xmlns:c16="http://schemas.microsoft.com/office/drawing/2014/chart" uri="{C3380CC4-5D6E-409C-BE32-E72D297353CC}">
              <c16:uniqueId val="{00000001-E6E5-40AC-90A7-6161D19C8669}"/>
            </c:ext>
          </c:extLst>
        </c:ser>
        <c:dLbls>
          <c:showLegendKey val="0"/>
          <c:showVal val="0"/>
          <c:showCatName val="0"/>
          <c:showSerName val="0"/>
          <c:showPercent val="0"/>
          <c:showBubbleSize val="0"/>
        </c:dLbls>
        <c:marker val="1"/>
        <c:smooth val="0"/>
        <c:axId val="102647296"/>
        <c:axId val="102649216"/>
      </c:lineChart>
      <c:dateAx>
        <c:axId val="102647296"/>
        <c:scaling>
          <c:orientation val="minMax"/>
        </c:scaling>
        <c:delete val="1"/>
        <c:axPos val="b"/>
        <c:numFmt formatCode="ge" sourceLinked="1"/>
        <c:majorTickMark val="none"/>
        <c:minorTickMark val="none"/>
        <c:tickLblPos val="none"/>
        <c:crossAx val="102649216"/>
        <c:crosses val="autoZero"/>
        <c:auto val="1"/>
        <c:lblOffset val="100"/>
        <c:baseTimeUnit val="years"/>
      </c:dateAx>
      <c:valAx>
        <c:axId val="102649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647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96.72</c:v>
                </c:pt>
                <c:pt idx="1">
                  <c:v>96.83</c:v>
                </c:pt>
                <c:pt idx="2">
                  <c:v>96.77</c:v>
                </c:pt>
                <c:pt idx="3">
                  <c:v>96.77</c:v>
                </c:pt>
                <c:pt idx="4">
                  <c:v>96.67</c:v>
                </c:pt>
              </c:numCache>
            </c:numRef>
          </c:val>
          <c:extLst xmlns:c16r2="http://schemas.microsoft.com/office/drawing/2015/06/chart">
            <c:ext xmlns:c16="http://schemas.microsoft.com/office/drawing/2014/chart" uri="{C3380CC4-5D6E-409C-BE32-E72D297353CC}">
              <c16:uniqueId val="{00000000-691B-4D39-AD26-17F03B91C58C}"/>
            </c:ext>
          </c:extLst>
        </c:ser>
        <c:dLbls>
          <c:showLegendKey val="0"/>
          <c:showVal val="0"/>
          <c:showCatName val="0"/>
          <c:showSerName val="0"/>
          <c:showPercent val="0"/>
          <c:showBubbleSize val="0"/>
        </c:dLbls>
        <c:gapWidth val="150"/>
        <c:axId val="102676352"/>
        <c:axId val="102690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87.42</c:v>
                </c:pt>
                <c:pt idx="1">
                  <c:v>84.94</c:v>
                </c:pt>
                <c:pt idx="2">
                  <c:v>84.69</c:v>
                </c:pt>
                <c:pt idx="3">
                  <c:v>82.94</c:v>
                </c:pt>
                <c:pt idx="4">
                  <c:v>82.91</c:v>
                </c:pt>
              </c:numCache>
            </c:numRef>
          </c:val>
          <c:smooth val="0"/>
          <c:extLst xmlns:c16r2="http://schemas.microsoft.com/office/drawing/2015/06/chart">
            <c:ext xmlns:c16="http://schemas.microsoft.com/office/drawing/2014/chart" uri="{C3380CC4-5D6E-409C-BE32-E72D297353CC}">
              <c16:uniqueId val="{00000001-691B-4D39-AD26-17F03B91C58C}"/>
            </c:ext>
          </c:extLst>
        </c:ser>
        <c:dLbls>
          <c:showLegendKey val="0"/>
          <c:showVal val="0"/>
          <c:showCatName val="0"/>
          <c:showSerName val="0"/>
          <c:showPercent val="0"/>
          <c:showBubbleSize val="0"/>
        </c:dLbls>
        <c:marker val="1"/>
        <c:smooth val="0"/>
        <c:axId val="102676352"/>
        <c:axId val="102690816"/>
      </c:lineChart>
      <c:dateAx>
        <c:axId val="102676352"/>
        <c:scaling>
          <c:orientation val="minMax"/>
        </c:scaling>
        <c:delete val="1"/>
        <c:axPos val="b"/>
        <c:numFmt formatCode="ge" sourceLinked="1"/>
        <c:majorTickMark val="none"/>
        <c:minorTickMark val="none"/>
        <c:tickLblPos val="none"/>
        <c:crossAx val="102690816"/>
        <c:crosses val="autoZero"/>
        <c:auto val="1"/>
        <c:lblOffset val="100"/>
        <c:baseTimeUnit val="years"/>
      </c:dateAx>
      <c:valAx>
        <c:axId val="102690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676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81.27</c:v>
                </c:pt>
                <c:pt idx="1">
                  <c:v>80.680000000000007</c:v>
                </c:pt>
                <c:pt idx="2">
                  <c:v>78.92</c:v>
                </c:pt>
                <c:pt idx="3">
                  <c:v>77.819999999999993</c:v>
                </c:pt>
                <c:pt idx="4">
                  <c:v>100</c:v>
                </c:pt>
              </c:numCache>
            </c:numRef>
          </c:val>
          <c:extLst xmlns:c16r2="http://schemas.microsoft.com/office/drawing/2015/06/chart">
            <c:ext xmlns:c16="http://schemas.microsoft.com/office/drawing/2014/chart" uri="{C3380CC4-5D6E-409C-BE32-E72D297353CC}">
              <c16:uniqueId val="{00000000-DEC5-4C18-AAB5-53CF44424AE9}"/>
            </c:ext>
          </c:extLst>
        </c:ser>
        <c:dLbls>
          <c:showLegendKey val="0"/>
          <c:showVal val="0"/>
          <c:showCatName val="0"/>
          <c:showSerName val="0"/>
          <c:showPercent val="0"/>
          <c:showBubbleSize val="0"/>
        </c:dLbls>
        <c:gapWidth val="150"/>
        <c:axId val="93714304"/>
        <c:axId val="93990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EC5-4C18-AAB5-53CF44424AE9}"/>
            </c:ext>
          </c:extLst>
        </c:ser>
        <c:dLbls>
          <c:showLegendKey val="0"/>
          <c:showVal val="0"/>
          <c:showCatName val="0"/>
          <c:showSerName val="0"/>
          <c:showPercent val="0"/>
          <c:showBubbleSize val="0"/>
        </c:dLbls>
        <c:marker val="1"/>
        <c:smooth val="0"/>
        <c:axId val="93714304"/>
        <c:axId val="93990912"/>
      </c:lineChart>
      <c:dateAx>
        <c:axId val="93714304"/>
        <c:scaling>
          <c:orientation val="minMax"/>
        </c:scaling>
        <c:delete val="1"/>
        <c:axPos val="b"/>
        <c:numFmt formatCode="ge" sourceLinked="1"/>
        <c:majorTickMark val="none"/>
        <c:minorTickMark val="none"/>
        <c:tickLblPos val="none"/>
        <c:crossAx val="93990912"/>
        <c:crosses val="autoZero"/>
        <c:auto val="1"/>
        <c:lblOffset val="100"/>
        <c:baseTimeUnit val="years"/>
      </c:dateAx>
      <c:valAx>
        <c:axId val="93990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714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98A-42B0-A266-90B57D4C7825}"/>
            </c:ext>
          </c:extLst>
        </c:ser>
        <c:dLbls>
          <c:showLegendKey val="0"/>
          <c:showVal val="0"/>
          <c:showCatName val="0"/>
          <c:showSerName val="0"/>
          <c:showPercent val="0"/>
          <c:showBubbleSize val="0"/>
        </c:dLbls>
        <c:gapWidth val="150"/>
        <c:axId val="94001408"/>
        <c:axId val="94007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98A-42B0-A266-90B57D4C7825}"/>
            </c:ext>
          </c:extLst>
        </c:ser>
        <c:dLbls>
          <c:showLegendKey val="0"/>
          <c:showVal val="0"/>
          <c:showCatName val="0"/>
          <c:showSerName val="0"/>
          <c:showPercent val="0"/>
          <c:showBubbleSize val="0"/>
        </c:dLbls>
        <c:marker val="1"/>
        <c:smooth val="0"/>
        <c:axId val="94001408"/>
        <c:axId val="94007680"/>
      </c:lineChart>
      <c:dateAx>
        <c:axId val="94001408"/>
        <c:scaling>
          <c:orientation val="minMax"/>
        </c:scaling>
        <c:delete val="1"/>
        <c:axPos val="b"/>
        <c:numFmt formatCode="ge" sourceLinked="1"/>
        <c:majorTickMark val="none"/>
        <c:minorTickMark val="none"/>
        <c:tickLblPos val="none"/>
        <c:crossAx val="94007680"/>
        <c:crosses val="autoZero"/>
        <c:auto val="1"/>
        <c:lblOffset val="100"/>
        <c:baseTimeUnit val="years"/>
      </c:dateAx>
      <c:valAx>
        <c:axId val="94007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001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EC9-4467-A618-D282B5D1815A}"/>
            </c:ext>
          </c:extLst>
        </c:ser>
        <c:dLbls>
          <c:showLegendKey val="0"/>
          <c:showVal val="0"/>
          <c:showCatName val="0"/>
          <c:showSerName val="0"/>
          <c:showPercent val="0"/>
          <c:showBubbleSize val="0"/>
        </c:dLbls>
        <c:gapWidth val="150"/>
        <c:axId val="94030464"/>
        <c:axId val="94032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EC9-4467-A618-D282B5D1815A}"/>
            </c:ext>
          </c:extLst>
        </c:ser>
        <c:dLbls>
          <c:showLegendKey val="0"/>
          <c:showVal val="0"/>
          <c:showCatName val="0"/>
          <c:showSerName val="0"/>
          <c:showPercent val="0"/>
          <c:showBubbleSize val="0"/>
        </c:dLbls>
        <c:marker val="1"/>
        <c:smooth val="0"/>
        <c:axId val="94030464"/>
        <c:axId val="94032640"/>
      </c:lineChart>
      <c:dateAx>
        <c:axId val="94030464"/>
        <c:scaling>
          <c:orientation val="minMax"/>
        </c:scaling>
        <c:delete val="1"/>
        <c:axPos val="b"/>
        <c:numFmt formatCode="ge" sourceLinked="1"/>
        <c:majorTickMark val="none"/>
        <c:minorTickMark val="none"/>
        <c:tickLblPos val="none"/>
        <c:crossAx val="94032640"/>
        <c:crosses val="autoZero"/>
        <c:auto val="1"/>
        <c:lblOffset val="100"/>
        <c:baseTimeUnit val="years"/>
      </c:dateAx>
      <c:valAx>
        <c:axId val="94032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030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E45-4BDC-BA03-587542E5F73C}"/>
            </c:ext>
          </c:extLst>
        </c:ser>
        <c:dLbls>
          <c:showLegendKey val="0"/>
          <c:showVal val="0"/>
          <c:showCatName val="0"/>
          <c:showSerName val="0"/>
          <c:showPercent val="0"/>
          <c:showBubbleSize val="0"/>
        </c:dLbls>
        <c:gapWidth val="150"/>
        <c:axId val="94067712"/>
        <c:axId val="94069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E45-4BDC-BA03-587542E5F73C}"/>
            </c:ext>
          </c:extLst>
        </c:ser>
        <c:dLbls>
          <c:showLegendKey val="0"/>
          <c:showVal val="0"/>
          <c:showCatName val="0"/>
          <c:showSerName val="0"/>
          <c:showPercent val="0"/>
          <c:showBubbleSize val="0"/>
        </c:dLbls>
        <c:marker val="1"/>
        <c:smooth val="0"/>
        <c:axId val="94067712"/>
        <c:axId val="94069888"/>
      </c:lineChart>
      <c:dateAx>
        <c:axId val="94067712"/>
        <c:scaling>
          <c:orientation val="minMax"/>
        </c:scaling>
        <c:delete val="1"/>
        <c:axPos val="b"/>
        <c:numFmt formatCode="ge" sourceLinked="1"/>
        <c:majorTickMark val="none"/>
        <c:minorTickMark val="none"/>
        <c:tickLblPos val="none"/>
        <c:crossAx val="94069888"/>
        <c:crosses val="autoZero"/>
        <c:auto val="1"/>
        <c:lblOffset val="100"/>
        <c:baseTimeUnit val="years"/>
      </c:dateAx>
      <c:valAx>
        <c:axId val="94069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067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DAB-4930-876B-7A85070F587E}"/>
            </c:ext>
          </c:extLst>
        </c:ser>
        <c:dLbls>
          <c:showLegendKey val="0"/>
          <c:showVal val="0"/>
          <c:showCatName val="0"/>
          <c:showSerName val="0"/>
          <c:showPercent val="0"/>
          <c:showBubbleSize val="0"/>
        </c:dLbls>
        <c:gapWidth val="150"/>
        <c:axId val="94109696"/>
        <c:axId val="94111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DAB-4930-876B-7A85070F587E}"/>
            </c:ext>
          </c:extLst>
        </c:ser>
        <c:dLbls>
          <c:showLegendKey val="0"/>
          <c:showVal val="0"/>
          <c:showCatName val="0"/>
          <c:showSerName val="0"/>
          <c:showPercent val="0"/>
          <c:showBubbleSize val="0"/>
        </c:dLbls>
        <c:marker val="1"/>
        <c:smooth val="0"/>
        <c:axId val="94109696"/>
        <c:axId val="94111616"/>
      </c:lineChart>
      <c:dateAx>
        <c:axId val="94109696"/>
        <c:scaling>
          <c:orientation val="minMax"/>
        </c:scaling>
        <c:delete val="1"/>
        <c:axPos val="b"/>
        <c:numFmt formatCode="ge" sourceLinked="1"/>
        <c:majorTickMark val="none"/>
        <c:minorTickMark val="none"/>
        <c:tickLblPos val="none"/>
        <c:crossAx val="94111616"/>
        <c:crosses val="autoZero"/>
        <c:auto val="1"/>
        <c:lblOffset val="100"/>
        <c:baseTimeUnit val="years"/>
      </c:dateAx>
      <c:valAx>
        <c:axId val="94111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109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118.1</c:v>
                </c:pt>
                <c:pt idx="1">
                  <c:v>155.53</c:v>
                </c:pt>
                <c:pt idx="2">
                  <c:v>198</c:v>
                </c:pt>
                <c:pt idx="3">
                  <c:v>196.78</c:v>
                </c:pt>
                <c:pt idx="4">
                  <c:v>167.78</c:v>
                </c:pt>
              </c:numCache>
            </c:numRef>
          </c:val>
          <c:extLst xmlns:c16r2="http://schemas.microsoft.com/office/drawing/2015/06/chart">
            <c:ext xmlns:c16="http://schemas.microsoft.com/office/drawing/2014/chart" uri="{C3380CC4-5D6E-409C-BE32-E72D297353CC}">
              <c16:uniqueId val="{00000000-28DA-4441-8A99-3A1675F64468}"/>
            </c:ext>
          </c:extLst>
        </c:ser>
        <c:dLbls>
          <c:showLegendKey val="0"/>
          <c:showVal val="0"/>
          <c:showCatName val="0"/>
          <c:showSerName val="0"/>
          <c:showPercent val="0"/>
          <c:showBubbleSize val="0"/>
        </c:dLbls>
        <c:gapWidth val="150"/>
        <c:axId val="94146944"/>
        <c:axId val="94148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799.41</c:v>
                </c:pt>
                <c:pt idx="1">
                  <c:v>701.33</c:v>
                </c:pt>
                <c:pt idx="2">
                  <c:v>663.76</c:v>
                </c:pt>
                <c:pt idx="3">
                  <c:v>566.35</c:v>
                </c:pt>
                <c:pt idx="4">
                  <c:v>888.8</c:v>
                </c:pt>
              </c:numCache>
            </c:numRef>
          </c:val>
          <c:smooth val="0"/>
          <c:extLst xmlns:c16r2="http://schemas.microsoft.com/office/drawing/2015/06/chart">
            <c:ext xmlns:c16="http://schemas.microsoft.com/office/drawing/2014/chart" uri="{C3380CC4-5D6E-409C-BE32-E72D297353CC}">
              <c16:uniqueId val="{00000001-28DA-4441-8A99-3A1675F64468}"/>
            </c:ext>
          </c:extLst>
        </c:ser>
        <c:dLbls>
          <c:showLegendKey val="0"/>
          <c:showVal val="0"/>
          <c:showCatName val="0"/>
          <c:showSerName val="0"/>
          <c:showPercent val="0"/>
          <c:showBubbleSize val="0"/>
        </c:dLbls>
        <c:marker val="1"/>
        <c:smooth val="0"/>
        <c:axId val="94146944"/>
        <c:axId val="94148864"/>
      </c:lineChart>
      <c:dateAx>
        <c:axId val="94146944"/>
        <c:scaling>
          <c:orientation val="minMax"/>
        </c:scaling>
        <c:delete val="1"/>
        <c:axPos val="b"/>
        <c:numFmt formatCode="ge" sourceLinked="1"/>
        <c:majorTickMark val="none"/>
        <c:minorTickMark val="none"/>
        <c:tickLblPos val="none"/>
        <c:crossAx val="94148864"/>
        <c:crosses val="autoZero"/>
        <c:auto val="1"/>
        <c:lblOffset val="100"/>
        <c:baseTimeUnit val="years"/>
      </c:dateAx>
      <c:valAx>
        <c:axId val="94148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146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30.74</c:v>
                </c:pt>
                <c:pt idx="1">
                  <c:v>30.07</c:v>
                </c:pt>
                <c:pt idx="2">
                  <c:v>30.11</c:v>
                </c:pt>
                <c:pt idx="3">
                  <c:v>29.53</c:v>
                </c:pt>
                <c:pt idx="4">
                  <c:v>24.07</c:v>
                </c:pt>
              </c:numCache>
            </c:numRef>
          </c:val>
          <c:extLst xmlns:c16r2="http://schemas.microsoft.com/office/drawing/2015/06/chart">
            <c:ext xmlns:c16="http://schemas.microsoft.com/office/drawing/2014/chart" uri="{C3380CC4-5D6E-409C-BE32-E72D297353CC}">
              <c16:uniqueId val="{00000000-2D2D-4DCB-A458-9321D6352792}"/>
            </c:ext>
          </c:extLst>
        </c:ser>
        <c:dLbls>
          <c:showLegendKey val="0"/>
          <c:showVal val="0"/>
          <c:showCatName val="0"/>
          <c:showSerName val="0"/>
          <c:showPercent val="0"/>
          <c:showBubbleSize val="0"/>
        </c:dLbls>
        <c:gapWidth val="150"/>
        <c:axId val="94171904"/>
        <c:axId val="9417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51.57</c:v>
                </c:pt>
                <c:pt idx="1">
                  <c:v>53.48</c:v>
                </c:pt>
                <c:pt idx="2">
                  <c:v>53.76</c:v>
                </c:pt>
                <c:pt idx="3">
                  <c:v>52.27</c:v>
                </c:pt>
                <c:pt idx="4">
                  <c:v>52.55</c:v>
                </c:pt>
              </c:numCache>
            </c:numRef>
          </c:val>
          <c:smooth val="0"/>
          <c:extLst xmlns:c16r2="http://schemas.microsoft.com/office/drawing/2015/06/chart">
            <c:ext xmlns:c16="http://schemas.microsoft.com/office/drawing/2014/chart" uri="{C3380CC4-5D6E-409C-BE32-E72D297353CC}">
              <c16:uniqueId val="{00000001-2D2D-4DCB-A458-9321D6352792}"/>
            </c:ext>
          </c:extLst>
        </c:ser>
        <c:dLbls>
          <c:showLegendKey val="0"/>
          <c:showVal val="0"/>
          <c:showCatName val="0"/>
          <c:showSerName val="0"/>
          <c:showPercent val="0"/>
          <c:showBubbleSize val="0"/>
        </c:dLbls>
        <c:marker val="1"/>
        <c:smooth val="0"/>
        <c:axId val="94171904"/>
        <c:axId val="94173824"/>
      </c:lineChart>
      <c:dateAx>
        <c:axId val="94171904"/>
        <c:scaling>
          <c:orientation val="minMax"/>
        </c:scaling>
        <c:delete val="1"/>
        <c:axPos val="b"/>
        <c:numFmt formatCode="ge" sourceLinked="1"/>
        <c:majorTickMark val="none"/>
        <c:minorTickMark val="none"/>
        <c:tickLblPos val="none"/>
        <c:crossAx val="94173824"/>
        <c:crosses val="autoZero"/>
        <c:auto val="1"/>
        <c:lblOffset val="100"/>
        <c:baseTimeUnit val="years"/>
      </c:dateAx>
      <c:valAx>
        <c:axId val="9417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171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382.37</c:v>
                </c:pt>
                <c:pt idx="1">
                  <c:v>408.02</c:v>
                </c:pt>
                <c:pt idx="2">
                  <c:v>402.61</c:v>
                </c:pt>
                <c:pt idx="3">
                  <c:v>425.04</c:v>
                </c:pt>
                <c:pt idx="4">
                  <c:v>520.16999999999996</c:v>
                </c:pt>
              </c:numCache>
            </c:numRef>
          </c:val>
          <c:extLst xmlns:c16r2="http://schemas.microsoft.com/office/drawing/2015/06/chart">
            <c:ext xmlns:c16="http://schemas.microsoft.com/office/drawing/2014/chart" uri="{C3380CC4-5D6E-409C-BE32-E72D297353CC}">
              <c16:uniqueId val="{00000000-1912-4EBF-A4A4-538DA3737626}"/>
            </c:ext>
          </c:extLst>
        </c:ser>
        <c:dLbls>
          <c:showLegendKey val="0"/>
          <c:showVal val="0"/>
          <c:showCatName val="0"/>
          <c:showSerName val="0"/>
          <c:showPercent val="0"/>
          <c:showBubbleSize val="0"/>
        </c:dLbls>
        <c:gapWidth val="150"/>
        <c:axId val="102605952"/>
        <c:axId val="102607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282.5</c:v>
                </c:pt>
                <c:pt idx="1">
                  <c:v>277.29000000000002</c:v>
                </c:pt>
                <c:pt idx="2">
                  <c:v>275.25</c:v>
                </c:pt>
                <c:pt idx="3">
                  <c:v>291.01</c:v>
                </c:pt>
                <c:pt idx="4">
                  <c:v>292.45</c:v>
                </c:pt>
              </c:numCache>
            </c:numRef>
          </c:val>
          <c:smooth val="0"/>
          <c:extLst xmlns:c16r2="http://schemas.microsoft.com/office/drawing/2015/06/chart">
            <c:ext xmlns:c16="http://schemas.microsoft.com/office/drawing/2014/chart" uri="{C3380CC4-5D6E-409C-BE32-E72D297353CC}">
              <c16:uniqueId val="{00000001-1912-4EBF-A4A4-538DA3737626}"/>
            </c:ext>
          </c:extLst>
        </c:ser>
        <c:dLbls>
          <c:showLegendKey val="0"/>
          <c:showVal val="0"/>
          <c:showCatName val="0"/>
          <c:showSerName val="0"/>
          <c:showPercent val="0"/>
          <c:showBubbleSize val="0"/>
        </c:dLbls>
        <c:marker val="1"/>
        <c:smooth val="0"/>
        <c:axId val="102605952"/>
        <c:axId val="102607872"/>
      </c:lineChart>
      <c:dateAx>
        <c:axId val="102605952"/>
        <c:scaling>
          <c:orientation val="minMax"/>
        </c:scaling>
        <c:delete val="1"/>
        <c:axPos val="b"/>
        <c:numFmt formatCode="ge" sourceLinked="1"/>
        <c:majorTickMark val="none"/>
        <c:minorTickMark val="none"/>
        <c:tickLblPos val="none"/>
        <c:crossAx val="102607872"/>
        <c:crosses val="autoZero"/>
        <c:auto val="1"/>
        <c:lblOffset val="100"/>
        <c:baseTimeUnit val="years"/>
      </c:dateAx>
      <c:valAx>
        <c:axId val="102607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605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【878.58】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【80.14】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【52.62】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1" zoomScaleNormal="100" workbookViewId="0">
      <selection activeCell="Q38" sqref="Q34:Q3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熊本県　氷川町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個別排水処理</v>
      </c>
      <c r="Q8" s="47"/>
      <c r="R8" s="47"/>
      <c r="S8" s="47"/>
      <c r="T8" s="47"/>
      <c r="U8" s="47"/>
      <c r="V8" s="47"/>
      <c r="W8" s="47" t="str">
        <f>データ!L6</f>
        <v>L2</v>
      </c>
      <c r="X8" s="47"/>
      <c r="Y8" s="47"/>
      <c r="Z8" s="47"/>
      <c r="AA8" s="47"/>
      <c r="AB8" s="47"/>
      <c r="AC8" s="47"/>
      <c r="AD8" s="48" t="str">
        <f>データ!$M$6</f>
        <v>非設置</v>
      </c>
      <c r="AE8" s="48"/>
      <c r="AF8" s="48"/>
      <c r="AG8" s="48"/>
      <c r="AH8" s="48"/>
      <c r="AI8" s="48"/>
      <c r="AJ8" s="48"/>
      <c r="AK8" s="3"/>
      <c r="AL8" s="49">
        <f>データ!S6</f>
        <v>12114</v>
      </c>
      <c r="AM8" s="49"/>
      <c r="AN8" s="49"/>
      <c r="AO8" s="49"/>
      <c r="AP8" s="49"/>
      <c r="AQ8" s="49"/>
      <c r="AR8" s="49"/>
      <c r="AS8" s="49"/>
      <c r="AT8" s="44">
        <f>データ!T6</f>
        <v>33.36</v>
      </c>
      <c r="AU8" s="44"/>
      <c r="AV8" s="44"/>
      <c r="AW8" s="44"/>
      <c r="AX8" s="44"/>
      <c r="AY8" s="44"/>
      <c r="AZ8" s="44"/>
      <c r="BA8" s="44"/>
      <c r="BB8" s="44">
        <f>データ!U6</f>
        <v>363.13</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0.5</v>
      </c>
      <c r="Q10" s="44"/>
      <c r="R10" s="44"/>
      <c r="S10" s="44"/>
      <c r="T10" s="44"/>
      <c r="U10" s="44"/>
      <c r="V10" s="44"/>
      <c r="W10" s="44">
        <f>データ!Q6</f>
        <v>100</v>
      </c>
      <c r="X10" s="44"/>
      <c r="Y10" s="44"/>
      <c r="Z10" s="44"/>
      <c r="AA10" s="44"/>
      <c r="AB10" s="44"/>
      <c r="AC10" s="44"/>
      <c r="AD10" s="49">
        <f>データ!R6</f>
        <v>2376</v>
      </c>
      <c r="AE10" s="49"/>
      <c r="AF10" s="49"/>
      <c r="AG10" s="49"/>
      <c r="AH10" s="49"/>
      <c r="AI10" s="49"/>
      <c r="AJ10" s="49"/>
      <c r="AK10" s="2"/>
      <c r="AL10" s="49">
        <f>データ!V6</f>
        <v>60</v>
      </c>
      <c r="AM10" s="49"/>
      <c r="AN10" s="49"/>
      <c r="AO10" s="49"/>
      <c r="AP10" s="49"/>
      <c r="AQ10" s="49"/>
      <c r="AR10" s="49"/>
      <c r="AS10" s="49"/>
      <c r="AT10" s="44">
        <f>データ!W6</f>
        <v>0.01</v>
      </c>
      <c r="AU10" s="44"/>
      <c r="AV10" s="44"/>
      <c r="AW10" s="44"/>
      <c r="AX10" s="44"/>
      <c r="AY10" s="44"/>
      <c r="AZ10" s="44"/>
      <c r="BA10" s="44"/>
      <c r="BB10" s="44">
        <f>データ!X6</f>
        <v>6000</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126</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124</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125</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【878.58】</v>
      </c>
      <c r="I86" s="25" t="str">
        <f>データ!CA6</f>
        <v>【52.62】</v>
      </c>
      <c r="J86" s="25" t="str">
        <f>データ!CL6</f>
        <v>【296.38】</v>
      </c>
      <c r="K86" s="25" t="str">
        <f>データ!CW6</f>
        <v>【51.55】</v>
      </c>
      <c r="L86" s="25" t="str">
        <f>データ!DH6</f>
        <v>【80.14】</v>
      </c>
      <c r="M86" s="25" t="s">
        <v>56</v>
      </c>
      <c r="N86" s="25" t="s">
        <v>57</v>
      </c>
      <c r="O86" s="25" t="str">
        <f>データ!EO6</f>
        <v>【-】</v>
      </c>
    </row>
  </sheetData>
  <sheetProtection algorithmName="SHA-512" hashValue="IcfVOemeICDLiytMTW3XhtjTOIyt4JF9jPczU3RR073jxMv1VVi0UB2nza6z/ASB6ipLsdx26CuMcn2XQr3Mkg==" saltValue="cc47vphQxZ6YX6+qUeLwdQ=="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58</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59</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60</v>
      </c>
      <c r="B3" s="28" t="s">
        <v>61</v>
      </c>
      <c r="C3" s="28" t="s">
        <v>62</v>
      </c>
      <c r="D3" s="28" t="s">
        <v>63</v>
      </c>
      <c r="E3" s="28" t="s">
        <v>64</v>
      </c>
      <c r="F3" s="28" t="s">
        <v>65</v>
      </c>
      <c r="G3" s="28" t="s">
        <v>66</v>
      </c>
      <c r="H3" s="76" t="s">
        <v>67</v>
      </c>
      <c r="I3" s="77"/>
      <c r="J3" s="77"/>
      <c r="K3" s="77"/>
      <c r="L3" s="77"/>
      <c r="M3" s="77"/>
      <c r="N3" s="77"/>
      <c r="O3" s="77"/>
      <c r="P3" s="77"/>
      <c r="Q3" s="77"/>
      <c r="R3" s="77"/>
      <c r="S3" s="77"/>
      <c r="T3" s="77"/>
      <c r="U3" s="77"/>
      <c r="V3" s="77"/>
      <c r="W3" s="77"/>
      <c r="X3" s="78"/>
      <c r="Y3" s="82" t="s">
        <v>68</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69</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70</v>
      </c>
      <c r="B4" s="29"/>
      <c r="C4" s="29"/>
      <c r="D4" s="29"/>
      <c r="E4" s="29"/>
      <c r="F4" s="29"/>
      <c r="G4" s="29"/>
      <c r="H4" s="79"/>
      <c r="I4" s="80"/>
      <c r="J4" s="80"/>
      <c r="K4" s="80"/>
      <c r="L4" s="80"/>
      <c r="M4" s="80"/>
      <c r="N4" s="80"/>
      <c r="O4" s="80"/>
      <c r="P4" s="80"/>
      <c r="Q4" s="80"/>
      <c r="R4" s="80"/>
      <c r="S4" s="80"/>
      <c r="T4" s="80"/>
      <c r="U4" s="80"/>
      <c r="V4" s="80"/>
      <c r="W4" s="80"/>
      <c r="X4" s="81"/>
      <c r="Y4" s="75" t="s">
        <v>71</v>
      </c>
      <c r="Z4" s="75"/>
      <c r="AA4" s="75"/>
      <c r="AB4" s="75"/>
      <c r="AC4" s="75"/>
      <c r="AD4" s="75"/>
      <c r="AE4" s="75"/>
      <c r="AF4" s="75"/>
      <c r="AG4" s="75"/>
      <c r="AH4" s="75"/>
      <c r="AI4" s="75"/>
      <c r="AJ4" s="75" t="s">
        <v>72</v>
      </c>
      <c r="AK4" s="75"/>
      <c r="AL4" s="75"/>
      <c r="AM4" s="75"/>
      <c r="AN4" s="75"/>
      <c r="AO4" s="75"/>
      <c r="AP4" s="75"/>
      <c r="AQ4" s="75"/>
      <c r="AR4" s="75"/>
      <c r="AS4" s="75"/>
      <c r="AT4" s="75"/>
      <c r="AU4" s="75" t="s">
        <v>73</v>
      </c>
      <c r="AV4" s="75"/>
      <c r="AW4" s="75"/>
      <c r="AX4" s="75"/>
      <c r="AY4" s="75"/>
      <c r="AZ4" s="75"/>
      <c r="BA4" s="75"/>
      <c r="BB4" s="75"/>
      <c r="BC4" s="75"/>
      <c r="BD4" s="75"/>
      <c r="BE4" s="75"/>
      <c r="BF4" s="75" t="s">
        <v>74</v>
      </c>
      <c r="BG4" s="75"/>
      <c r="BH4" s="75"/>
      <c r="BI4" s="75"/>
      <c r="BJ4" s="75"/>
      <c r="BK4" s="75"/>
      <c r="BL4" s="75"/>
      <c r="BM4" s="75"/>
      <c r="BN4" s="75"/>
      <c r="BO4" s="75"/>
      <c r="BP4" s="75"/>
      <c r="BQ4" s="75" t="s">
        <v>75</v>
      </c>
      <c r="BR4" s="75"/>
      <c r="BS4" s="75"/>
      <c r="BT4" s="75"/>
      <c r="BU4" s="75"/>
      <c r="BV4" s="75"/>
      <c r="BW4" s="75"/>
      <c r="BX4" s="75"/>
      <c r="BY4" s="75"/>
      <c r="BZ4" s="75"/>
      <c r="CA4" s="75"/>
      <c r="CB4" s="75" t="s">
        <v>76</v>
      </c>
      <c r="CC4" s="75"/>
      <c r="CD4" s="75"/>
      <c r="CE4" s="75"/>
      <c r="CF4" s="75"/>
      <c r="CG4" s="75"/>
      <c r="CH4" s="75"/>
      <c r="CI4" s="75"/>
      <c r="CJ4" s="75"/>
      <c r="CK4" s="75"/>
      <c r="CL4" s="75"/>
      <c r="CM4" s="75" t="s">
        <v>77</v>
      </c>
      <c r="CN4" s="75"/>
      <c r="CO4" s="75"/>
      <c r="CP4" s="75"/>
      <c r="CQ4" s="75"/>
      <c r="CR4" s="75"/>
      <c r="CS4" s="75"/>
      <c r="CT4" s="75"/>
      <c r="CU4" s="75"/>
      <c r="CV4" s="75"/>
      <c r="CW4" s="75"/>
      <c r="CX4" s="75" t="s">
        <v>78</v>
      </c>
      <c r="CY4" s="75"/>
      <c r="CZ4" s="75"/>
      <c r="DA4" s="75"/>
      <c r="DB4" s="75"/>
      <c r="DC4" s="75"/>
      <c r="DD4" s="75"/>
      <c r="DE4" s="75"/>
      <c r="DF4" s="75"/>
      <c r="DG4" s="75"/>
      <c r="DH4" s="75"/>
      <c r="DI4" s="75" t="s">
        <v>79</v>
      </c>
      <c r="DJ4" s="75"/>
      <c r="DK4" s="75"/>
      <c r="DL4" s="75"/>
      <c r="DM4" s="75"/>
      <c r="DN4" s="75"/>
      <c r="DO4" s="75"/>
      <c r="DP4" s="75"/>
      <c r="DQ4" s="75"/>
      <c r="DR4" s="75"/>
      <c r="DS4" s="75"/>
      <c r="DT4" s="75" t="s">
        <v>80</v>
      </c>
      <c r="DU4" s="75"/>
      <c r="DV4" s="75"/>
      <c r="DW4" s="75"/>
      <c r="DX4" s="75"/>
      <c r="DY4" s="75"/>
      <c r="DZ4" s="75"/>
      <c r="EA4" s="75"/>
      <c r="EB4" s="75"/>
      <c r="EC4" s="75"/>
      <c r="ED4" s="75"/>
      <c r="EE4" s="75" t="s">
        <v>81</v>
      </c>
      <c r="EF4" s="75"/>
      <c r="EG4" s="75"/>
      <c r="EH4" s="75"/>
      <c r="EI4" s="75"/>
      <c r="EJ4" s="75"/>
      <c r="EK4" s="75"/>
      <c r="EL4" s="75"/>
      <c r="EM4" s="75"/>
      <c r="EN4" s="75"/>
      <c r="EO4" s="75"/>
    </row>
    <row r="5" spans="1:145" x14ac:dyDescent="0.15">
      <c r="A5" s="27" t="s">
        <v>82</v>
      </c>
      <c r="B5" s="30"/>
      <c r="C5" s="30"/>
      <c r="D5" s="30"/>
      <c r="E5" s="30"/>
      <c r="F5" s="30"/>
      <c r="G5" s="30"/>
      <c r="H5" s="31" t="s">
        <v>83</v>
      </c>
      <c r="I5" s="31" t="s">
        <v>84</v>
      </c>
      <c r="J5" s="31" t="s">
        <v>85</v>
      </c>
      <c r="K5" s="31" t="s">
        <v>86</v>
      </c>
      <c r="L5" s="31" t="s">
        <v>87</v>
      </c>
      <c r="M5" s="31" t="s">
        <v>5</v>
      </c>
      <c r="N5" s="31" t="s">
        <v>88</v>
      </c>
      <c r="O5" s="31" t="s">
        <v>89</v>
      </c>
      <c r="P5" s="31" t="s">
        <v>90</v>
      </c>
      <c r="Q5" s="31" t="s">
        <v>91</v>
      </c>
      <c r="R5" s="31" t="s">
        <v>92</v>
      </c>
      <c r="S5" s="31" t="s">
        <v>93</v>
      </c>
      <c r="T5" s="31" t="s">
        <v>94</v>
      </c>
      <c r="U5" s="31" t="s">
        <v>95</v>
      </c>
      <c r="V5" s="31" t="s">
        <v>96</v>
      </c>
      <c r="W5" s="31" t="s">
        <v>97</v>
      </c>
      <c r="X5" s="31" t="s">
        <v>98</v>
      </c>
      <c r="Y5" s="31" t="s">
        <v>99</v>
      </c>
      <c r="Z5" s="31" t="s">
        <v>100</v>
      </c>
      <c r="AA5" s="31" t="s">
        <v>101</v>
      </c>
      <c r="AB5" s="31" t="s">
        <v>102</v>
      </c>
      <c r="AC5" s="31" t="s">
        <v>103</v>
      </c>
      <c r="AD5" s="31" t="s">
        <v>104</v>
      </c>
      <c r="AE5" s="31" t="s">
        <v>105</v>
      </c>
      <c r="AF5" s="31" t="s">
        <v>106</v>
      </c>
      <c r="AG5" s="31" t="s">
        <v>107</v>
      </c>
      <c r="AH5" s="31" t="s">
        <v>108</v>
      </c>
      <c r="AI5" s="31" t="s">
        <v>43</v>
      </c>
      <c r="AJ5" s="31" t="s">
        <v>99</v>
      </c>
      <c r="AK5" s="31" t="s">
        <v>100</v>
      </c>
      <c r="AL5" s="31" t="s">
        <v>101</v>
      </c>
      <c r="AM5" s="31" t="s">
        <v>102</v>
      </c>
      <c r="AN5" s="31" t="s">
        <v>103</v>
      </c>
      <c r="AO5" s="31" t="s">
        <v>104</v>
      </c>
      <c r="AP5" s="31" t="s">
        <v>105</v>
      </c>
      <c r="AQ5" s="31" t="s">
        <v>106</v>
      </c>
      <c r="AR5" s="31" t="s">
        <v>107</v>
      </c>
      <c r="AS5" s="31" t="s">
        <v>108</v>
      </c>
      <c r="AT5" s="31" t="s">
        <v>109</v>
      </c>
      <c r="AU5" s="31" t="s">
        <v>99</v>
      </c>
      <c r="AV5" s="31" t="s">
        <v>100</v>
      </c>
      <c r="AW5" s="31" t="s">
        <v>101</v>
      </c>
      <c r="AX5" s="31" t="s">
        <v>102</v>
      </c>
      <c r="AY5" s="31" t="s">
        <v>103</v>
      </c>
      <c r="AZ5" s="31" t="s">
        <v>104</v>
      </c>
      <c r="BA5" s="31" t="s">
        <v>105</v>
      </c>
      <c r="BB5" s="31" t="s">
        <v>106</v>
      </c>
      <c r="BC5" s="31" t="s">
        <v>107</v>
      </c>
      <c r="BD5" s="31" t="s">
        <v>108</v>
      </c>
      <c r="BE5" s="31" t="s">
        <v>109</v>
      </c>
      <c r="BF5" s="31" t="s">
        <v>99</v>
      </c>
      <c r="BG5" s="31" t="s">
        <v>100</v>
      </c>
      <c r="BH5" s="31" t="s">
        <v>101</v>
      </c>
      <c r="BI5" s="31" t="s">
        <v>102</v>
      </c>
      <c r="BJ5" s="31" t="s">
        <v>103</v>
      </c>
      <c r="BK5" s="31" t="s">
        <v>104</v>
      </c>
      <c r="BL5" s="31" t="s">
        <v>105</v>
      </c>
      <c r="BM5" s="31" t="s">
        <v>106</v>
      </c>
      <c r="BN5" s="31" t="s">
        <v>107</v>
      </c>
      <c r="BO5" s="31" t="s">
        <v>108</v>
      </c>
      <c r="BP5" s="31" t="s">
        <v>109</v>
      </c>
      <c r="BQ5" s="31" t="s">
        <v>99</v>
      </c>
      <c r="BR5" s="31" t="s">
        <v>100</v>
      </c>
      <c r="BS5" s="31" t="s">
        <v>101</v>
      </c>
      <c r="BT5" s="31" t="s">
        <v>102</v>
      </c>
      <c r="BU5" s="31" t="s">
        <v>103</v>
      </c>
      <c r="BV5" s="31" t="s">
        <v>104</v>
      </c>
      <c r="BW5" s="31" t="s">
        <v>105</v>
      </c>
      <c r="BX5" s="31" t="s">
        <v>106</v>
      </c>
      <c r="BY5" s="31" t="s">
        <v>107</v>
      </c>
      <c r="BZ5" s="31" t="s">
        <v>108</v>
      </c>
      <c r="CA5" s="31" t="s">
        <v>109</v>
      </c>
      <c r="CB5" s="31" t="s">
        <v>99</v>
      </c>
      <c r="CC5" s="31" t="s">
        <v>100</v>
      </c>
      <c r="CD5" s="31" t="s">
        <v>101</v>
      </c>
      <c r="CE5" s="31" t="s">
        <v>102</v>
      </c>
      <c r="CF5" s="31" t="s">
        <v>103</v>
      </c>
      <c r="CG5" s="31" t="s">
        <v>104</v>
      </c>
      <c r="CH5" s="31" t="s">
        <v>105</v>
      </c>
      <c r="CI5" s="31" t="s">
        <v>106</v>
      </c>
      <c r="CJ5" s="31" t="s">
        <v>107</v>
      </c>
      <c r="CK5" s="31" t="s">
        <v>108</v>
      </c>
      <c r="CL5" s="31" t="s">
        <v>109</v>
      </c>
      <c r="CM5" s="31" t="s">
        <v>99</v>
      </c>
      <c r="CN5" s="31" t="s">
        <v>100</v>
      </c>
      <c r="CO5" s="31" t="s">
        <v>101</v>
      </c>
      <c r="CP5" s="31" t="s">
        <v>102</v>
      </c>
      <c r="CQ5" s="31" t="s">
        <v>103</v>
      </c>
      <c r="CR5" s="31" t="s">
        <v>104</v>
      </c>
      <c r="CS5" s="31" t="s">
        <v>105</v>
      </c>
      <c r="CT5" s="31" t="s">
        <v>106</v>
      </c>
      <c r="CU5" s="31" t="s">
        <v>107</v>
      </c>
      <c r="CV5" s="31" t="s">
        <v>108</v>
      </c>
      <c r="CW5" s="31" t="s">
        <v>109</v>
      </c>
      <c r="CX5" s="31" t="s">
        <v>99</v>
      </c>
      <c r="CY5" s="31" t="s">
        <v>100</v>
      </c>
      <c r="CZ5" s="31" t="s">
        <v>101</v>
      </c>
      <c r="DA5" s="31" t="s">
        <v>102</v>
      </c>
      <c r="DB5" s="31" t="s">
        <v>103</v>
      </c>
      <c r="DC5" s="31" t="s">
        <v>104</v>
      </c>
      <c r="DD5" s="31" t="s">
        <v>105</v>
      </c>
      <c r="DE5" s="31" t="s">
        <v>106</v>
      </c>
      <c r="DF5" s="31" t="s">
        <v>107</v>
      </c>
      <c r="DG5" s="31" t="s">
        <v>108</v>
      </c>
      <c r="DH5" s="31" t="s">
        <v>109</v>
      </c>
      <c r="DI5" s="31" t="s">
        <v>99</v>
      </c>
      <c r="DJ5" s="31" t="s">
        <v>100</v>
      </c>
      <c r="DK5" s="31" t="s">
        <v>101</v>
      </c>
      <c r="DL5" s="31" t="s">
        <v>102</v>
      </c>
      <c r="DM5" s="31" t="s">
        <v>103</v>
      </c>
      <c r="DN5" s="31" t="s">
        <v>104</v>
      </c>
      <c r="DO5" s="31" t="s">
        <v>105</v>
      </c>
      <c r="DP5" s="31" t="s">
        <v>106</v>
      </c>
      <c r="DQ5" s="31" t="s">
        <v>107</v>
      </c>
      <c r="DR5" s="31" t="s">
        <v>108</v>
      </c>
      <c r="DS5" s="31" t="s">
        <v>109</v>
      </c>
      <c r="DT5" s="31" t="s">
        <v>99</v>
      </c>
      <c r="DU5" s="31" t="s">
        <v>100</v>
      </c>
      <c r="DV5" s="31" t="s">
        <v>101</v>
      </c>
      <c r="DW5" s="31" t="s">
        <v>102</v>
      </c>
      <c r="DX5" s="31" t="s">
        <v>103</v>
      </c>
      <c r="DY5" s="31" t="s">
        <v>104</v>
      </c>
      <c r="DZ5" s="31" t="s">
        <v>105</v>
      </c>
      <c r="EA5" s="31" t="s">
        <v>106</v>
      </c>
      <c r="EB5" s="31" t="s">
        <v>107</v>
      </c>
      <c r="EC5" s="31" t="s">
        <v>108</v>
      </c>
      <c r="ED5" s="31" t="s">
        <v>109</v>
      </c>
      <c r="EE5" s="31" t="s">
        <v>99</v>
      </c>
      <c r="EF5" s="31" t="s">
        <v>100</v>
      </c>
      <c r="EG5" s="31" t="s">
        <v>101</v>
      </c>
      <c r="EH5" s="31" t="s">
        <v>102</v>
      </c>
      <c r="EI5" s="31" t="s">
        <v>103</v>
      </c>
      <c r="EJ5" s="31" t="s">
        <v>104</v>
      </c>
      <c r="EK5" s="31" t="s">
        <v>105</v>
      </c>
      <c r="EL5" s="31" t="s">
        <v>106</v>
      </c>
      <c r="EM5" s="31" t="s">
        <v>107</v>
      </c>
      <c r="EN5" s="31" t="s">
        <v>108</v>
      </c>
      <c r="EO5" s="31" t="s">
        <v>109</v>
      </c>
    </row>
    <row r="6" spans="1:145" s="35" customFormat="1" x14ac:dyDescent="0.15">
      <c r="A6" s="27" t="s">
        <v>110</v>
      </c>
      <c r="B6" s="32">
        <f>B7</f>
        <v>2017</v>
      </c>
      <c r="C6" s="32">
        <f t="shared" ref="C6:X6" si="3">C7</f>
        <v>434680</v>
      </c>
      <c r="D6" s="32">
        <f t="shared" si="3"/>
        <v>47</v>
      </c>
      <c r="E6" s="32">
        <f t="shared" si="3"/>
        <v>18</v>
      </c>
      <c r="F6" s="32">
        <f t="shared" si="3"/>
        <v>1</v>
      </c>
      <c r="G6" s="32">
        <f t="shared" si="3"/>
        <v>0</v>
      </c>
      <c r="H6" s="32" t="str">
        <f t="shared" si="3"/>
        <v>熊本県　氷川町</v>
      </c>
      <c r="I6" s="32" t="str">
        <f t="shared" si="3"/>
        <v>法非適用</v>
      </c>
      <c r="J6" s="32" t="str">
        <f t="shared" si="3"/>
        <v>下水道事業</v>
      </c>
      <c r="K6" s="32" t="str">
        <f t="shared" si="3"/>
        <v>個別排水処理</v>
      </c>
      <c r="L6" s="32" t="str">
        <f t="shared" si="3"/>
        <v>L2</v>
      </c>
      <c r="M6" s="32" t="str">
        <f t="shared" si="3"/>
        <v>非設置</v>
      </c>
      <c r="N6" s="33" t="str">
        <f t="shared" si="3"/>
        <v>-</v>
      </c>
      <c r="O6" s="33" t="str">
        <f t="shared" si="3"/>
        <v>該当数値なし</v>
      </c>
      <c r="P6" s="33">
        <f t="shared" si="3"/>
        <v>0.5</v>
      </c>
      <c r="Q6" s="33">
        <f t="shared" si="3"/>
        <v>100</v>
      </c>
      <c r="R6" s="33">
        <f t="shared" si="3"/>
        <v>2376</v>
      </c>
      <c r="S6" s="33">
        <f t="shared" si="3"/>
        <v>12114</v>
      </c>
      <c r="T6" s="33">
        <f t="shared" si="3"/>
        <v>33.36</v>
      </c>
      <c r="U6" s="33">
        <f t="shared" si="3"/>
        <v>363.13</v>
      </c>
      <c r="V6" s="33">
        <f t="shared" si="3"/>
        <v>60</v>
      </c>
      <c r="W6" s="33">
        <f t="shared" si="3"/>
        <v>0.01</v>
      </c>
      <c r="X6" s="33">
        <f t="shared" si="3"/>
        <v>6000</v>
      </c>
      <c r="Y6" s="34">
        <f>IF(Y7="",NA(),Y7)</f>
        <v>81.27</v>
      </c>
      <c r="Z6" s="34">
        <f t="shared" ref="Z6:AH6" si="4">IF(Z7="",NA(),Z7)</f>
        <v>80.680000000000007</v>
      </c>
      <c r="AA6" s="34">
        <f t="shared" si="4"/>
        <v>78.92</v>
      </c>
      <c r="AB6" s="34">
        <f t="shared" si="4"/>
        <v>77.819999999999993</v>
      </c>
      <c r="AC6" s="34">
        <f t="shared" si="4"/>
        <v>100</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118.1</v>
      </c>
      <c r="BG6" s="34">
        <f t="shared" ref="BG6:BO6" si="7">IF(BG7="",NA(),BG7)</f>
        <v>155.53</v>
      </c>
      <c r="BH6" s="34">
        <f t="shared" si="7"/>
        <v>198</v>
      </c>
      <c r="BI6" s="34">
        <f t="shared" si="7"/>
        <v>196.78</v>
      </c>
      <c r="BJ6" s="34">
        <f t="shared" si="7"/>
        <v>167.78</v>
      </c>
      <c r="BK6" s="34">
        <f t="shared" si="7"/>
        <v>799.41</v>
      </c>
      <c r="BL6" s="34">
        <f t="shared" si="7"/>
        <v>701.33</v>
      </c>
      <c r="BM6" s="34">
        <f t="shared" si="7"/>
        <v>663.76</v>
      </c>
      <c r="BN6" s="34">
        <f t="shared" si="7"/>
        <v>566.35</v>
      </c>
      <c r="BO6" s="34">
        <f t="shared" si="7"/>
        <v>888.8</v>
      </c>
      <c r="BP6" s="33" t="str">
        <f>IF(BP7="","",IF(BP7="-","【-】","【"&amp;SUBSTITUTE(TEXT(BP7,"#,##0.00"),"-","△")&amp;"】"))</f>
        <v>【878.58】</v>
      </c>
      <c r="BQ6" s="34">
        <f>IF(BQ7="",NA(),BQ7)</f>
        <v>30.74</v>
      </c>
      <c r="BR6" s="34">
        <f t="shared" ref="BR6:BZ6" si="8">IF(BR7="",NA(),BR7)</f>
        <v>30.07</v>
      </c>
      <c r="BS6" s="34">
        <f t="shared" si="8"/>
        <v>30.11</v>
      </c>
      <c r="BT6" s="34">
        <f t="shared" si="8"/>
        <v>29.53</v>
      </c>
      <c r="BU6" s="34">
        <f t="shared" si="8"/>
        <v>24.07</v>
      </c>
      <c r="BV6" s="34">
        <f t="shared" si="8"/>
        <v>51.57</v>
      </c>
      <c r="BW6" s="34">
        <f t="shared" si="8"/>
        <v>53.48</v>
      </c>
      <c r="BX6" s="34">
        <f t="shared" si="8"/>
        <v>53.76</v>
      </c>
      <c r="BY6" s="34">
        <f t="shared" si="8"/>
        <v>52.27</v>
      </c>
      <c r="BZ6" s="34">
        <f t="shared" si="8"/>
        <v>52.55</v>
      </c>
      <c r="CA6" s="33" t="str">
        <f>IF(CA7="","",IF(CA7="-","【-】","【"&amp;SUBSTITUTE(TEXT(CA7,"#,##0.00"),"-","△")&amp;"】"))</f>
        <v>【52.62】</v>
      </c>
      <c r="CB6" s="34">
        <f>IF(CB7="",NA(),CB7)</f>
        <v>382.37</v>
      </c>
      <c r="CC6" s="34">
        <f t="shared" ref="CC6:CK6" si="9">IF(CC7="",NA(),CC7)</f>
        <v>408.02</v>
      </c>
      <c r="CD6" s="34">
        <f t="shared" si="9"/>
        <v>402.61</v>
      </c>
      <c r="CE6" s="34">
        <f t="shared" si="9"/>
        <v>425.04</v>
      </c>
      <c r="CF6" s="34">
        <f t="shared" si="9"/>
        <v>520.16999999999996</v>
      </c>
      <c r="CG6" s="34">
        <f t="shared" si="9"/>
        <v>282.5</v>
      </c>
      <c r="CH6" s="34">
        <f t="shared" si="9"/>
        <v>277.29000000000002</v>
      </c>
      <c r="CI6" s="34">
        <f t="shared" si="9"/>
        <v>275.25</v>
      </c>
      <c r="CJ6" s="34">
        <f t="shared" si="9"/>
        <v>291.01</v>
      </c>
      <c r="CK6" s="34">
        <f t="shared" si="9"/>
        <v>292.45</v>
      </c>
      <c r="CL6" s="33" t="str">
        <f>IF(CL7="","",IF(CL7="-","【-】","【"&amp;SUBSTITUTE(TEXT(CL7,"#,##0.00"),"-","△")&amp;"】"))</f>
        <v>【296.38】</v>
      </c>
      <c r="CM6" s="34" t="str">
        <f>IF(CM7="",NA(),CM7)</f>
        <v>-</v>
      </c>
      <c r="CN6" s="34" t="str">
        <f t="shared" ref="CN6:CV6" si="10">IF(CN7="",NA(),CN7)</f>
        <v>-</v>
      </c>
      <c r="CO6" s="34" t="str">
        <f t="shared" si="10"/>
        <v>-</v>
      </c>
      <c r="CP6" s="34" t="str">
        <f t="shared" si="10"/>
        <v>-</v>
      </c>
      <c r="CQ6" s="34" t="str">
        <f t="shared" si="10"/>
        <v>-</v>
      </c>
      <c r="CR6" s="34">
        <f t="shared" si="10"/>
        <v>48.69</v>
      </c>
      <c r="CS6" s="34">
        <f t="shared" si="10"/>
        <v>52.52</v>
      </c>
      <c r="CT6" s="34">
        <f t="shared" si="10"/>
        <v>54.14</v>
      </c>
      <c r="CU6" s="34">
        <f t="shared" si="10"/>
        <v>132.99</v>
      </c>
      <c r="CV6" s="34">
        <f t="shared" si="10"/>
        <v>51.71</v>
      </c>
      <c r="CW6" s="33" t="str">
        <f>IF(CW7="","",IF(CW7="-","【-】","【"&amp;SUBSTITUTE(TEXT(CW7,"#,##0.00"),"-","△")&amp;"】"))</f>
        <v>【51.55】</v>
      </c>
      <c r="CX6" s="34">
        <f>IF(CX7="",NA(),CX7)</f>
        <v>96.72</v>
      </c>
      <c r="CY6" s="34">
        <f t="shared" ref="CY6:DG6" si="11">IF(CY7="",NA(),CY7)</f>
        <v>96.83</v>
      </c>
      <c r="CZ6" s="34">
        <f t="shared" si="11"/>
        <v>96.77</v>
      </c>
      <c r="DA6" s="34">
        <f t="shared" si="11"/>
        <v>96.77</v>
      </c>
      <c r="DB6" s="34">
        <f t="shared" si="11"/>
        <v>96.67</v>
      </c>
      <c r="DC6" s="34">
        <f t="shared" si="11"/>
        <v>87.42</v>
      </c>
      <c r="DD6" s="34">
        <f t="shared" si="11"/>
        <v>84.94</v>
      </c>
      <c r="DE6" s="34">
        <f t="shared" si="11"/>
        <v>84.69</v>
      </c>
      <c r="DF6" s="34">
        <f t="shared" si="11"/>
        <v>82.94</v>
      </c>
      <c r="DG6" s="34">
        <f t="shared" si="11"/>
        <v>82.91</v>
      </c>
      <c r="DH6" s="33" t="str">
        <f>IF(DH7="","",IF(DH7="-","【-】","【"&amp;SUBSTITUTE(TEXT(DH7,"#,##0.00"),"-","△")&amp;"】"))</f>
        <v>【80.14】</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4" t="str">
        <f>IF(EE7="",NA(),EE7)</f>
        <v>-</v>
      </c>
      <c r="EF6" s="34" t="str">
        <f t="shared" ref="EF6:EN6" si="14">IF(EF7="",NA(),EF7)</f>
        <v>-</v>
      </c>
      <c r="EG6" s="34" t="str">
        <f t="shared" si="14"/>
        <v>-</v>
      </c>
      <c r="EH6" s="34" t="str">
        <f t="shared" si="14"/>
        <v>-</v>
      </c>
      <c r="EI6" s="34" t="str">
        <f t="shared" si="14"/>
        <v>-</v>
      </c>
      <c r="EJ6" s="34" t="str">
        <f t="shared" si="14"/>
        <v>-</v>
      </c>
      <c r="EK6" s="34" t="str">
        <f t="shared" si="14"/>
        <v>-</v>
      </c>
      <c r="EL6" s="34" t="str">
        <f t="shared" si="14"/>
        <v>-</v>
      </c>
      <c r="EM6" s="34" t="str">
        <f t="shared" si="14"/>
        <v>-</v>
      </c>
      <c r="EN6" s="34" t="str">
        <f t="shared" si="14"/>
        <v>-</v>
      </c>
      <c r="EO6" s="33" t="str">
        <f>IF(EO7="","",IF(EO7="-","【-】","【"&amp;SUBSTITUTE(TEXT(EO7,"#,##0.00"),"-","△")&amp;"】"))</f>
        <v>【-】</v>
      </c>
    </row>
    <row r="7" spans="1:145" s="35" customFormat="1" x14ac:dyDescent="0.15">
      <c r="A7" s="27"/>
      <c r="B7" s="36">
        <v>2017</v>
      </c>
      <c r="C7" s="36">
        <v>434680</v>
      </c>
      <c r="D7" s="36">
        <v>47</v>
      </c>
      <c r="E7" s="36">
        <v>18</v>
      </c>
      <c r="F7" s="36">
        <v>1</v>
      </c>
      <c r="G7" s="36">
        <v>0</v>
      </c>
      <c r="H7" s="36" t="s">
        <v>111</v>
      </c>
      <c r="I7" s="36" t="s">
        <v>112</v>
      </c>
      <c r="J7" s="36" t="s">
        <v>113</v>
      </c>
      <c r="K7" s="36" t="s">
        <v>114</v>
      </c>
      <c r="L7" s="36" t="s">
        <v>115</v>
      </c>
      <c r="M7" s="36" t="s">
        <v>116</v>
      </c>
      <c r="N7" s="37" t="s">
        <v>117</v>
      </c>
      <c r="O7" s="37" t="s">
        <v>118</v>
      </c>
      <c r="P7" s="37">
        <v>0.5</v>
      </c>
      <c r="Q7" s="37">
        <v>100</v>
      </c>
      <c r="R7" s="37">
        <v>2376</v>
      </c>
      <c r="S7" s="37">
        <v>12114</v>
      </c>
      <c r="T7" s="37">
        <v>33.36</v>
      </c>
      <c r="U7" s="37">
        <v>363.13</v>
      </c>
      <c r="V7" s="37">
        <v>60</v>
      </c>
      <c r="W7" s="37">
        <v>0.01</v>
      </c>
      <c r="X7" s="37">
        <v>6000</v>
      </c>
      <c r="Y7" s="37">
        <v>81.27</v>
      </c>
      <c r="Z7" s="37">
        <v>80.680000000000007</v>
      </c>
      <c r="AA7" s="37">
        <v>78.92</v>
      </c>
      <c r="AB7" s="37">
        <v>77.819999999999993</v>
      </c>
      <c r="AC7" s="37">
        <v>100</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118.1</v>
      </c>
      <c r="BG7" s="37">
        <v>155.53</v>
      </c>
      <c r="BH7" s="37">
        <v>198</v>
      </c>
      <c r="BI7" s="37">
        <v>196.78</v>
      </c>
      <c r="BJ7" s="37">
        <v>167.78</v>
      </c>
      <c r="BK7" s="37">
        <v>799.41</v>
      </c>
      <c r="BL7" s="37">
        <v>701.33</v>
      </c>
      <c r="BM7" s="37">
        <v>663.76</v>
      </c>
      <c r="BN7" s="37">
        <v>566.35</v>
      </c>
      <c r="BO7" s="37">
        <v>888.8</v>
      </c>
      <c r="BP7" s="37">
        <v>878.58</v>
      </c>
      <c r="BQ7" s="37">
        <v>30.74</v>
      </c>
      <c r="BR7" s="37">
        <v>30.07</v>
      </c>
      <c r="BS7" s="37">
        <v>30.11</v>
      </c>
      <c r="BT7" s="37">
        <v>29.53</v>
      </c>
      <c r="BU7" s="37">
        <v>24.07</v>
      </c>
      <c r="BV7" s="37">
        <v>51.57</v>
      </c>
      <c r="BW7" s="37">
        <v>53.48</v>
      </c>
      <c r="BX7" s="37">
        <v>53.76</v>
      </c>
      <c r="BY7" s="37">
        <v>52.27</v>
      </c>
      <c r="BZ7" s="37">
        <v>52.55</v>
      </c>
      <c r="CA7" s="37">
        <v>52.62</v>
      </c>
      <c r="CB7" s="37">
        <v>382.37</v>
      </c>
      <c r="CC7" s="37">
        <v>408.02</v>
      </c>
      <c r="CD7" s="37">
        <v>402.61</v>
      </c>
      <c r="CE7" s="37">
        <v>425.04</v>
      </c>
      <c r="CF7" s="37">
        <v>520.16999999999996</v>
      </c>
      <c r="CG7" s="37">
        <v>282.5</v>
      </c>
      <c r="CH7" s="37">
        <v>277.29000000000002</v>
      </c>
      <c r="CI7" s="37">
        <v>275.25</v>
      </c>
      <c r="CJ7" s="37">
        <v>291.01</v>
      </c>
      <c r="CK7" s="37">
        <v>292.45</v>
      </c>
      <c r="CL7" s="37">
        <v>296.38</v>
      </c>
      <c r="CM7" s="37" t="s">
        <v>117</v>
      </c>
      <c r="CN7" s="37" t="s">
        <v>117</v>
      </c>
      <c r="CO7" s="37" t="s">
        <v>117</v>
      </c>
      <c r="CP7" s="37" t="s">
        <v>117</v>
      </c>
      <c r="CQ7" s="37" t="s">
        <v>117</v>
      </c>
      <c r="CR7" s="37">
        <v>48.69</v>
      </c>
      <c r="CS7" s="37">
        <v>52.52</v>
      </c>
      <c r="CT7" s="37">
        <v>54.14</v>
      </c>
      <c r="CU7" s="37">
        <v>132.99</v>
      </c>
      <c r="CV7" s="37">
        <v>51.71</v>
      </c>
      <c r="CW7" s="37">
        <v>51.55</v>
      </c>
      <c r="CX7" s="37">
        <v>96.72</v>
      </c>
      <c r="CY7" s="37">
        <v>96.83</v>
      </c>
      <c r="CZ7" s="37">
        <v>96.77</v>
      </c>
      <c r="DA7" s="37">
        <v>96.77</v>
      </c>
      <c r="DB7" s="37">
        <v>96.67</v>
      </c>
      <c r="DC7" s="37">
        <v>87.42</v>
      </c>
      <c r="DD7" s="37">
        <v>84.94</v>
      </c>
      <c r="DE7" s="37">
        <v>84.69</v>
      </c>
      <c r="DF7" s="37">
        <v>82.94</v>
      </c>
      <c r="DG7" s="37">
        <v>82.91</v>
      </c>
      <c r="DH7" s="37">
        <v>80.14</v>
      </c>
      <c r="DI7" s="37"/>
      <c r="DJ7" s="37"/>
      <c r="DK7" s="37"/>
      <c r="DL7" s="37"/>
      <c r="DM7" s="37"/>
      <c r="DN7" s="37"/>
      <c r="DO7" s="37"/>
      <c r="DP7" s="37"/>
      <c r="DQ7" s="37"/>
      <c r="DR7" s="37"/>
      <c r="DS7" s="37"/>
      <c r="DT7" s="37"/>
      <c r="DU7" s="37"/>
      <c r="DV7" s="37"/>
      <c r="DW7" s="37"/>
      <c r="DX7" s="37"/>
      <c r="DY7" s="37"/>
      <c r="DZ7" s="37"/>
      <c r="EA7" s="37"/>
      <c r="EB7" s="37"/>
      <c r="EC7" s="37"/>
      <c r="ED7" s="37"/>
      <c r="EE7" s="37" t="s">
        <v>117</v>
      </c>
      <c r="EF7" s="37" t="s">
        <v>117</v>
      </c>
      <c r="EG7" s="37" t="s">
        <v>117</v>
      </c>
      <c r="EH7" s="37" t="s">
        <v>117</v>
      </c>
      <c r="EI7" s="37" t="s">
        <v>117</v>
      </c>
      <c r="EJ7" s="37" t="s">
        <v>117</v>
      </c>
      <c r="EK7" s="37" t="s">
        <v>117</v>
      </c>
      <c r="EL7" s="37" t="s">
        <v>117</v>
      </c>
      <c r="EM7" s="37" t="s">
        <v>117</v>
      </c>
      <c r="EN7" s="37" t="s">
        <v>117</v>
      </c>
      <c r="EO7" s="37" t="s">
        <v>117</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119</v>
      </c>
      <c r="C9" s="39" t="s">
        <v>120</v>
      </c>
      <c r="D9" s="39" t="s">
        <v>121</v>
      </c>
      <c r="E9" s="39" t="s">
        <v>122</v>
      </c>
      <c r="F9" s="39" t="s">
        <v>123</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61</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kumamoto</cp:lastModifiedBy>
  <cp:lastPrinted>2019-02-11T23:28:22Z</cp:lastPrinted>
  <dcterms:created xsi:type="dcterms:W3CDTF">2018-12-03T09:44:44Z</dcterms:created>
  <dcterms:modified xsi:type="dcterms:W3CDTF">2019-02-14T23:44:23Z</dcterms:modified>
</cp:coreProperties>
</file>