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0.230\01_総務課\財政係\財政\報告もの\県（本庁）\平成30年度\20190116 公営企業に係る経営比較分析表の分析等について\23 小国町\下水道（法非適）\"/>
    </mc:Choice>
  </mc:AlternateContent>
  <workbookProtection workbookAlgorithmName="SHA-512" workbookHashValue="fl+DJPHOOPD8lwiYXdU9BrP6vaJF8iWaSwJle9zQsaSUwnNt3H5fa/HaKOxj1vnQ5LLQ7yY+rU+r5YbbEEDCRQ==" workbookSaltValue="9/r7u+9Dnusb2VY3TqvLrA==" workbookSpinCount="100000" lockStructure="1"/>
  <bookViews>
    <workbookView xWindow="0" yWindow="0" windowWidth="19200" windowHeight="1179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W10" i="4"/>
  <c r="BB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<sst xmlns="http://schemas.openxmlformats.org/spreadsheetml/2006/main" count="251" uniqueCount="126">
  <si>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</si>
  <si>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</si>
  <si>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</si>
  <si>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</si>
  <si>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</si>
  <si>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</si>
  <si>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</si>
  <si>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</si>
  <si>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</si>
  <si>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</si>
  <si>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</si>
  <si>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</si>
  <si>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</si>
  <si>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</si>
  <si>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</si>
  <si>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</si>
  <si>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</si>
  <si>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</si>
  <si>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</si>
  <si>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</si>
  <si>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</si>
  <si>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</si>
  <si>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</si>
  <si>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</si>
  <si>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</si>
  <si>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</si>
  <si>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</si>
  <si>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</si>
  <si>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</si>
  <si>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</si>
  <si>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</si>
  <si>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</si>
  <si>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</si>
  <si>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</si>
  <si>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</si>
  <si>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</si>
  <si>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</si>
  <si>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</si>
  <si>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</si>
  <si>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</si>
  <si>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</si>
  <si>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</si>
  <si>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</si>
  <si>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</si>
  <si>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</si>
  <si>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</si>
  <si>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</si>
  <si>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</si>
  <si>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</si>
  <si>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</si>
  <si>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</si>
  <si>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</si>
  <si>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</si>
  <si>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</si>
  <si>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</si>
  <si>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</si>
  <si>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</si>
  <si>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</si>
  <si>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</si>
  <si>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</si>
  <si>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</si>
  <si>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</si>
  <si>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</si>
  <si>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</si>
  <si>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</si>
  <si>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</si>
  <si>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</si>
  <si>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</si>
  <si>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</si>
  <si>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</si>
  <si>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</si>
  <si>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</si>
  <si>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</si>
  <si>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</si>
  <si>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</si>
  <si>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</si>
  <si>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</si>
  <si>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</si>
  <si>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</si>
  <si>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</si>
  <si>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</si>
  <si>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</si>
  <si>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</si>
  <si>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</si>
  <si>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</si>
  <si>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</si>
  <si>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</si>
  <si>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</si>
  <si>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</si>
  <si>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</si>
  <si>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</si>
  <si>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</si>
  <si>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</si>
  <si>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</si>
  <si>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</si>
  <si>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</si>
  <si>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</si>
  <si>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</si>
  <si>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</si>
  <si>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</si>
  <si>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</si>
  <si>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</si>
  <si>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</si>
  <si>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</si>
  <si>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</si>
  <si>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</si>
  <si>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</si>
  <si>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</si>
  <si>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</si>
  <si>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</si>
  <si>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</si>
  <si>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</si>
  <si>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</si>
  <si>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</si>
  <si>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</si>
  <si>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</si>
  <si>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</si>
  <si>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</si>
  <si>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</si>
  <si>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</si>
  <si>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</si>
  <si>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</si>
  <si>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</si>
  <si>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</si>
  <si>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①収益的経常比率は、約95％と向上したが、赤字であるため、今後も経営改善に向けた取組の検討及び実施を行っていく必要がある。
②累積欠損金比率は、該当数値なし。
③流動比率は、該当数値なし。
④企業債残高対事業規模比率は、類似団体と比べ、高くなっている、今後更新等を行った場合はさらに比率が大きくなることが考えられる。
⑤経費回収率は、近年緩やかに右肩上がりとなっている。しかし約半分は使用料収入以外の収入で賄われていることから、経営改善に努めていきたい。
⑥汚水処理原価は、類似団体より低く抑えられている。
⑦施設利用率は、類似団体と大きな差はない程度で推移している。
⑧水洗化率は、約80％を超えてはいるが、近年の取組の中で、向上させることができていないため、今後さらに接続勧奨に努めていきたい。</t>
    <rPh sb="1" eb="4">
      <t>シュウエキテキ</t>
    </rPh>
    <rPh sb="4" eb="6">
      <t>ケイジョウ</t>
    </rPh>
    <rPh sb="6" eb="8">
      <t>ヒリツ</t>
    </rPh>
    <rPh sb="10" eb="11">
      <t>ヤク</t>
    </rPh>
    <rPh sb="15" eb="17">
      <t>コウジョウ</t>
    </rPh>
    <rPh sb="21" eb="23">
      <t>アカジ</t>
    </rPh>
    <rPh sb="29" eb="31">
      <t>コンゴ</t>
    </rPh>
    <rPh sb="32" eb="34">
      <t>ケイエイ</t>
    </rPh>
    <rPh sb="34" eb="36">
      <t>カイゼン</t>
    </rPh>
    <rPh sb="37" eb="38">
      <t>ム</t>
    </rPh>
    <rPh sb="40" eb="42">
      <t>トリクミ</t>
    </rPh>
    <rPh sb="43" eb="45">
      <t>ケントウ</t>
    </rPh>
    <rPh sb="45" eb="46">
      <t>オヨ</t>
    </rPh>
    <rPh sb="47" eb="49">
      <t>ジッシ</t>
    </rPh>
    <rPh sb="50" eb="51">
      <t>オコナ</t>
    </rPh>
    <rPh sb="55" eb="57">
      <t>ヒツヨウ</t>
    </rPh>
    <rPh sb="63" eb="65">
      <t>ルイセキ</t>
    </rPh>
    <rPh sb="65" eb="68">
      <t>ケッソンキン</t>
    </rPh>
    <rPh sb="68" eb="70">
      <t>ヒリツ</t>
    </rPh>
    <rPh sb="72" eb="74">
      <t>ガイトウ</t>
    </rPh>
    <rPh sb="74" eb="76">
      <t>スウチ</t>
    </rPh>
    <rPh sb="81" eb="83">
      <t>リュウドウ</t>
    </rPh>
    <rPh sb="83" eb="85">
      <t>ヒリツ</t>
    </rPh>
    <rPh sb="87" eb="89">
      <t>ガイトウ</t>
    </rPh>
    <rPh sb="89" eb="91">
      <t>スウチ</t>
    </rPh>
    <rPh sb="96" eb="98">
      <t>キギョウ</t>
    </rPh>
    <rPh sb="98" eb="99">
      <t>サイ</t>
    </rPh>
    <rPh sb="99" eb="101">
      <t>ザンダカ</t>
    </rPh>
    <rPh sb="101" eb="102">
      <t>タイ</t>
    </rPh>
    <rPh sb="102" eb="104">
      <t>ジギョウ</t>
    </rPh>
    <rPh sb="104" eb="106">
      <t>キボ</t>
    </rPh>
    <rPh sb="106" eb="108">
      <t>ヒリツ</t>
    </rPh>
    <rPh sb="110" eb="112">
      <t>ルイジ</t>
    </rPh>
    <rPh sb="112" eb="114">
      <t>ダンタイ</t>
    </rPh>
    <rPh sb="115" eb="116">
      <t>クラ</t>
    </rPh>
    <rPh sb="118" eb="119">
      <t>タカ</t>
    </rPh>
    <rPh sb="126" eb="128">
      <t>コンゴ</t>
    </rPh>
    <rPh sb="128" eb="130">
      <t>コウシン</t>
    </rPh>
    <rPh sb="130" eb="131">
      <t>トウ</t>
    </rPh>
    <rPh sb="132" eb="133">
      <t>オコナ</t>
    </rPh>
    <rPh sb="135" eb="137">
      <t>バアイ</t>
    </rPh>
    <rPh sb="141" eb="143">
      <t>ヒリツ</t>
    </rPh>
    <rPh sb="144" eb="145">
      <t>オオ</t>
    </rPh>
    <rPh sb="152" eb="153">
      <t>カンガ</t>
    </rPh>
    <rPh sb="160" eb="162">
      <t>ケイヒ</t>
    </rPh>
    <rPh sb="162" eb="164">
      <t>カイシュウ</t>
    </rPh>
    <rPh sb="164" eb="165">
      <t>リツ</t>
    </rPh>
    <rPh sb="167" eb="169">
      <t>キンネン</t>
    </rPh>
    <rPh sb="169" eb="170">
      <t>ユル</t>
    </rPh>
    <rPh sb="173" eb="175">
      <t>ミギカタ</t>
    </rPh>
    <rPh sb="175" eb="176">
      <t>ア</t>
    </rPh>
    <rPh sb="188" eb="189">
      <t>ヤク</t>
    </rPh>
    <rPh sb="189" eb="191">
      <t>ハンブン</t>
    </rPh>
    <rPh sb="192" eb="195">
      <t>シヨウリョウ</t>
    </rPh>
    <rPh sb="195" eb="197">
      <t>シュウニュウ</t>
    </rPh>
    <rPh sb="197" eb="199">
      <t>イガイ</t>
    </rPh>
    <rPh sb="200" eb="202">
      <t>シュウニュウ</t>
    </rPh>
    <rPh sb="203" eb="204">
      <t>マカナ</t>
    </rPh>
    <rPh sb="214" eb="216">
      <t>ケイエイ</t>
    </rPh>
    <rPh sb="216" eb="218">
      <t>カイゼン</t>
    </rPh>
    <rPh sb="219" eb="220">
      <t>ツト</t>
    </rPh>
    <rPh sb="229" eb="231">
      <t>オスイ</t>
    </rPh>
    <rPh sb="231" eb="233">
      <t>ショリ</t>
    </rPh>
    <rPh sb="233" eb="235">
      <t>ゲンカ</t>
    </rPh>
    <rPh sb="237" eb="239">
      <t>ルイジ</t>
    </rPh>
    <rPh sb="239" eb="241">
      <t>ダンタイ</t>
    </rPh>
    <rPh sb="243" eb="244">
      <t>ヒク</t>
    </rPh>
    <rPh sb="245" eb="246">
      <t>オサ</t>
    </rPh>
    <rPh sb="255" eb="257">
      <t>シセツ</t>
    </rPh>
    <rPh sb="257" eb="260">
      <t>リヨウリツ</t>
    </rPh>
    <rPh sb="262" eb="264">
      <t>ルイジ</t>
    </rPh>
    <rPh sb="264" eb="266">
      <t>ダンタイ</t>
    </rPh>
    <rPh sb="267" eb="268">
      <t>オオ</t>
    </rPh>
    <rPh sb="270" eb="271">
      <t>サ</t>
    </rPh>
    <rPh sb="274" eb="276">
      <t>テイド</t>
    </rPh>
    <rPh sb="277" eb="279">
      <t>スイイ</t>
    </rPh>
    <rPh sb="286" eb="289">
      <t>スイセンカ</t>
    </rPh>
    <rPh sb="289" eb="290">
      <t>リツ</t>
    </rPh>
    <rPh sb="292" eb="293">
      <t>ヤク</t>
    </rPh>
    <rPh sb="297" eb="298">
      <t>コ</t>
    </rPh>
    <rPh sb="305" eb="307">
      <t>キンネン</t>
    </rPh>
    <rPh sb="308" eb="310">
      <t>トリクミ</t>
    </rPh>
    <rPh sb="311" eb="312">
      <t>ナカ</t>
    </rPh>
    <rPh sb="314" eb="316">
      <t>コウジョウ</t>
    </rPh>
    <rPh sb="331" eb="333">
      <t>コンゴ</t>
    </rPh>
    <rPh sb="336" eb="338">
      <t>セツゾク</t>
    </rPh>
    <rPh sb="338" eb="340">
      <t>カンショウ</t>
    </rPh>
    <rPh sb="341" eb="342">
      <t>ツト</t>
    </rPh>
    <phoneticPr fontId="4"/>
  </si>
  <si>
    <t>今後人口減少による減収の一方で、施設の経年劣化による修繕や更新等による経費の増加が懸念される。これにより経営の悪化が予想されるため、今後の運営方針の検討や経営改善に向けた取組が重要になってくる。</t>
    <rPh sb="0" eb="2">
      <t>コンゴ</t>
    </rPh>
    <rPh sb="2" eb="4">
      <t>ジンコウ</t>
    </rPh>
    <rPh sb="4" eb="6">
      <t>ゲンショウ</t>
    </rPh>
    <rPh sb="9" eb="11">
      <t>ゲンシュウ</t>
    </rPh>
    <rPh sb="12" eb="14">
      <t>イッポウ</t>
    </rPh>
    <rPh sb="16" eb="18">
      <t>シセツ</t>
    </rPh>
    <rPh sb="19" eb="21">
      <t>ケイネン</t>
    </rPh>
    <rPh sb="21" eb="23">
      <t>レッカ</t>
    </rPh>
    <rPh sb="26" eb="28">
      <t>シュウゼン</t>
    </rPh>
    <rPh sb="29" eb="31">
      <t>コウシン</t>
    </rPh>
    <rPh sb="31" eb="32">
      <t>トウ</t>
    </rPh>
    <rPh sb="35" eb="37">
      <t>ケイヒ</t>
    </rPh>
    <rPh sb="38" eb="40">
      <t>ゾウカ</t>
    </rPh>
    <rPh sb="41" eb="43">
      <t>ケネン</t>
    </rPh>
    <rPh sb="52" eb="54">
      <t>ケイエイ</t>
    </rPh>
    <rPh sb="55" eb="57">
      <t>アッカ</t>
    </rPh>
    <rPh sb="58" eb="60">
      <t>ヨソウ</t>
    </rPh>
    <rPh sb="66" eb="68">
      <t>コンゴ</t>
    </rPh>
    <rPh sb="69" eb="71">
      <t>ウンエイ</t>
    </rPh>
    <rPh sb="71" eb="73">
      <t>ホウシン</t>
    </rPh>
    <rPh sb="74" eb="76">
      <t>ケントウ</t>
    </rPh>
    <rPh sb="77" eb="79">
      <t>ケイエイ</t>
    </rPh>
    <rPh sb="79" eb="81">
      <t>カイゼン</t>
    </rPh>
    <rPh sb="82" eb="83">
      <t>ム</t>
    </rPh>
    <rPh sb="85" eb="87">
      <t>トリクミ</t>
    </rPh>
    <rPh sb="88" eb="90">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</si>
</sst>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03-4E0F-B6F8-3309EAAC1837}"/>
            </c:ext>
          </c:extLst>
        </c:ser>
        <c:dLbls>
          <c:showLegendKey val="0"/>
          <c:showVal val="0"/>
          <c:showCatName val="0"/>
          <c:showSerName val="0"/>
          <c:showPercent val="0"/>
          <c:showBubbleSize val="0"/>
        </c:dLbls>
        <c:gapWidth val="150"/>
        <c:axId val="364812496"/>
        <c:axId val="36481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B03-4E0F-B6F8-3309EAAC1837}"/>
            </c:ext>
          </c:extLst>
        </c:ser>
        <c:dLbls>
          <c:showLegendKey val="0"/>
          <c:showVal val="0"/>
          <c:showCatName val="0"/>
          <c:showSerName val="0"/>
          <c:showPercent val="0"/>
          <c:showBubbleSize val="0"/>
        </c:dLbls>
        <c:marker val="1"/>
        <c:smooth val="0"/>
        <c:axId val="364812496"/>
        <c:axId val="364812888"/>
      </c:lineChart>
      <c:dateAx>
        <c:axId val="364812496"/>
        <c:scaling>
          <c:orientation val="minMax"/>
        </c:scaling>
        <c:delete val="1"/>
        <c:axPos val="b"/>
        <c:numFmt formatCode="ge" sourceLinked="1"/>
        <c:majorTickMark val="none"/>
        <c:minorTickMark val="none"/>
        <c:tickLblPos val="none"/>
        <c:crossAx val="364812888"/>
        <c:crosses val="autoZero"/>
        <c:auto val="1"/>
        <c:lblOffset val="100"/>
        <c:baseTimeUnit val="years"/>
      </c:dateAx>
      <c:valAx>
        <c:axId val="36481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1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56.67</c:v>
                </c:pt>
                <c:pt idx="1">
                  <c:v>56.67</c:v>
                </c:pt>
                <c:pt idx="2">
                  <c:v>56.67</c:v>
                </c:pt>
                <c:pt idx="3">
                  <c:v>56.67</c:v>
                </c:pt>
                <c:pt idx="4">
                  <c:v>56.67</c:v>
                </c:pt>
              </c:numCache>
            </c:numRef>
          </c:val>
          <c:extLst xmlns:c16r2="http://schemas.microsoft.com/office/drawing/2015/06/chart">
            <c:ext xmlns:c16="http://schemas.microsoft.com/office/drawing/2014/chart" uri="{C3380CC4-5D6E-409C-BE32-E72D297353CC}">
              <c16:uniqueId val="{00000000-DD34-406F-AD6A-452E4EACFFA4}"/>
            </c:ext>
          </c:extLst>
        </c:ser>
        <c:dLbls>
          <c:showLegendKey val="0"/>
          <c:showVal val="0"/>
          <c:showCatName val="0"/>
          <c:showSerName val="0"/>
          <c:showPercent val="0"/>
          <c:showBubbleSize val="0"/>
        </c:dLbls>
        <c:gapWidth val="150"/>
        <c:axId val="366051256"/>
        <c:axId val="36734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DD34-406F-AD6A-452E4EACFFA4}"/>
            </c:ext>
          </c:extLst>
        </c:ser>
        <c:dLbls>
          <c:showLegendKey val="0"/>
          <c:showVal val="0"/>
          <c:showCatName val="0"/>
          <c:showSerName val="0"/>
          <c:showPercent val="0"/>
          <c:showBubbleSize val="0"/>
        </c:dLbls>
        <c:marker val="1"/>
        <c:smooth val="0"/>
        <c:axId val="366051256"/>
        <c:axId val="367345616"/>
      </c:lineChart>
      <c:dateAx>
        <c:axId val="366051256"/>
        <c:scaling>
          <c:orientation val="minMax"/>
        </c:scaling>
        <c:delete val="1"/>
        <c:axPos val="b"/>
        <c:numFmt formatCode="ge" sourceLinked="1"/>
        <c:majorTickMark val="none"/>
        <c:minorTickMark val="none"/>
        <c:tickLblPos val="none"/>
        <c:crossAx val="367345616"/>
        <c:crosses val="autoZero"/>
        <c:auto val="1"/>
        <c:lblOffset val="100"/>
        <c:baseTimeUnit val="years"/>
      </c:dateAx>
      <c:valAx>
        <c:axId val="36734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5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87.18</c:v>
                </c:pt>
                <c:pt idx="1">
                  <c:v>90.74</c:v>
                </c:pt>
                <c:pt idx="2">
                  <c:v>74.58</c:v>
                </c:pt>
                <c:pt idx="3">
                  <c:v>82.35</c:v>
                </c:pt>
                <c:pt idx="4">
                  <c:v>82.35</c:v>
                </c:pt>
              </c:numCache>
            </c:numRef>
          </c:val>
          <c:extLst xmlns:c16r2="http://schemas.microsoft.com/office/drawing/2015/06/chart">
            <c:ext xmlns:c16="http://schemas.microsoft.com/office/drawing/2014/chart" uri="{C3380CC4-5D6E-409C-BE32-E72D297353CC}">
              <c16:uniqueId val="{00000000-CDFB-4161-928E-FE13B3485CCE}"/>
            </c:ext>
          </c:extLst>
        </c:ser>
        <c:dLbls>
          <c:showLegendKey val="0"/>
          <c:showVal val="0"/>
          <c:showCatName val="0"/>
          <c:showSerName val="0"/>
          <c:showPercent val="0"/>
          <c:showBubbleSize val="0"/>
        </c:dLbls>
        <c:gapWidth val="150"/>
        <c:axId val="367346792"/>
        <c:axId val="36734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CDFB-4161-928E-FE13B3485CCE}"/>
            </c:ext>
          </c:extLst>
        </c:ser>
        <c:dLbls>
          <c:showLegendKey val="0"/>
          <c:showVal val="0"/>
          <c:showCatName val="0"/>
          <c:showSerName val="0"/>
          <c:showPercent val="0"/>
          <c:showBubbleSize val="0"/>
        </c:dLbls>
        <c:marker val="1"/>
        <c:smooth val="0"/>
        <c:axId val="367346792"/>
        <c:axId val="367347184"/>
      </c:lineChart>
      <c:dateAx>
        <c:axId val="367346792"/>
        <c:scaling>
          <c:orientation val="minMax"/>
        </c:scaling>
        <c:delete val="1"/>
        <c:axPos val="b"/>
        <c:numFmt formatCode="ge" sourceLinked="1"/>
        <c:majorTickMark val="none"/>
        <c:minorTickMark val="none"/>
        <c:tickLblPos val="none"/>
        <c:crossAx val="367347184"/>
        <c:crosses val="autoZero"/>
        <c:auto val="1"/>
        <c:lblOffset val="100"/>
        <c:baseTimeUnit val="years"/>
      </c:dateAx>
      <c:valAx>
        <c:axId val="36734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4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70.28</c:v>
                </c:pt>
                <c:pt idx="1">
                  <c:v>67.8</c:v>
                </c:pt>
                <c:pt idx="2">
                  <c:v>70.47</c:v>
                </c:pt>
                <c:pt idx="3">
                  <c:v>63.78</c:v>
                </c:pt>
                <c:pt idx="4">
                  <c:v>95.04</c:v>
                </c:pt>
              </c:numCache>
            </c:numRef>
          </c:val>
          <c:extLst xmlns:c16r2="http://schemas.microsoft.com/office/drawing/2015/06/chart">
            <c:ext xmlns:c16="http://schemas.microsoft.com/office/drawing/2014/chart" uri="{C3380CC4-5D6E-409C-BE32-E72D297353CC}">
              <c16:uniqueId val="{00000000-1218-4A7A-86BB-386D54A18EAE}"/>
            </c:ext>
          </c:extLst>
        </c:ser>
        <c:dLbls>
          <c:showLegendKey val="0"/>
          <c:showVal val="0"/>
          <c:showCatName val="0"/>
          <c:showSerName val="0"/>
          <c:showPercent val="0"/>
          <c:showBubbleSize val="0"/>
        </c:dLbls>
        <c:gapWidth val="150"/>
        <c:axId val="364622096"/>
        <c:axId val="36462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18-4A7A-86BB-386D54A18EAE}"/>
            </c:ext>
          </c:extLst>
        </c:ser>
        <c:dLbls>
          <c:showLegendKey val="0"/>
          <c:showVal val="0"/>
          <c:showCatName val="0"/>
          <c:showSerName val="0"/>
          <c:showPercent val="0"/>
          <c:showBubbleSize val="0"/>
        </c:dLbls>
        <c:marker val="1"/>
        <c:smooth val="0"/>
        <c:axId val="364622096"/>
        <c:axId val="364622488"/>
      </c:lineChart>
      <c:dateAx>
        <c:axId val="364622096"/>
        <c:scaling>
          <c:orientation val="minMax"/>
        </c:scaling>
        <c:delete val="1"/>
        <c:axPos val="b"/>
        <c:numFmt formatCode="ge" sourceLinked="1"/>
        <c:majorTickMark val="none"/>
        <c:minorTickMark val="none"/>
        <c:tickLblPos val="none"/>
        <c:crossAx val="364622488"/>
        <c:crosses val="autoZero"/>
        <c:auto val="1"/>
        <c:lblOffset val="100"/>
        <c:baseTimeUnit val="years"/>
      </c:dateAx>
      <c:valAx>
        <c:axId val="36462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2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79-4575-A52D-FA8BAC529391}"/>
            </c:ext>
          </c:extLst>
        </c:ser>
        <c:dLbls>
          <c:showLegendKey val="0"/>
          <c:showVal val="0"/>
          <c:showCatName val="0"/>
          <c:showSerName val="0"/>
          <c:showPercent val="0"/>
          <c:showBubbleSize val="0"/>
        </c:dLbls>
        <c:gapWidth val="150"/>
        <c:axId val="366353384"/>
        <c:axId val="36635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79-4575-A52D-FA8BAC529391}"/>
            </c:ext>
          </c:extLst>
        </c:ser>
        <c:dLbls>
          <c:showLegendKey val="0"/>
          <c:showVal val="0"/>
          <c:showCatName val="0"/>
          <c:showSerName val="0"/>
          <c:showPercent val="0"/>
          <c:showBubbleSize val="0"/>
        </c:dLbls>
        <c:marker val="1"/>
        <c:smooth val="0"/>
        <c:axId val="366353384"/>
        <c:axId val="366353776"/>
      </c:lineChart>
      <c:dateAx>
        <c:axId val="366353384"/>
        <c:scaling>
          <c:orientation val="minMax"/>
        </c:scaling>
        <c:delete val="1"/>
        <c:axPos val="b"/>
        <c:numFmt formatCode="ge" sourceLinked="1"/>
        <c:majorTickMark val="none"/>
        <c:minorTickMark val="none"/>
        <c:tickLblPos val="none"/>
        <c:crossAx val="366353776"/>
        <c:crosses val="autoZero"/>
        <c:auto val="1"/>
        <c:lblOffset val="100"/>
        <c:baseTimeUnit val="years"/>
      </c:dateAx>
      <c:valAx>
        <c:axId val="36635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5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8C-4AE0-928D-B410694E7075}"/>
            </c:ext>
          </c:extLst>
        </c:ser>
        <c:dLbls>
          <c:showLegendKey val="0"/>
          <c:showVal val="0"/>
          <c:showCatName val="0"/>
          <c:showSerName val="0"/>
          <c:showPercent val="0"/>
          <c:showBubbleSize val="0"/>
        </c:dLbls>
        <c:gapWidth val="150"/>
        <c:axId val="366060304"/>
        <c:axId val="36606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8C-4AE0-928D-B410694E7075}"/>
            </c:ext>
          </c:extLst>
        </c:ser>
        <c:dLbls>
          <c:showLegendKey val="0"/>
          <c:showVal val="0"/>
          <c:showCatName val="0"/>
          <c:showSerName val="0"/>
          <c:showPercent val="0"/>
          <c:showBubbleSize val="0"/>
        </c:dLbls>
        <c:marker val="1"/>
        <c:smooth val="0"/>
        <c:axId val="366060304"/>
        <c:axId val="366060696"/>
      </c:lineChart>
      <c:dateAx>
        <c:axId val="366060304"/>
        <c:scaling>
          <c:orientation val="minMax"/>
        </c:scaling>
        <c:delete val="1"/>
        <c:axPos val="b"/>
        <c:numFmt formatCode="ge" sourceLinked="1"/>
        <c:majorTickMark val="none"/>
        <c:minorTickMark val="none"/>
        <c:tickLblPos val="none"/>
        <c:crossAx val="366060696"/>
        <c:crosses val="autoZero"/>
        <c:auto val="1"/>
        <c:lblOffset val="100"/>
        <c:baseTimeUnit val="years"/>
      </c:dateAx>
      <c:valAx>
        <c:axId val="36606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53-4318-A070-3CCF31B0034B}"/>
            </c:ext>
          </c:extLst>
        </c:ser>
        <c:dLbls>
          <c:showLegendKey val="0"/>
          <c:showVal val="0"/>
          <c:showCatName val="0"/>
          <c:showSerName val="0"/>
          <c:showPercent val="0"/>
          <c:showBubbleSize val="0"/>
        </c:dLbls>
        <c:gapWidth val="150"/>
        <c:axId val="366061872"/>
        <c:axId val="36759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53-4318-A070-3CCF31B0034B}"/>
            </c:ext>
          </c:extLst>
        </c:ser>
        <c:dLbls>
          <c:showLegendKey val="0"/>
          <c:showVal val="0"/>
          <c:showCatName val="0"/>
          <c:showSerName val="0"/>
          <c:showPercent val="0"/>
          <c:showBubbleSize val="0"/>
        </c:dLbls>
        <c:marker val="1"/>
        <c:smooth val="0"/>
        <c:axId val="366061872"/>
        <c:axId val="367591384"/>
      </c:lineChart>
      <c:dateAx>
        <c:axId val="366061872"/>
        <c:scaling>
          <c:orientation val="minMax"/>
        </c:scaling>
        <c:delete val="1"/>
        <c:axPos val="b"/>
        <c:numFmt formatCode="ge" sourceLinked="1"/>
        <c:majorTickMark val="none"/>
        <c:minorTickMark val="none"/>
        <c:tickLblPos val="none"/>
        <c:crossAx val="367591384"/>
        <c:crosses val="autoZero"/>
        <c:auto val="1"/>
        <c:lblOffset val="100"/>
        <c:baseTimeUnit val="years"/>
      </c:dateAx>
      <c:valAx>
        <c:axId val="36759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6A-4833-ADA1-122F0D3FFD5F}"/>
            </c:ext>
          </c:extLst>
        </c:ser>
        <c:dLbls>
          <c:showLegendKey val="0"/>
          <c:showVal val="0"/>
          <c:showCatName val="0"/>
          <c:showSerName val="0"/>
          <c:showPercent val="0"/>
          <c:showBubbleSize val="0"/>
        </c:dLbls>
        <c:gapWidth val="150"/>
        <c:axId val="367592560"/>
        <c:axId val="36759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6A-4833-ADA1-122F0D3FFD5F}"/>
            </c:ext>
          </c:extLst>
        </c:ser>
        <c:dLbls>
          <c:showLegendKey val="0"/>
          <c:showVal val="0"/>
          <c:showCatName val="0"/>
          <c:showSerName val="0"/>
          <c:showPercent val="0"/>
          <c:showBubbleSize val="0"/>
        </c:dLbls>
        <c:marker val="1"/>
        <c:smooth val="0"/>
        <c:axId val="367592560"/>
        <c:axId val="367592952"/>
      </c:lineChart>
      <c:dateAx>
        <c:axId val="367592560"/>
        <c:scaling>
          <c:orientation val="minMax"/>
        </c:scaling>
        <c:delete val="1"/>
        <c:axPos val="b"/>
        <c:numFmt formatCode="ge" sourceLinked="1"/>
        <c:majorTickMark val="none"/>
        <c:minorTickMark val="none"/>
        <c:tickLblPos val="none"/>
        <c:crossAx val="367592952"/>
        <c:crosses val="autoZero"/>
        <c:auto val="1"/>
        <c:lblOffset val="100"/>
        <c:baseTimeUnit val="years"/>
      </c:dateAx>
      <c:valAx>
        <c:axId val="36759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1160.53</c:v>
                </c:pt>
                <c:pt idx="1">
                  <c:v>1108.9000000000001</c:v>
                </c:pt>
                <c:pt idx="2">
                  <c:v>1353.05</c:v>
                </c:pt>
                <c:pt idx="3">
                  <c:v>1484.05</c:v>
                </c:pt>
                <c:pt idx="4">
                  <c:v>1223.99</c:v>
                </c:pt>
              </c:numCache>
            </c:numRef>
          </c:val>
          <c:extLst xmlns:c16r2="http://schemas.microsoft.com/office/drawing/2015/06/chart">
            <c:ext xmlns:c16="http://schemas.microsoft.com/office/drawing/2014/chart" uri="{C3380CC4-5D6E-409C-BE32-E72D297353CC}">
              <c16:uniqueId val="{00000000-D435-4297-8BC3-513FD4876635}"/>
            </c:ext>
          </c:extLst>
        </c:ser>
        <c:dLbls>
          <c:showLegendKey val="0"/>
          <c:showVal val="0"/>
          <c:showCatName val="0"/>
          <c:showSerName val="0"/>
          <c:showPercent val="0"/>
          <c:showBubbleSize val="0"/>
        </c:dLbls>
        <c:gapWidth val="150"/>
        <c:axId val="367594216"/>
        <c:axId val="36759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D435-4297-8BC3-513FD4876635}"/>
            </c:ext>
          </c:extLst>
        </c:ser>
        <c:dLbls>
          <c:showLegendKey val="0"/>
          <c:showVal val="0"/>
          <c:showCatName val="0"/>
          <c:showSerName val="0"/>
          <c:showPercent val="0"/>
          <c:showBubbleSize val="0"/>
        </c:dLbls>
        <c:marker val="1"/>
        <c:smooth val="0"/>
        <c:axId val="367594216"/>
        <c:axId val="367594608"/>
      </c:lineChart>
      <c:dateAx>
        <c:axId val="367594216"/>
        <c:scaling>
          <c:orientation val="minMax"/>
        </c:scaling>
        <c:delete val="1"/>
        <c:axPos val="b"/>
        <c:numFmt formatCode="ge" sourceLinked="1"/>
        <c:majorTickMark val="none"/>
        <c:minorTickMark val="none"/>
        <c:tickLblPos val="none"/>
        <c:crossAx val="367594608"/>
        <c:crosses val="autoZero"/>
        <c:auto val="1"/>
        <c:lblOffset val="100"/>
        <c:baseTimeUnit val="years"/>
      </c:dateAx>
      <c:valAx>
        <c:axId val="36759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40.25</c:v>
                </c:pt>
                <c:pt idx="1">
                  <c:v>43.57</c:v>
                </c:pt>
                <c:pt idx="2">
                  <c:v>42.65</c:v>
                </c:pt>
                <c:pt idx="3">
                  <c:v>51.5</c:v>
                </c:pt>
                <c:pt idx="4">
                  <c:v>55.47</c:v>
                </c:pt>
              </c:numCache>
            </c:numRef>
          </c:val>
          <c:extLst xmlns:c16r2="http://schemas.microsoft.com/office/drawing/2015/06/chart">
            <c:ext xmlns:c16="http://schemas.microsoft.com/office/drawing/2014/chart" uri="{C3380CC4-5D6E-409C-BE32-E72D297353CC}">
              <c16:uniqueId val="{00000000-A91C-4A58-803A-1E8B00973761}"/>
            </c:ext>
          </c:extLst>
        </c:ser>
        <c:dLbls>
          <c:showLegendKey val="0"/>
          <c:showVal val="0"/>
          <c:showCatName val="0"/>
          <c:showSerName val="0"/>
          <c:showPercent val="0"/>
          <c:showBubbleSize val="0"/>
        </c:dLbls>
        <c:gapWidth val="150"/>
        <c:axId val="366048120"/>
        <c:axId val="36604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A91C-4A58-803A-1E8B00973761}"/>
            </c:ext>
          </c:extLst>
        </c:ser>
        <c:dLbls>
          <c:showLegendKey val="0"/>
          <c:showVal val="0"/>
          <c:showCatName val="0"/>
          <c:showSerName val="0"/>
          <c:showPercent val="0"/>
          <c:showBubbleSize val="0"/>
        </c:dLbls>
        <c:marker val="1"/>
        <c:smooth val="0"/>
        <c:axId val="366048120"/>
        <c:axId val="366048512"/>
      </c:lineChart>
      <c:dateAx>
        <c:axId val="366048120"/>
        <c:scaling>
          <c:orientation val="minMax"/>
        </c:scaling>
        <c:delete val="1"/>
        <c:axPos val="b"/>
        <c:numFmt formatCode="ge" sourceLinked="1"/>
        <c:majorTickMark val="none"/>
        <c:minorTickMark val="none"/>
        <c:tickLblPos val="none"/>
        <c:crossAx val="366048512"/>
        <c:crosses val="autoZero"/>
        <c:auto val="1"/>
        <c:lblOffset val="100"/>
        <c:baseTimeUnit val="years"/>
      </c:dateAx>
      <c:valAx>
        <c:axId val="3660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4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342.7</c:v>
                </c:pt>
                <c:pt idx="1">
                  <c:v>311.11</c:v>
                </c:pt>
                <c:pt idx="2">
                  <c:v>336.03</c:v>
                </c:pt>
                <c:pt idx="3">
                  <c:v>258.89</c:v>
                </c:pt>
                <c:pt idx="4">
                  <c:v>268.41000000000003</c:v>
                </c:pt>
              </c:numCache>
            </c:numRef>
          </c:val>
          <c:extLst xmlns:c16r2="http://schemas.microsoft.com/office/drawing/2015/06/chart">
            <c:ext xmlns:c16="http://schemas.microsoft.com/office/drawing/2014/chart" uri="{C3380CC4-5D6E-409C-BE32-E72D297353CC}">
              <c16:uniqueId val="{00000000-1306-4861-B336-B5205A4AD772}"/>
            </c:ext>
          </c:extLst>
        </c:ser>
        <c:dLbls>
          <c:showLegendKey val="0"/>
          <c:showVal val="0"/>
          <c:showCatName val="0"/>
          <c:showSerName val="0"/>
          <c:showPercent val="0"/>
          <c:showBubbleSize val="0"/>
        </c:dLbls>
        <c:gapWidth val="150"/>
        <c:axId val="366049688"/>
        <c:axId val="36605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1306-4861-B336-B5205A4AD772}"/>
            </c:ext>
          </c:extLst>
        </c:ser>
        <c:dLbls>
          <c:showLegendKey val="0"/>
          <c:showVal val="0"/>
          <c:showCatName val="0"/>
          <c:showSerName val="0"/>
          <c:showPercent val="0"/>
          <c:showBubbleSize val="0"/>
        </c:dLbls>
        <c:marker val="1"/>
        <c:smooth val="0"/>
        <c:axId val="366049688"/>
        <c:axId val="366050080"/>
      </c:lineChart>
      <c:dateAx>
        <c:axId val="366049688"/>
        <c:scaling>
          <c:orientation val="minMax"/>
        </c:scaling>
        <c:delete val="1"/>
        <c:axPos val="b"/>
        <c:numFmt formatCode="ge" sourceLinked="1"/>
        <c:majorTickMark val="none"/>
        <c:minorTickMark val="none"/>
        <c:tickLblPos val="none"/>
        <c:crossAx val="366050080"/>
        <c:crosses val="autoZero"/>
        <c:auto val="1"/>
        <c:lblOffset val="100"/>
        <c:baseTimeUnit val="years"/>
      </c:dateAx>
      <c:valAx>
        <c:axId val="3660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小国町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7279</v>
      </c>
      <c r="AM8" s="49"/>
      <c r="AN8" s="49"/>
      <c r="AO8" s="49"/>
      <c r="AP8" s="49"/>
      <c r="AQ8" s="49"/>
      <c r="AR8" s="49"/>
      <c r="AS8" s="49"/>
      <c r="AT8" s="44">
        <f>データ!T6</f>
        <v>136.94</v>
      </c>
      <c r="AU8" s="44"/>
      <c r="AV8" s="44"/>
      <c r="AW8" s="44"/>
      <c r="AX8" s="44"/>
      <c r="AY8" s="44"/>
      <c r="AZ8" s="44"/>
      <c r="BA8" s="44"/>
      <c r="BB8" s="44">
        <f>データ!U6</f>
        <v>53.15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0.71</v>
      </c>
      <c r="Q10" s="44"/>
      <c r="R10" s="44"/>
      <c r="S10" s="44"/>
      <c r="T10" s="44"/>
      <c r="U10" s="44"/>
      <c r="V10" s="44"/>
      <c r="W10" s="44">
        <f>データ!Q6</f>
        <v>100</v>
      </c>
      <c r="X10" s="44"/>
      <c r="Y10" s="44"/>
      <c r="Z10" s="44"/>
      <c r="AA10" s="44"/>
      <c r="AB10" s="44"/>
      <c r="AC10" s="44"/>
      <c r="AD10" s="49">
        <f>データ!R6</f>
        <v>4750</v>
      </c>
      <c r="AE10" s="49"/>
      <c r="AF10" s="49"/>
      <c r="AG10" s="49"/>
      <c r="AH10" s="49"/>
      <c r="AI10" s="49"/>
      <c r="AJ10" s="49"/>
      <c r="AK10" s="2"/>
      <c r="AL10" s="49">
        <f>データ!V6</f>
        <v>51</v>
      </c>
      <c r="AM10" s="49"/>
      <c r="AN10" s="49"/>
      <c r="AO10" s="49"/>
      <c r="AP10" s="49"/>
      <c r="AQ10" s="49"/>
      <c r="AR10" s="49"/>
      <c r="AS10" s="49"/>
      <c r="AT10" s="44">
        <f>データ!W6</f>
        <v>0.05</v>
      </c>
      <c r="AU10" s="44"/>
      <c r="AV10" s="44"/>
      <c r="AW10" s="44"/>
      <c r="AX10" s="44"/>
      <c r="AY10" s="44"/>
      <c r="AZ10" s="44"/>
      <c r="BA10" s="44"/>
      <c r="BB10" s="44">
        <f>データ!X6</f>
        <v>1020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56</v>
      </c>
      <c r="O86" s="25" t="str">
        <f>データ!EO6</f>
        <v>【-】</v>
      </c>
    </row>
  </sheetData>
  <sheetProtection algorithmName="SHA-512" hashValue="ybU3X1bosMLu7aGyO6c6haW3TotSoCq4A87mOmqEszp/MJoO/8nbz1gfZT8JhQJItP5a2wL54d1Y5aw/XlQneQ==" saltValue="AejqZGk5yFojPw7SU4f/A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434248</v>
      </c>
      <c r="D6" s="32">
        <f t="shared" si="3"/>
        <v>47</v>
      </c>
      <c r="E6" s="32">
        <f t="shared" si="3"/>
        <v>18</v>
      </c>
      <c r="F6" s="32">
        <f t="shared" si="3"/>
        <v>1</v>
      </c>
      <c r="G6" s="32">
        <f t="shared" si="3"/>
        <v>0</v>
      </c>
      <c r="H6" s="32" t="str">
        <f t="shared" si="3"/>
        <v>熊本県　小国町</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0.71</v>
      </c>
      <c r="Q6" s="33">
        <f t="shared" si="3"/>
        <v>100</v>
      </c>
      <c r="R6" s="33">
        <f t="shared" si="3"/>
        <v>4750</v>
      </c>
      <c r="S6" s="33">
        <f t="shared" si="3"/>
        <v>7279</v>
      </c>
      <c r="T6" s="33">
        <f t="shared" si="3"/>
        <v>136.94</v>
      </c>
      <c r="U6" s="33">
        <f t="shared" si="3"/>
        <v>53.15</v>
      </c>
      <c r="V6" s="33">
        <f t="shared" si="3"/>
        <v>51</v>
      </c>
      <c r="W6" s="33">
        <f t="shared" si="3"/>
        <v>0.05</v>
      </c>
      <c r="X6" s="33">
        <f t="shared" si="3"/>
        <v>1020</v>
      </c>
      <c r="Y6" s="34">
        <f>IF(Y7="",NA(),Y7)</f>
        <v>70.28</v>
      </c>
      <c r="Z6" s="34">
        <f t="shared" ref="Z6:AH6" si="4">IF(Z7="",NA(),Z7)</f>
        <v>67.8</v>
      </c>
      <c r="AA6" s="34">
        <f t="shared" si="4"/>
        <v>70.47</v>
      </c>
      <c r="AB6" s="34">
        <f t="shared" si="4"/>
        <v>63.78</v>
      </c>
      <c r="AC6" s="34">
        <f t="shared" si="4"/>
        <v>95.04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1160.53</v>
      </c>
      <c r="BG6" s="34">
        <f t="shared" ref="BG6:BO6" si="7">IF(BG7="",NA(),BG7)</f>
        <v>1108.9000000000001</v>
      </c>
      <c r="BH6" s="34">
        <f t="shared" si="7"/>
        <v>1353.05</v>
      </c>
      <c r="BI6" s="34">
        <f t="shared" si="7"/>
        <v>1484.05</v>
      </c>
      <c r="BJ6" s="34">
        <f t="shared" si="7"/>
        <v>1223.99</v>
      </c>
      <c r="BK6" s="34">
        <f t="shared" si="7"/>
        <v>799.41</v>
      </c>
      <c r="BL6" s="34">
        <f t="shared" si="7"/>
        <v>701.33</v>
      </c>
      <c r="BM6" s="34">
        <f t="shared" si="7"/>
        <v>663.76</v>
      </c>
      <c r="BN6" s="34">
        <f t="shared" si="7"/>
        <v>566.35</v>
      </c>
      <c r="BO6" s="34">
        <f t="shared" si="7"/>
        <v>888.8</v>
      </c>
      <c r="BP6" s="33" t="str">
        <f>IF(BP7="","",IF(BP7="-","【-】","【"&amp;SUBSTITUTE(TEXT(BP7,"#,##0.00"),"-","△")&amp;"】"))</f>
        <v>【878.58】</v>
      </c>
      <c r="BQ6" s="34">
        <f>IF(BQ7="",NA(),BQ7)</f>
        <v>40.25</v>
      </c>
      <c r="BR6" s="34">
        <f t="shared" ref="BR6:BZ6" si="8">IF(BR7="",NA(),BR7)</f>
        <v>43.57</v>
      </c>
      <c r="BS6" s="34">
        <f t="shared" si="8"/>
        <v>42.65</v>
      </c>
      <c r="BT6" s="34">
        <f t="shared" si="8"/>
        <v>51.5</v>
      </c>
      <c r="BU6" s="34">
        <f t="shared" si="8"/>
        <v>55.47</v>
      </c>
      <c r="BV6" s="34">
        <f t="shared" si="8"/>
        <v>51.57</v>
      </c>
      <c r="BW6" s="34">
        <f t="shared" si="8"/>
        <v>53.48</v>
      </c>
      <c r="BX6" s="34">
        <f t="shared" si="8"/>
        <v>53.76</v>
      </c>
      <c r="BY6" s="34">
        <f t="shared" si="8"/>
        <v>52.27</v>
      </c>
      <c r="BZ6" s="34">
        <f t="shared" si="8"/>
        <v>52.55</v>
      </c>
      <c r="CA6" s="33" t="str">
        <f>IF(CA7="","",IF(CA7="-","【-】","【"&amp;SUBSTITUTE(TEXT(CA7,"#,##0.00"),"-","△")&amp;"】"))</f>
        <v>【52.62】</v>
      </c>
      <c r="CB6" s="34">
        <f>IF(CB7="",NA(),CB7)</f>
        <v>342.7</v>
      </c>
      <c r="CC6" s="34">
        <f t="shared" ref="CC6:CK6" si="9">IF(CC7="",NA(),CC7)</f>
        <v>311.11</v>
      </c>
      <c r="CD6" s="34">
        <f t="shared" si="9"/>
        <v>336.03</v>
      </c>
      <c r="CE6" s="34">
        <f t="shared" si="9"/>
        <v>258.89</v>
      </c>
      <c r="CF6" s="34">
        <f t="shared" si="9"/>
        <v>268.41000000000003</v>
      </c>
      <c r="CG6" s="34">
        <f t="shared" si="9"/>
        <v>282.5</v>
      </c>
      <c r="CH6" s="34">
        <f t="shared" si="9"/>
        <v>277.29000000000002</v>
      </c>
      <c r="CI6" s="34">
        <f t="shared" si="9"/>
        <v>275.25</v>
      </c>
      <c r="CJ6" s="34">
        <f t="shared" si="9"/>
        <v>291.01</v>
      </c>
      <c r="CK6" s="34">
        <f t="shared" si="9"/>
        <v>292.45</v>
      </c>
      <c r="CL6" s="33" t="str">
        <f>IF(CL7="","",IF(CL7="-","【-】","【"&amp;SUBSTITUTE(TEXT(CL7,"#,##0.00"),"-","△")&amp;"】"))</f>
        <v>【296.38】</v>
      </c>
      <c r="CM6" s="34">
        <f>IF(CM7="",NA(),CM7)</f>
        <v>56.67</v>
      </c>
      <c r="CN6" s="34">
        <f t="shared" ref="CN6:CV6" si="10">IF(CN7="",NA(),CN7)</f>
        <v>56.67</v>
      </c>
      <c r="CO6" s="34">
        <f t="shared" si="10"/>
        <v>56.67</v>
      </c>
      <c r="CP6" s="34">
        <f t="shared" si="10"/>
        <v>56.67</v>
      </c>
      <c r="CQ6" s="34">
        <f t="shared" si="10"/>
        <v>56.67</v>
      </c>
      <c r="CR6" s="34">
        <f t="shared" si="10"/>
        <v>48.69</v>
      </c>
      <c r="CS6" s="34">
        <f t="shared" si="10"/>
        <v>52.52</v>
      </c>
      <c r="CT6" s="34">
        <f t="shared" si="10"/>
        <v>54.14</v>
      </c>
      <c r="CU6" s="34">
        <f t="shared" si="10"/>
        <v>132.99</v>
      </c>
      <c r="CV6" s="34">
        <f t="shared" si="10"/>
        <v>51.71</v>
      </c>
      <c r="CW6" s="33" t="str">
        <f>IF(CW7="","",IF(CW7="-","【-】","【"&amp;SUBSTITUTE(TEXT(CW7,"#,##0.00"),"-","△")&amp;"】"))</f>
        <v>【51.55】</v>
      </c>
      <c r="CX6" s="34">
        <f>IF(CX7="",NA(),CX7)</f>
        <v>87.18</v>
      </c>
      <c r="CY6" s="34">
        <f t="shared" ref="CY6:DG6" si="11">IF(CY7="",NA(),CY7)</f>
        <v>90.74</v>
      </c>
      <c r="CZ6" s="34">
        <f t="shared" si="11"/>
        <v>74.58</v>
      </c>
      <c r="DA6" s="34">
        <f t="shared" si="11"/>
        <v>82.35</v>
      </c>
      <c r="DB6" s="34">
        <f t="shared" si="11"/>
        <v>82.35</v>
      </c>
      <c r="DC6" s="34">
        <f t="shared" si="11"/>
        <v>87.42</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434248</v>
      </c>
      <c r="D7" s="36">
        <v>47</v>
      </c>
      <c r="E7" s="36">
        <v>18</v>
      </c>
      <c r="F7" s="36">
        <v>1</v>
      </c>
      <c r="G7" s="36">
        <v>0</v>
      </c>
      <c r="H7" s="36" t="s">
        <v>110</v>
      </c>
      <c r="I7" s="36" t="s">
        <v>111</v>
      </c>
      <c r="J7" s="36" t="s">
        <v>112</v>
      </c>
      <c r="K7" s="36" t="s">
        <v>113</v>
      </c>
      <c r="L7" s="36" t="s">
        <v>114</v>
      </c>
      <c r="M7" s="36" t="s">
        <v>115</v>
      </c>
      <c r="N7" s="37" t="s">
        <v>116</v>
      </c>
      <c r="O7" s="37" t="s">
        <v>117</v>
      </c>
      <c r="P7" s="37">
        <v>0.71</v>
      </c>
      <c r="Q7" s="37">
        <v>100</v>
      </c>
      <c r="R7" s="37">
        <v>4750</v>
      </c>
      <c r="S7" s="37">
        <v>7279</v>
      </c>
      <c r="T7" s="37">
        <v>136.94</v>
      </c>
      <c r="U7" s="37">
        <v>53.15</v>
      </c>
      <c r="V7" s="37">
        <v>51</v>
      </c>
      <c r="W7" s="37">
        <v>0.05</v>
      </c>
      <c r="X7" s="37">
        <v>1020</v>
      </c>
      <c r="Y7" s="37">
        <v>70.28</v>
      </c>
      <c r="Z7" s="37">
        <v>67.8</v>
      </c>
      <c r="AA7" s="37">
        <v>70.47</v>
      </c>
      <c r="AB7" s="37">
        <v>63.78</v>
      </c>
      <c r="AC7" s="37">
        <v>95.04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1160.53</v>
      </c>
      <c r="BG7" s="37">
        <v>1108.9000000000001</v>
      </c>
      <c r="BH7" s="37">
        <v>1353.05</v>
      </c>
      <c r="BI7" s="37">
        <v>1484.05</v>
      </c>
      <c r="BJ7" s="37">
        <v>1223.99</v>
      </c>
      <c r="BK7" s="37">
        <v>799.41</v>
      </c>
      <c r="BL7" s="37">
        <v>701.33</v>
      </c>
      <c r="BM7" s="37">
        <v>663.76</v>
      </c>
      <c r="BN7" s="37">
        <v>566.35</v>
      </c>
      <c r="BO7" s="37">
        <v>888.8</v>
      </c>
      <c r="BP7" s="37">
        <v>878.58</v>
      </c>
      <c r="BQ7" s="37">
        <v>40.25</v>
      </c>
      <c r="BR7" s="37">
        <v>43.57</v>
      </c>
      <c r="BS7" s="37">
        <v>42.65</v>
      </c>
      <c r="BT7" s="37">
        <v>51.5</v>
      </c>
      <c r="BU7" s="37">
        <v>55.47</v>
      </c>
      <c r="BV7" s="37">
        <v>51.57</v>
      </c>
      <c r="BW7" s="37">
        <v>53.48</v>
      </c>
      <c r="BX7" s="37">
        <v>53.76</v>
      </c>
      <c r="BY7" s="37">
        <v>52.27</v>
      </c>
      <c r="BZ7" s="37">
        <v>52.55</v>
      </c>
      <c r="CA7" s="37">
        <v>52.62</v>
      </c>
      <c r="CB7" s="37">
        <v>342.7</v>
      </c>
      <c r="CC7" s="37">
        <v>311.11</v>
      </c>
      <c r="CD7" s="37">
        <v>336.03</v>
      </c>
      <c r="CE7" s="37">
        <v>258.89</v>
      </c>
      <c r="CF7" s="37">
        <v>268.41000000000003</v>
      </c>
      <c r="CG7" s="37">
        <v>282.5</v>
      </c>
      <c r="CH7" s="37">
        <v>277.29000000000002</v>
      </c>
      <c r="CI7" s="37">
        <v>275.25</v>
      </c>
      <c r="CJ7" s="37">
        <v>291.01</v>
      </c>
      <c r="CK7" s="37">
        <v>292.45</v>
      </c>
      <c r="CL7" s="37">
        <v>296.38</v>
      </c>
      <c r="CM7" s="37">
        <v>56.67</v>
      </c>
      <c r="CN7" s="37">
        <v>56.67</v>
      </c>
      <c r="CO7" s="37">
        <v>56.67</v>
      </c>
      <c r="CP7" s="37">
        <v>56.67</v>
      </c>
      <c r="CQ7" s="37">
        <v>56.67</v>
      </c>
      <c r="CR7" s="37">
        <v>48.69</v>
      </c>
      <c r="CS7" s="37">
        <v>52.52</v>
      </c>
      <c r="CT7" s="37">
        <v>54.14</v>
      </c>
      <c r="CU7" s="37">
        <v>132.99</v>
      </c>
      <c r="CV7" s="37">
        <v>51.71</v>
      </c>
      <c r="CW7" s="37">
        <v>51.55</v>
      </c>
      <c r="CX7" s="37">
        <v>87.18</v>
      </c>
      <c r="CY7" s="37">
        <v>90.74</v>
      </c>
      <c r="CZ7" s="37">
        <v>74.58</v>
      </c>
      <c r="DA7" s="37">
        <v>82.35</v>
      </c>
      <c r="DB7" s="37">
        <v>82.35</v>
      </c>
      <c r="DC7" s="37">
        <v>87.42</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2019-01-29T02:30:26Z</cp:lastPrinted>
  <dcterms:created xsi:type="dcterms:W3CDTF">2018-12-03T09:44:43Z</dcterms:created>
  <dcterms:modified xsi:type="dcterms:W3CDTF">2019-01-31T07:18:30Z</dcterms:modified>
</cp:coreProperties>
</file>