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HjWjzhxz2dwNciiw4C96464yu55t9f81XmQIIo7d5qHYM9IU58S+WwYBs5AYY8O4cr7mAUBjKojgHnWsElUqxA==" workbookSaltValue="2c1oK4QTewCtEM5jAwqS/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<sst xmlns="http://schemas.openxmlformats.org/spreadsheetml/2006/main" count="251" uniqueCount="126">
  <si>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</si>
  <si>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</si>
  <si>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</si>
  <si>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</si>
  <si>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</si>
  <si>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</si>
  <si>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</si>
  <si>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</si>
  <si>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</si>
  <si>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</si>
  <si>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</si>
  <si>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</si>
  <si>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</si>
  <si>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</si>
  <si>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</si>
  <si>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</si>
  <si>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</si>
  <si>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</si>
  <si>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</si>
  <si>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</si>
  <si>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</si>
  <si>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</si>
  <si>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</si>
  <si>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</si>
  <si>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</si>
  <si>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</si>
  <si>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</si>
  <si>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</si>
  <si>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</si>
  <si>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</si>
  <si>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</si>
  <si>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</si>
  <si>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</si>
  <si>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</si>
  <si>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</si>
  <si>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</si>
  <si>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</si>
  <si>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</si>
  <si>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</si>
  <si>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</si>
  <si>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</si>
  <si>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</si>
  <si>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</si>
  <si>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</si>
  <si>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</si>
  <si>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</si>
  <si>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</si>
  <si>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</si>
  <si>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</si>
  <si>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</si>
  <si>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</si>
  <si>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</si>
  <si>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</si>
  <si>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</si>
  <si>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</si>
  <si>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</si>
  <si>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</si>
  <si>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</si>
  <si>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</si>
  <si>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</si>
  <si>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</si>
  <si>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</si>
  <si>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</si>
  <si>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</si>
  <si>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</si>
  <si>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</si>
  <si>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</si>
  <si>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</si>
  <si>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</si>
  <si>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</si>
  <si>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</si>
  <si>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</si>
  <si>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</si>
  <si>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</si>
  <si>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</si>
  <si>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</si>
  <si>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</si>
  <si>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</si>
  <si>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</si>
  <si>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</si>
  <si>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</si>
  <si>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</si>
  <si>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</si>
  <si>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</si>
  <si>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</si>
  <si>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</si>
  <si>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</si>
  <si>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</si>
  <si>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</si>
  <si>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</si>
  <si>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</si>
  <si>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</si>
  <si>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</si>
  <si>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</si>
  <si>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</si>
  <si>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</si>
  <si>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</si>
  <si>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</si>
  <si>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</si>
  <si>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</si>
  <si>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</si>
  <si>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</si>
  <si>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</si>
  <si>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</si>
  <si>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</si>
  <si>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</si>
  <si>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</si>
  <si>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</si>
  <si>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</si>
  <si>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</si>
  <si>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菊池市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</si>
  <si>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</si>
  <si>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</si>
  <si>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</si>
  <si>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</si>
  <si>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</si>
  <si>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</si>
  <si>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</si>
  <si>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</si>
  <si>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</si>
  <si>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</si>
  <si>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</si>
  <si>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</si>
  <si>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供用開始より１７年程度経過しているが、耐用年数に達していないため、老朽化は見れない。</t>
    <phoneticPr fontId="4"/>
  </si>
  <si>
    <t>　収益的収支比率は経年比較では、高くなっているが、経費回収率は大きく下がっている。
これは臨時的な修繕が発生したことによる。
経営が使用料収入で経費を賄えていない状況となっており、健全とは言えない。
しかし、対象世帯が４世帯と少ない事業であるため、効率的に経営することができない。
　汚水処理原価については、今回、類似団体との比較では高くなっている。これは臨時的な修繕が発生したためであり、今後も継続し経費削減に努める必要がある。</t>
    <rPh sb="16" eb="17">
      <t>タカ</t>
    </rPh>
    <rPh sb="31" eb="32">
      <t>オオ</t>
    </rPh>
    <rPh sb="34" eb="35">
      <t>サ</t>
    </rPh>
    <rPh sb="45" eb="48">
      <t>リンジテキ</t>
    </rPh>
    <rPh sb="49" eb="51">
      <t>シュウゼン</t>
    </rPh>
    <rPh sb="52" eb="54">
      <t>ハッセイ</t>
    </rPh>
    <rPh sb="154" eb="156">
      <t>コンカイ</t>
    </rPh>
    <rPh sb="167" eb="168">
      <t>タカ</t>
    </rPh>
    <rPh sb="178" eb="181">
      <t>リンジテキ</t>
    </rPh>
    <rPh sb="182" eb="184">
      <t>シュウゼン</t>
    </rPh>
    <rPh sb="185" eb="187">
      <t>ハッセイ</t>
    </rPh>
    <phoneticPr fontId="4"/>
  </si>
  <si>
    <r>
      <t>　現在の経営状況として、経費回収率は類似団体と比べ低くなっており、維持管理費を使用料で賄えていない状況となっているため、健全とは言えない状況となっている。
　しかし料金設定が、総務省の「下水道財政の在り方に関する研究会」で示されている金額と比較し高くなっていることや、事業の特性を考慮し、今後の料金改定は慎重に検討しなくてはならない。
したがって、今後も経費削減を意識した経営を行わなくてはならない。
経営戦略については平成</t>
    </r>
    <r>
      <rPr>
        <sz val="11"/>
        <color rgb="FFFF0000"/>
        <rFont val="ＭＳ ゴシック"/>
        <family val="3"/>
        <charset val="128"/>
      </rPr>
      <t>２８</t>
    </r>
    <r>
      <rPr>
        <sz val="11"/>
        <color theme="1"/>
        <rFont val="ＭＳ ゴシック"/>
        <family val="3"/>
        <charset val="128"/>
      </rPr>
      <t>年度に作成済み。
平成</t>
    </r>
    <r>
      <rPr>
        <sz val="11"/>
        <color rgb="FFFF0000"/>
        <rFont val="ＭＳ ゴシック"/>
        <family val="3"/>
        <charset val="128"/>
      </rPr>
      <t>３１</t>
    </r>
    <r>
      <rPr>
        <sz val="11"/>
        <color theme="1"/>
        <rFont val="ＭＳ ゴシック"/>
        <family val="3"/>
        <charset val="128"/>
      </rPr>
      <t>年度見直し予定。</t>
    </r>
    <rPh sb="25" eb="26">
      <t>ヒク</t>
    </rPh>
    <rPh sb="39" eb="41">
      <t>シヨウ</t>
    </rPh>
    <rPh sb="41" eb="42">
      <t>リョウ</t>
    </rPh>
    <rPh sb="223" eb="225">
      <t>ヘイセイ</t>
    </rPh>
    <rPh sb="227" eb="229">
      <t>ネンド</t>
    </rPh>
    <rPh sb="229" eb="231">
      <t>ミナオ</t>
    </rPh>
    <rPh sb="232" eb="234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</si>
</sst>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14-4C5F-9911-26D240D5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79584"/>
        <c:axId val="20299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14-4C5F-9911-26D240D5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79584"/>
        <c:axId val="202995584"/>
      </c:lineChart>
      <c:dateAx>
        <c:axId val="20297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995584"/>
        <c:crosses val="autoZero"/>
        <c:auto val="1"/>
        <c:lblOffset val="100"/>
        <c:baseTimeUnit val="years"/>
      </c:dateAx>
      <c:valAx>
        <c:axId val="20299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97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0E-4ED8-85E2-ACD4CAE6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59616"/>
        <c:axId val="20416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58.82</c:v>
                </c:pt>
                <c:pt idx="1">
                  <c:v>51.54</c:v>
                </c:pt>
                <c:pt idx="2">
                  <c:v>44.84</c:v>
                </c:pt>
                <c:pt idx="3">
                  <c:v>132.99</c:v>
                </c:pt>
                <c:pt idx="4">
                  <c:v>51.71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0E-4ED8-85E2-ACD4CAE6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59616"/>
        <c:axId val="204161792"/>
      </c:lineChart>
      <c:dateAx>
        <c:axId val="20415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161792"/>
        <c:crosses val="autoZero"/>
        <c:auto val="1"/>
        <c:lblOffset val="100"/>
        <c:baseTimeUnit val="years"/>
      </c:dateAx>
      <c:valAx>
        <c:axId val="20416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159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16-4BDE-AD30-2D6C3B79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491776"/>
        <c:axId val="204498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71.760000000000005</c:v>
                </c:pt>
                <c:pt idx="1">
                  <c:v>71.599999999999994</c:v>
                </c:pt>
                <c:pt idx="2">
                  <c:v>67.86</c:v>
                </c:pt>
                <c:pt idx="3">
                  <c:v>82.94</c:v>
                </c:pt>
                <c:pt idx="4">
                  <c:v>82.91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16-4BDE-AD30-2D6C3B79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91776"/>
        <c:axId val="204498048"/>
      </c:lineChart>
      <c:dateAx>
        <c:axId val="20449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498048"/>
        <c:crosses val="autoZero"/>
        <c:auto val="1"/>
        <c:lblOffset val="100"/>
        <c:baseTimeUnit val="years"/>
      </c:dateAx>
      <c:valAx>
        <c:axId val="204498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49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83.72</c:v>
                </c:pt>
                <c:pt idx="2">
                  <c:v>83.67</c:v>
                </c:pt>
                <c:pt idx="3">
                  <c:v>83.19</c:v>
                </c:pt>
                <c:pt idx="4">
                  <c:v>88.29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78-40ED-8646-787C428F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61280"/>
        <c:axId val="20296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8-40ED-8646-787C428F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61280"/>
        <c:axId val="202962432"/>
      </c:lineChart>
      <c:dateAx>
        <c:axId val="20296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962432"/>
        <c:crosses val="autoZero"/>
        <c:auto val="1"/>
        <c:lblOffset val="100"/>
        <c:baseTimeUnit val="years"/>
      </c:dateAx>
      <c:valAx>
        <c:axId val="20296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96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D1-4643-917E-0F9C4F0B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34048"/>
        <c:axId val="20403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D1-4643-917E-0F9C4F0B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34048"/>
        <c:axId val="204035968"/>
      </c:lineChart>
      <c:dateAx>
        <c:axId val="20403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035968"/>
        <c:crosses val="autoZero"/>
        <c:auto val="1"/>
        <c:lblOffset val="100"/>
        <c:baseTimeUnit val="years"/>
      </c:dateAx>
      <c:valAx>
        <c:axId val="20403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03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BC-41FB-8D4A-39C29106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71296"/>
        <c:axId val="20407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BC-41FB-8D4A-39C29106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71296"/>
        <c:axId val="204073216"/>
      </c:lineChart>
      <c:dateAx>
        <c:axId val="20407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073216"/>
        <c:crosses val="autoZero"/>
        <c:auto val="1"/>
        <c:lblOffset val="100"/>
        <c:baseTimeUnit val="years"/>
      </c:dateAx>
      <c:valAx>
        <c:axId val="20407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07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29-46DC-9720-BF73EDC6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59072"/>
        <c:axId val="20386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29-46DC-9720-BF73EDC6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59072"/>
        <c:axId val="203860992"/>
      </c:lineChart>
      <c:dateAx>
        <c:axId val="203859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860992"/>
        <c:crosses val="autoZero"/>
        <c:auto val="1"/>
        <c:lblOffset val="100"/>
        <c:baseTimeUnit val="years"/>
      </c:dateAx>
      <c:valAx>
        <c:axId val="20386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859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8C-433A-A5CE-D5D639D0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87744"/>
        <c:axId val="203889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8C-433A-A5CE-D5D639D0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87744"/>
        <c:axId val="203889664"/>
      </c:lineChart>
      <c:dateAx>
        <c:axId val="20388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889664"/>
        <c:crosses val="autoZero"/>
        <c:auto val="1"/>
        <c:lblOffset val="100"/>
        <c:baseTimeUnit val="years"/>
      </c:dateAx>
      <c:valAx>
        <c:axId val="203889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88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02-45E0-85E4-2490C386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942144"/>
        <c:axId val="20395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803.29</c:v>
                </c:pt>
                <c:pt idx="1">
                  <c:v>760.12</c:v>
                </c:pt>
                <c:pt idx="2">
                  <c:v>492.59</c:v>
                </c:pt>
                <c:pt idx="3">
                  <c:v>566.35</c:v>
                </c:pt>
                <c:pt idx="4">
                  <c:v>888.8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02-45E0-85E4-2490C386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42144"/>
        <c:axId val="203952512"/>
      </c:lineChart>
      <c:dateAx>
        <c:axId val="20394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952512"/>
        <c:crosses val="autoZero"/>
        <c:auto val="1"/>
        <c:lblOffset val="100"/>
        <c:baseTimeUnit val="years"/>
      </c:dateAx>
      <c:valAx>
        <c:axId val="20395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94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76.17</c:v>
                </c:pt>
                <c:pt idx="1">
                  <c:v>73.760000000000005</c:v>
                </c:pt>
                <c:pt idx="2">
                  <c:v>74.709999999999994</c:v>
                </c:pt>
                <c:pt idx="3">
                  <c:v>74.900000000000006</c:v>
                </c:pt>
                <c:pt idx="4">
                  <c:v>34.28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A5-44C4-934D-91B7781C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970816"/>
        <c:axId val="20397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56.63</c:v>
                </c:pt>
                <c:pt idx="1">
                  <c:v>50.17</c:v>
                </c:pt>
                <c:pt idx="2">
                  <c:v>46.53</c:v>
                </c:pt>
                <c:pt idx="3">
                  <c:v>52.27</c:v>
                </c:pt>
                <c:pt idx="4">
                  <c:v>52.55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A5-44C4-934D-91B7781C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70816"/>
        <c:axId val="203977088"/>
      </c:lineChart>
      <c:dateAx>
        <c:axId val="20397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977088"/>
        <c:crosses val="autoZero"/>
        <c:auto val="1"/>
        <c:lblOffset val="100"/>
        <c:baseTimeUnit val="years"/>
      </c:dateAx>
      <c:valAx>
        <c:axId val="20397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97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250.49</c:v>
                </c:pt>
                <c:pt idx="1">
                  <c:v>257.33999999999997</c:v>
                </c:pt>
                <c:pt idx="2">
                  <c:v>255.38</c:v>
                </c:pt>
                <c:pt idx="3">
                  <c:v>253.42</c:v>
                </c:pt>
                <c:pt idx="4">
                  <c:v>553.82000000000005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B9-4029-8ACF-EF4C6E23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07680"/>
        <c:axId val="20414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272.66000000000003</c:v>
                </c:pt>
                <c:pt idx="1">
                  <c:v>329.08</c:v>
                </c:pt>
                <c:pt idx="2">
                  <c:v>373.71</c:v>
                </c:pt>
                <c:pt idx="3">
                  <c:v>291.01</c:v>
                </c:pt>
                <c:pt idx="4">
                  <c:v>292.45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B9-4029-8ACF-EF4C6E23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07680"/>
        <c:axId val="204145024"/>
      </c:lineChart>
      <c:dateAx>
        <c:axId val="20400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145024"/>
        <c:crosses val="autoZero"/>
        <c:auto val="1"/>
        <c:lblOffset val="100"/>
        <c:baseTimeUnit val="years"/>
      </c:dateAx>
      <c:valAx>
        <c:axId val="204145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007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【878.58】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熊本県　菊池市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個別排水処理</v>
      </c>
      <c r="Q8" s="71"/>
      <c r="R8" s="71"/>
      <c r="S8" s="71"/>
      <c r="T8" s="71"/>
      <c r="U8" s="71"/>
      <c r="V8" s="71"/>
      <c r="W8" s="71" t="str">
        <f>データ!L6</f>
        <v>L2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49411</v>
      </c>
      <c r="AM8" s="66"/>
      <c r="AN8" s="66"/>
      <c r="AO8" s="66"/>
      <c r="AP8" s="66"/>
      <c r="AQ8" s="66"/>
      <c r="AR8" s="66"/>
      <c r="AS8" s="66"/>
      <c r="AT8" s="65">
        <f>データ!T6</f>
        <v>276.85000000000002</v>
      </c>
      <c r="AU8" s="65"/>
      <c r="AV8" s="65"/>
      <c r="AW8" s="65"/>
      <c r="AX8" s="65"/>
      <c r="AY8" s="65"/>
      <c r="AZ8" s="65"/>
      <c r="BA8" s="65"/>
      <c r="BB8" s="65">
        <f>データ!U6</f>
        <v>178.48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0.03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3780</v>
      </c>
      <c r="AE10" s="66"/>
      <c r="AF10" s="66"/>
      <c r="AG10" s="66"/>
      <c r="AH10" s="66"/>
      <c r="AI10" s="66"/>
      <c r="AJ10" s="66"/>
      <c r="AK10" s="2"/>
      <c r="AL10" s="66">
        <f>データ!V6</f>
        <v>14</v>
      </c>
      <c r="AM10" s="66"/>
      <c r="AN10" s="66"/>
      <c r="AO10" s="66"/>
      <c r="AP10" s="66"/>
      <c r="AQ10" s="66"/>
      <c r="AR10" s="66"/>
      <c r="AS10" s="66"/>
      <c r="AT10" s="65">
        <f>データ!W6</f>
        <v>1.0900000000000001</v>
      </c>
      <c r="AU10" s="65"/>
      <c r="AV10" s="65"/>
      <c r="AW10" s="65"/>
      <c r="AX10" s="65"/>
      <c r="AY10" s="65"/>
      <c r="AZ10" s="65"/>
      <c r="BA10" s="65"/>
      <c r="BB10" s="65">
        <f>データ!X6</f>
        <v>12.84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【878.58】</v>
      </c>
      <c r="I86" s="25" t="str">
        <f>データ!CA6</f>
        <v>【52.62】</v>
      </c>
      <c r="J86" s="25" t="str">
        <f>データ!CL6</f>
        <v>【296.38】</v>
      </c>
      <c r="K86" s="25" t="str">
        <f>データ!CW6</f>
        <v>【51.55】</v>
      </c>
      <c r="L86" s="25" t="str">
        <f>データ!DH6</f>
        <v>【80.14】</v>
      </c>
      <c r="M86" s="25" t="s">
        <v>56</v>
      </c>
      <c r="N86" s="25" t="s">
        <v>56</v>
      </c>
      <c r="O86" s="25" t="str">
        <f>データ!EO6</f>
        <v>【-】</v>
      </c>
    </row>
  </sheetData>
  <sheetProtection algorithmName="SHA-512" hashValue="X4Iij5/08pTwZTteebVBBQnpymSTBKofxPH3vya0jeWcmkXPA0eNvXpjokamwC+RSNnSBiCAxXChjb47q2nJkQ==" saltValue="Blqh9/bvBvKPrqB8imXs+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432105</v>
      </c>
      <c r="D6" s="32">
        <f t="shared" si="3"/>
        <v>47</v>
      </c>
      <c r="E6" s="32">
        <f t="shared" si="3"/>
        <v>18</v>
      </c>
      <c r="F6" s="32">
        <f t="shared" si="3"/>
        <v>1</v>
      </c>
      <c r="G6" s="32">
        <f t="shared" si="3"/>
        <v>0</v>
      </c>
      <c r="H6" s="32" t="str">
        <f t="shared" si="3"/>
        <v>熊本県　菊池市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個別排水処理</v>
      </c>
      <c r="L6" s="32" t="str">
        <f t="shared" si="3"/>
        <v>L2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0.03</v>
      </c>
      <c r="Q6" s="33">
        <f t="shared" si="3"/>
        <v>100</v>
      </c>
      <c r="R6" s="33">
        <f t="shared" si="3"/>
        <v>3780</v>
      </c>
      <c r="S6" s="33">
        <f t="shared" si="3"/>
        <v>49411</v>
      </c>
      <c r="T6" s="33">
        <f t="shared" si="3"/>
        <v>276.85000000000002</v>
      </c>
      <c r="U6" s="33">
        <f t="shared" si="3"/>
        <v>178.48</v>
      </c>
      <c r="V6" s="33">
        <f t="shared" si="3"/>
        <v>14</v>
      </c>
      <c r="W6" s="33">
        <f t="shared" si="3"/>
        <v>1.0900000000000001</v>
      </c>
      <c r="X6" s="33">
        <f t="shared" si="3"/>
        <v>12.84</v>
      </c>
      <c r="Y6" s="34">
        <f>IF(Y7="",NA(),Y7)</f>
        <v>83.85</v>
      </c>
      <c r="Z6" s="34">
        <f t="shared" ref="Z6:AH6" si="4">IF(Z7="",NA(),Z7)</f>
        <v>83.72</v>
      </c>
      <c r="AA6" s="34">
        <f t="shared" si="4"/>
        <v>83.67</v>
      </c>
      <c r="AB6" s="34">
        <f t="shared" si="4"/>
        <v>83.19</v>
      </c>
      <c r="AC6" s="34">
        <f t="shared" si="4"/>
        <v>88.29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803.29</v>
      </c>
      <c r="BL6" s="34">
        <f t="shared" si="7"/>
        <v>760.12</v>
      </c>
      <c r="BM6" s="34">
        <f t="shared" si="7"/>
        <v>492.59</v>
      </c>
      <c r="BN6" s="34">
        <f t="shared" si="7"/>
        <v>566.35</v>
      </c>
      <c r="BO6" s="34">
        <f t="shared" si="7"/>
        <v>888.8</v>
      </c>
      <c r="BP6" s="33" t="str">
        <f>IF(BP7="","",IF(BP7="-","【-】","【"&amp;SUBSTITUTE(TEXT(BP7,"#,##0.00"),"-","△")&amp;"】"))</f>
        <v>【878.58】</v>
      </c>
      <c r="BQ6" s="34">
        <f>IF(BQ7="",NA(),BQ7)</f>
        <v>76.17</v>
      </c>
      <c r="BR6" s="34">
        <f t="shared" ref="BR6:BZ6" si="8">IF(BR7="",NA(),BR7)</f>
        <v>73.760000000000005</v>
      </c>
      <c r="BS6" s="34">
        <f t="shared" si="8"/>
        <v>74.709999999999994</v>
      </c>
      <c r="BT6" s="34">
        <f t="shared" si="8"/>
        <v>74.900000000000006</v>
      </c>
      <c r="BU6" s="34">
        <f t="shared" si="8"/>
        <v>34.28</v>
      </c>
      <c r="BV6" s="34">
        <f t="shared" si="8"/>
        <v>56.63</v>
      </c>
      <c r="BW6" s="34">
        <f t="shared" si="8"/>
        <v>50.17</v>
      </c>
      <c r="BX6" s="34">
        <f t="shared" si="8"/>
        <v>46.53</v>
      </c>
      <c r="BY6" s="34">
        <f t="shared" si="8"/>
        <v>52.27</v>
      </c>
      <c r="BZ6" s="34">
        <f t="shared" si="8"/>
        <v>52.55</v>
      </c>
      <c r="CA6" s="33" t="str">
        <f>IF(CA7="","",IF(CA7="-","【-】","【"&amp;SUBSTITUTE(TEXT(CA7,"#,##0.00"),"-","△")&amp;"】"))</f>
        <v>【52.62】</v>
      </c>
      <c r="CB6" s="34">
        <f>IF(CB7="",NA(),CB7)</f>
        <v>250.49</v>
      </c>
      <c r="CC6" s="34">
        <f t="shared" ref="CC6:CK6" si="9">IF(CC7="",NA(),CC7)</f>
        <v>257.33999999999997</v>
      </c>
      <c r="CD6" s="34">
        <f t="shared" si="9"/>
        <v>255.38</v>
      </c>
      <c r="CE6" s="34">
        <f t="shared" si="9"/>
        <v>253.42</v>
      </c>
      <c r="CF6" s="34">
        <f t="shared" si="9"/>
        <v>553.82000000000005</v>
      </c>
      <c r="CG6" s="34">
        <f t="shared" si="9"/>
        <v>272.66000000000003</v>
      </c>
      <c r="CH6" s="34">
        <f t="shared" si="9"/>
        <v>329.08</v>
      </c>
      <c r="CI6" s="34">
        <f t="shared" si="9"/>
        <v>373.71</v>
      </c>
      <c r="CJ6" s="34">
        <f t="shared" si="9"/>
        <v>291.01</v>
      </c>
      <c r="CK6" s="34">
        <f t="shared" si="9"/>
        <v>292.45</v>
      </c>
      <c r="CL6" s="33" t="str">
        <f>IF(CL7="","",IF(CL7="-","【-】","【"&amp;SUBSTITUTE(TEXT(CL7,"#,##0.00"),"-","△")&amp;"】"))</f>
        <v>【296.38】</v>
      </c>
      <c r="CM6" s="34">
        <f>IF(CM7="",NA(),CM7)</f>
        <v>75</v>
      </c>
      <c r="CN6" s="34">
        <f t="shared" ref="CN6:CV6" si="10">IF(CN7="",NA(),CN7)</f>
        <v>75</v>
      </c>
      <c r="CO6" s="34">
        <f t="shared" si="10"/>
        <v>75</v>
      </c>
      <c r="CP6" s="34">
        <f t="shared" si="10"/>
        <v>75</v>
      </c>
      <c r="CQ6" s="34">
        <f t="shared" si="10"/>
        <v>75</v>
      </c>
      <c r="CR6" s="34">
        <f t="shared" si="10"/>
        <v>58.82</v>
      </c>
      <c r="CS6" s="34">
        <f t="shared" si="10"/>
        <v>51.54</v>
      </c>
      <c r="CT6" s="34">
        <f t="shared" si="10"/>
        <v>44.84</v>
      </c>
      <c r="CU6" s="34">
        <f t="shared" si="10"/>
        <v>132.99</v>
      </c>
      <c r="CV6" s="34">
        <f t="shared" si="10"/>
        <v>51.71</v>
      </c>
      <c r="CW6" s="33" t="str">
        <f>IF(CW7="","",IF(CW7="-","【-】","【"&amp;SUBSTITUTE(TEXT(CW7,"#,##0.00"),"-","△")&amp;"】"))</f>
        <v>【51.55】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71.760000000000005</v>
      </c>
      <c r="DD6" s="34">
        <f t="shared" si="11"/>
        <v>71.599999999999994</v>
      </c>
      <c r="DE6" s="34">
        <f t="shared" si="11"/>
        <v>67.86</v>
      </c>
      <c r="DF6" s="34">
        <f t="shared" si="11"/>
        <v>82.94</v>
      </c>
      <c r="DG6" s="34">
        <f t="shared" si="11"/>
        <v>82.91</v>
      </c>
      <c r="DH6" s="33" t="str">
        <f>IF(DH7="","",IF(DH7="-","【-】","【"&amp;SUBSTITUTE(TEXT(DH7,"#,##0.00"),"-","△")&amp;"】"))</f>
        <v>【80.14】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432105</v>
      </c>
      <c r="D7" s="36">
        <v>47</v>
      </c>
      <c r="E7" s="36">
        <v>18</v>
      </c>
      <c r="F7" s="36">
        <v>1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0.03</v>
      </c>
      <c r="Q7" s="37">
        <v>100</v>
      </c>
      <c r="R7" s="37">
        <v>3780</v>
      </c>
      <c r="S7" s="37">
        <v>49411</v>
      </c>
      <c r="T7" s="37">
        <v>276.85000000000002</v>
      </c>
      <c r="U7" s="37">
        <v>178.48</v>
      </c>
      <c r="V7" s="37">
        <v>14</v>
      </c>
      <c r="W7" s="37">
        <v>1.0900000000000001</v>
      </c>
      <c r="X7" s="37">
        <v>12.84</v>
      </c>
      <c r="Y7" s="37">
        <v>83.85</v>
      </c>
      <c r="Z7" s="37">
        <v>83.72</v>
      </c>
      <c r="AA7" s="37">
        <v>83.67</v>
      </c>
      <c r="AB7" s="37">
        <v>83.19</v>
      </c>
      <c r="AC7" s="37">
        <v>88.29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803.29</v>
      </c>
      <c r="BL7" s="37">
        <v>760.12</v>
      </c>
      <c r="BM7" s="37">
        <v>492.59</v>
      </c>
      <c r="BN7" s="37">
        <v>566.35</v>
      </c>
      <c r="BO7" s="37">
        <v>888.8</v>
      </c>
      <c r="BP7" s="37">
        <v>878.58</v>
      </c>
      <c r="BQ7" s="37">
        <v>76.17</v>
      </c>
      <c r="BR7" s="37">
        <v>73.760000000000005</v>
      </c>
      <c r="BS7" s="37">
        <v>74.709999999999994</v>
      </c>
      <c r="BT7" s="37">
        <v>74.900000000000006</v>
      </c>
      <c r="BU7" s="37">
        <v>34.28</v>
      </c>
      <c r="BV7" s="37">
        <v>56.63</v>
      </c>
      <c r="BW7" s="37">
        <v>50.17</v>
      </c>
      <c r="BX7" s="37">
        <v>46.53</v>
      </c>
      <c r="BY7" s="37">
        <v>52.27</v>
      </c>
      <c r="BZ7" s="37">
        <v>52.55</v>
      </c>
      <c r="CA7" s="37">
        <v>52.62</v>
      </c>
      <c r="CB7" s="37">
        <v>250.49</v>
      </c>
      <c r="CC7" s="37">
        <v>257.33999999999997</v>
      </c>
      <c r="CD7" s="37">
        <v>255.38</v>
      </c>
      <c r="CE7" s="37">
        <v>253.42</v>
      </c>
      <c r="CF7" s="37">
        <v>553.82000000000005</v>
      </c>
      <c r="CG7" s="37">
        <v>272.66000000000003</v>
      </c>
      <c r="CH7" s="37">
        <v>329.08</v>
      </c>
      <c r="CI7" s="37">
        <v>373.71</v>
      </c>
      <c r="CJ7" s="37">
        <v>291.01</v>
      </c>
      <c r="CK7" s="37">
        <v>292.45</v>
      </c>
      <c r="CL7" s="37">
        <v>296.38</v>
      </c>
      <c r="CM7" s="37">
        <v>75</v>
      </c>
      <c r="CN7" s="37">
        <v>75</v>
      </c>
      <c r="CO7" s="37">
        <v>75</v>
      </c>
      <c r="CP7" s="37">
        <v>75</v>
      </c>
      <c r="CQ7" s="37">
        <v>75</v>
      </c>
      <c r="CR7" s="37">
        <v>58.82</v>
      </c>
      <c r="CS7" s="37">
        <v>51.54</v>
      </c>
      <c r="CT7" s="37">
        <v>44.84</v>
      </c>
      <c r="CU7" s="37">
        <v>132.99</v>
      </c>
      <c r="CV7" s="37">
        <v>51.71</v>
      </c>
      <c r="CW7" s="37">
        <v>51.55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71.760000000000005</v>
      </c>
      <c r="DD7" s="37">
        <v>71.599999999999994</v>
      </c>
      <c r="DE7" s="37">
        <v>67.86</v>
      </c>
      <c r="DF7" s="37">
        <v>82.94</v>
      </c>
      <c r="DG7" s="37">
        <v>82.91</v>
      </c>
      <c r="DH7" s="37">
        <v>80.14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116</v>
      </c>
      <c r="EF7" s="37" t="s">
        <v>116</v>
      </c>
      <c r="EG7" s="37" t="s">
        <v>116</v>
      </c>
      <c r="EH7" s="37" t="s">
        <v>116</v>
      </c>
      <c r="EI7" s="37" t="s">
        <v>116</v>
      </c>
      <c r="EJ7" s="37" t="s">
        <v>116</v>
      </c>
      <c r="EK7" s="37" t="s">
        <v>116</v>
      </c>
      <c r="EL7" s="37" t="s">
        <v>116</v>
      </c>
      <c r="EM7" s="37" t="s">
        <v>116</v>
      </c>
      <c r="EN7" s="37" t="s">
        <v>116</v>
      </c>
      <c r="EO7" s="37" t="s">
        <v>116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菊池市</cp:lastModifiedBy>
  <cp:lastPrinted>2019-01-29T06:50:04Z</cp:lastPrinted>
  <dcterms:created xsi:type="dcterms:W3CDTF">2018-12-03T09:44:40Z</dcterms:created>
  <dcterms:modified xsi:type="dcterms:W3CDTF">2019-02-05T00:59:26Z</dcterms:modified>
  <cp:category/>
</cp:coreProperties>
</file>