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1nORZ1W0/tXcEoOSc7QUU5i+H2M6Q58nPuSPibL5j1YtWPvTVJCyxrPUtbVX9ORhfZ84BXC9vjJkZVnbVhdd6Q==" workbookSaltValue="I4ccVwtNAYIqV/TNlqcVtg=="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W10" i="4"/>
  <c r="I10" i="4"/>
  <c r="BB8" i="4"/>
  <c r="AL8" i="4"/>
  <c r="P8" i="4"/>
  <c r="I8" i="4"/>
  <c r="C10" i="5" l="1"/>
  <c r="D10" i="5"/>
  <c r="E10" i="5"/>
  <c r="B10" i="5"/>
</calcChain>
</file>

<file path=xl/sharedStrings.xml><?xml version="1.0" encoding="utf-8"?>
<sst xmlns="http://schemas.openxmlformats.org/spreadsheetml/2006/main" count="251" uniqueCount="126">
  <si>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</si>
  <si>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</si>
  <si>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</si>
  <si>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</si>
  <si>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</si>
  <si>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</si>
  <si>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</si>
  <si>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</si>
  <si>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</si>
  <si>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</si>
  <si>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</si>
  <si>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</si>
  <si>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</si>
  <si>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</si>
  <si>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</si>
  <si>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</si>
  <si>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</si>
  <si>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</si>
  <si>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</si>
  <si>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</si>
  <si>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</si>
  <si>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</si>
  <si>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</si>
  <si>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</si>
  <si>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</si>
  <si>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</si>
  <si>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</si>
  <si>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</si>
  <si>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</si>
  <si>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</si>
  <si>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</si>
  <si>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</si>
  <si>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</si>
  <si>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</si>
  <si>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</si>
  <si>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</si>
  <si>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</si>
  <si>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</si>
  <si>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</si>
  <si>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</si>
  <si>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</si>
  <si>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</si>
  <si>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</si>
  <si>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</si>
  <si>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</si>
  <si>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</si>
  <si>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</si>
  <si>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</si>
  <si>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</si>
  <si>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</si>
  <si>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</si>
  <si>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</si>
  <si>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</si>
  <si>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</si>
  <si>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</si>
  <si>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</si>
  <si>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</si>
  <si>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</si>
  <si>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</si>
  <si>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</si>
  <si>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</si>
  <si>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</si>
  <si>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</si>
  <si>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</si>
  <si>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</si>
  <si>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</si>
  <si>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</si>
  <si>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</si>
  <si>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</si>
  <si>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</si>
  <si>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</si>
  <si>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</si>
  <si>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</si>
  <si>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</si>
  <si>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</si>
  <si>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</si>
  <si>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</si>
  <si>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</si>
  <si>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</si>
  <si>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</si>
  <si>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</si>
  <si>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</si>
  <si>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</si>
  <si>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</si>
  <si>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</si>
  <si>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</si>
  <si>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</si>
  <si>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</si>
  <si>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</si>
  <si>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</si>
  <si>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</si>
  <si>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</si>
  <si>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</si>
  <si>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</si>
  <si>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</si>
  <si>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</si>
  <si>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</si>
  <si>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</si>
  <si>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</si>
  <si>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</si>
  <si>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</si>
  <si>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</si>
  <si>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</si>
  <si>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</si>
  <si>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</si>
  <si>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</si>
  <si>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</si>
  <si>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</si>
  <si>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</si>
  <si>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</si>
  <si>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山鹿市</t>
  </si>
  <si>
    <t>法非適用</t>
  </si>
  <si>
    <t>下水道事業</t>
  </si>
  <si>
    <t>個別排水処理</t>
  </si>
  <si>
    <t>L2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</si>
  <si>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</si>
  <si>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</si>
  <si>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</si>
  <si>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</si>
  <si>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</si>
  <si>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</si>
  <si>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</si>
  <si>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</si>
  <si>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老朽化については、本事業は整備が完了して間もないため、現状において大規模な故障や修繕は見られないが、今後とも法令に義務付けられている保守点検を行い適正な維持管理に努めることが必要である。</t>
    <rPh sb="0" eb="3">
      <t>ロウキュウカ</t>
    </rPh>
    <phoneticPr fontId="4"/>
  </si>
  <si>
    <t>本事業は、平成16年度に整備が完了しているため、しばらくは更新の必要がない。今後は、施設の老朽化が進み維持管理費の増大が見込まれ、人口も減少してくることから、施設のあり方について多角的な視点での検討が必要となる。なお、経営戦略は策定済みである。</t>
    <rPh sb="29" eb="31">
      <t>コウシン</t>
    </rPh>
    <rPh sb="32" eb="34">
      <t>ヒツヨウ</t>
    </rPh>
    <rPh sb="57" eb="59">
      <t>ゾウダイ</t>
    </rPh>
    <rPh sb="60" eb="62">
      <t>ミコ</t>
    </rPh>
    <rPh sb="65" eb="67">
      <t>ジンコウ</t>
    </rPh>
    <rPh sb="68" eb="70">
      <t>ゲンショウ</t>
    </rPh>
    <rPh sb="79" eb="81">
      <t>シセツ</t>
    </rPh>
    <rPh sb="84" eb="85">
      <t>カタ</t>
    </rPh>
    <rPh sb="89" eb="92">
      <t>タカクテキ</t>
    </rPh>
    <rPh sb="93" eb="95">
      <t>シテン</t>
    </rPh>
    <rPh sb="97" eb="99">
      <t>ケントウ</t>
    </rPh>
    <rPh sb="100" eb="102">
      <t>ヒツヨウ</t>
    </rPh>
    <rPh sb="109" eb="111">
      <t>ケイエイ</t>
    </rPh>
    <rPh sb="111" eb="113">
      <t>センリャク</t>
    </rPh>
    <rPh sb="114" eb="116">
      <t>サクテイ</t>
    </rPh>
    <rPh sb="116" eb="117">
      <t>ズ</t>
    </rPh>
    <phoneticPr fontId="4"/>
  </si>
  <si>
    <t xml:space="preserve">①経常収支比率（収益で費用を賄えている比率）は、徐々に改善傾向にあるが、財源を一般会計からの繰入金に依存しているため、維持管理費の削減を図ることが必要である。
⑤経費回収率は、類似団体平均値と比較すると低い水準で推移している。維持管理費の削減と使用料見直しが必要である。
⑥汚水処理原価（汚水処理に要した費用）については、類似団体平均値と比較して高い水準にある。人口減少に伴い使用料収入の減少が見込まれるため、今後、更なる数値乖離に陥る前に抜本的な経営改善が必要である。
⑦施設利用率については、浄化槽の処理能力が家の延床面積で決まるため、居住者が少ないと低くなる。そのため、人口減少により数値が減少傾向にあると考えられ、今後の施設のあり方について議論する必要がある。
⑧水洗化率については、類似団体平均値と比較すると高い水準にあるが、今後人口減少により低下する恐れがある。
</t>
    <rPh sb="94" eb="95">
      <t>チ</t>
    </rPh>
    <rPh sb="113" eb="115">
      <t>イジ</t>
    </rPh>
    <rPh sb="115" eb="117">
      <t>カンリ</t>
    </rPh>
    <rPh sb="117" eb="118">
      <t>ヒ</t>
    </rPh>
    <rPh sb="119" eb="121">
      <t>サクゲン</t>
    </rPh>
    <rPh sb="122" eb="124">
      <t>シヨウ</t>
    </rPh>
    <rPh sb="124" eb="125">
      <t>リョウ</t>
    </rPh>
    <rPh sb="125" eb="127">
      <t>ミナオ</t>
    </rPh>
    <rPh sb="129" eb="131">
      <t>ヒツヨウ</t>
    </rPh>
    <rPh sb="161" eb="163">
      <t>ルイジ</t>
    </rPh>
    <rPh sb="163" eb="165">
      <t>ダンタイ</t>
    </rPh>
    <rPh sb="165" eb="168">
      <t>ヘイキンチ</t>
    </rPh>
    <rPh sb="169" eb="171">
      <t>ヒカク</t>
    </rPh>
    <rPh sb="173" eb="174">
      <t>タカ</t>
    </rPh>
    <rPh sb="175" eb="177">
      <t>スイジュン</t>
    </rPh>
    <rPh sb="190" eb="191">
      <t>リョウ</t>
    </rPh>
    <rPh sb="191" eb="193">
      <t>シュウニュウ</t>
    </rPh>
    <rPh sb="205" eb="207">
      <t>コンゴ</t>
    </rPh>
    <rPh sb="208" eb="209">
      <t>サラ</t>
    </rPh>
    <rPh sb="211" eb="213">
      <t>スウチ</t>
    </rPh>
    <rPh sb="213" eb="215">
      <t>カイリ</t>
    </rPh>
    <rPh sb="216" eb="217">
      <t>オチイ</t>
    </rPh>
    <rPh sb="218" eb="219">
      <t>マエ</t>
    </rPh>
    <rPh sb="220" eb="223">
      <t>バッポンテキ</t>
    </rPh>
    <rPh sb="224" eb="226">
      <t>ケイエイ</t>
    </rPh>
    <rPh sb="226" eb="228">
      <t>カイゼン</t>
    </rPh>
    <rPh sb="229" eb="231">
      <t>ヒツヨウ</t>
    </rPh>
    <rPh sb="288" eb="290">
      <t>ジンコウ</t>
    </rPh>
    <rPh sb="290" eb="292">
      <t>ゲンショウ</t>
    </rPh>
    <rPh sb="295" eb="297">
      <t>スウチ</t>
    </rPh>
    <rPh sb="298" eb="300">
      <t>ゲンショウ</t>
    </rPh>
    <rPh sb="300" eb="302">
      <t>ケイコウ</t>
    </rPh>
    <rPh sb="306" eb="307">
      <t>カンガ</t>
    </rPh>
    <rPh sb="311" eb="313">
      <t>コンゴ</t>
    </rPh>
    <rPh sb="314" eb="316">
      <t>シセツ</t>
    </rPh>
    <rPh sb="319" eb="320">
      <t>カタ</t>
    </rPh>
    <rPh sb="324" eb="326">
      <t>ギロン</t>
    </rPh>
    <rPh sb="328" eb="330">
      <t>ヒツヨウ</t>
    </rPh>
    <rPh sb="336" eb="339">
      <t>スイセンカ</t>
    </rPh>
    <rPh sb="339" eb="340">
      <t>リツ</t>
    </rPh>
    <rPh sb="352" eb="353">
      <t>チ</t>
    </rPh>
    <rPh sb="354" eb="356">
      <t>ヒカク</t>
    </rPh>
    <rPh sb="359" eb="360">
      <t>タカ</t>
    </rPh>
    <rPh sb="361" eb="363">
      <t>スイジュン</t>
    </rPh>
    <rPh sb="368" eb="370">
      <t>コンゴ</t>
    </rPh>
    <rPh sb="370" eb="372">
      <t>ジンコウ</t>
    </rPh>
    <rPh sb="372" eb="374">
      <t>ゲンショウ</t>
    </rPh>
    <rPh sb="377" eb="379">
      <t>テイカ</t>
    </rPh>
    <rPh sb="381" eb="382">
      <t>オソ</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</si>
</sst>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13F-4695-9756-43AECC4803A8}"/>
            </c:ext>
          </c:extLst>
        </c:ser>
        <c:dLbls>
          <c:showLegendKey val="0"/>
          <c:showVal val="0"/>
          <c:showCatName val="0"/>
          <c:showSerName val="0"/>
          <c:showPercent val="0"/>
          <c:showBubbleSize val="0"/>
        </c:dLbls>
        <c:gapWidth val="150"/>
        <c:axId val="69557632"/>
        <c:axId val="69584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813F-4695-9756-43AECC4803A8}"/>
            </c:ext>
          </c:extLst>
        </c:ser>
        <c:dLbls>
          <c:showLegendKey val="0"/>
          <c:showVal val="0"/>
          <c:showCatName val="0"/>
          <c:showSerName val="0"/>
          <c:showPercent val="0"/>
          <c:showBubbleSize val="0"/>
        </c:dLbls>
        <c:marker val="1"/>
        <c:smooth val="0"/>
        <c:axId val="69557632"/>
        <c:axId val="69584384"/>
      </c:lineChart>
      <c:dateAx>
        <c:axId val="69557632"/>
        <c:scaling>
          <c:orientation val="minMax"/>
        </c:scaling>
        <c:delete val="1"/>
        <c:axPos val="b"/>
        <c:numFmt formatCode="ge" sourceLinked="1"/>
        <c:majorTickMark val="none"/>
        <c:minorTickMark val="none"/>
        <c:tickLblPos val="none"/>
        <c:crossAx val="69584384"/>
        <c:crosses val="autoZero"/>
        <c:auto val="1"/>
        <c:lblOffset val="100"/>
        <c:baseTimeUnit val="years"/>
      </c:dateAx>
      <c:valAx>
        <c:axId val="69584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55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53.49</c:v>
                </c:pt>
                <c:pt idx="1">
                  <c:v>55.81</c:v>
                </c:pt>
                <c:pt idx="2">
                  <c:v>51.16</c:v>
                </c:pt>
                <c:pt idx="3">
                  <c:v>48.84</c:v>
                </c:pt>
                <c:pt idx="4">
                  <c:v>48.84</c:v>
                </c:pt>
              </c:numCache>
            </c:numRef>
          </c:val>
          <c:extLst xmlns:c16r2="http://schemas.microsoft.com/office/drawing/2015/06/chart">
            <c:ext xmlns:c16="http://schemas.microsoft.com/office/drawing/2014/chart" uri="{C3380CC4-5D6E-409C-BE32-E72D297353CC}">
              <c16:uniqueId val="{00000000-4A33-474B-9504-F1EE7E0E40EF}"/>
            </c:ext>
          </c:extLst>
        </c:ser>
        <c:dLbls>
          <c:showLegendKey val="0"/>
          <c:showVal val="0"/>
          <c:showCatName val="0"/>
          <c:showSerName val="0"/>
          <c:showPercent val="0"/>
          <c:showBubbleSize val="0"/>
        </c:dLbls>
        <c:gapWidth val="150"/>
        <c:axId val="102923648"/>
        <c:axId val="102950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48.69</c:v>
                </c:pt>
                <c:pt idx="1">
                  <c:v>52.52</c:v>
                </c:pt>
                <c:pt idx="2">
                  <c:v>54.14</c:v>
                </c:pt>
                <c:pt idx="3">
                  <c:v>132.99</c:v>
                </c:pt>
                <c:pt idx="4">
                  <c:v>51.71</c:v>
                </c:pt>
              </c:numCache>
            </c:numRef>
          </c:val>
          <c:smooth val="0"/>
          <c:extLst xmlns:c16r2="http://schemas.microsoft.com/office/drawing/2015/06/chart">
            <c:ext xmlns:c16="http://schemas.microsoft.com/office/drawing/2014/chart" uri="{C3380CC4-5D6E-409C-BE32-E72D297353CC}">
              <c16:uniqueId val="{00000001-4A33-474B-9504-F1EE7E0E40EF}"/>
            </c:ext>
          </c:extLst>
        </c:ser>
        <c:dLbls>
          <c:showLegendKey val="0"/>
          <c:showVal val="0"/>
          <c:showCatName val="0"/>
          <c:showSerName val="0"/>
          <c:showPercent val="0"/>
          <c:showBubbleSize val="0"/>
        </c:dLbls>
        <c:marker val="1"/>
        <c:smooth val="0"/>
        <c:axId val="102923648"/>
        <c:axId val="102950400"/>
      </c:lineChart>
      <c:dateAx>
        <c:axId val="102923648"/>
        <c:scaling>
          <c:orientation val="minMax"/>
        </c:scaling>
        <c:delete val="1"/>
        <c:axPos val="b"/>
        <c:numFmt formatCode="ge" sourceLinked="1"/>
        <c:majorTickMark val="none"/>
        <c:minorTickMark val="none"/>
        <c:tickLblPos val="none"/>
        <c:crossAx val="102950400"/>
        <c:crosses val="autoZero"/>
        <c:auto val="1"/>
        <c:lblOffset val="100"/>
        <c:baseTimeUnit val="years"/>
      </c:dateAx>
      <c:valAx>
        <c:axId val="10295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92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89.32</c:v>
                </c:pt>
                <c:pt idx="1">
                  <c:v>95</c:v>
                </c:pt>
                <c:pt idx="2">
                  <c:v>88.89</c:v>
                </c:pt>
                <c:pt idx="3">
                  <c:v>89.58</c:v>
                </c:pt>
                <c:pt idx="4">
                  <c:v>93.26</c:v>
                </c:pt>
              </c:numCache>
            </c:numRef>
          </c:val>
          <c:extLst xmlns:c16r2="http://schemas.microsoft.com/office/drawing/2015/06/chart">
            <c:ext xmlns:c16="http://schemas.microsoft.com/office/drawing/2014/chart" uri="{C3380CC4-5D6E-409C-BE32-E72D297353CC}">
              <c16:uniqueId val="{00000000-C911-4F11-81EC-96D664405289}"/>
            </c:ext>
          </c:extLst>
        </c:ser>
        <c:dLbls>
          <c:showLegendKey val="0"/>
          <c:showVal val="0"/>
          <c:showCatName val="0"/>
          <c:showSerName val="0"/>
          <c:showPercent val="0"/>
          <c:showBubbleSize val="0"/>
        </c:dLbls>
        <c:gapWidth val="150"/>
        <c:axId val="102981632"/>
        <c:axId val="102983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87.42</c:v>
                </c:pt>
                <c:pt idx="1">
                  <c:v>84.94</c:v>
                </c:pt>
                <c:pt idx="2">
                  <c:v>84.69</c:v>
                </c:pt>
                <c:pt idx="3">
                  <c:v>82.94</c:v>
                </c:pt>
                <c:pt idx="4">
                  <c:v>82.91</c:v>
                </c:pt>
              </c:numCache>
            </c:numRef>
          </c:val>
          <c:smooth val="0"/>
          <c:extLst xmlns:c16r2="http://schemas.microsoft.com/office/drawing/2015/06/chart">
            <c:ext xmlns:c16="http://schemas.microsoft.com/office/drawing/2014/chart" uri="{C3380CC4-5D6E-409C-BE32-E72D297353CC}">
              <c16:uniqueId val="{00000001-C911-4F11-81EC-96D664405289}"/>
            </c:ext>
          </c:extLst>
        </c:ser>
        <c:dLbls>
          <c:showLegendKey val="0"/>
          <c:showVal val="0"/>
          <c:showCatName val="0"/>
          <c:showSerName val="0"/>
          <c:showPercent val="0"/>
          <c:showBubbleSize val="0"/>
        </c:dLbls>
        <c:marker val="1"/>
        <c:smooth val="0"/>
        <c:axId val="102981632"/>
        <c:axId val="102983552"/>
      </c:lineChart>
      <c:dateAx>
        <c:axId val="102981632"/>
        <c:scaling>
          <c:orientation val="minMax"/>
        </c:scaling>
        <c:delete val="1"/>
        <c:axPos val="b"/>
        <c:numFmt formatCode="ge" sourceLinked="1"/>
        <c:majorTickMark val="none"/>
        <c:minorTickMark val="none"/>
        <c:tickLblPos val="none"/>
        <c:crossAx val="102983552"/>
        <c:crosses val="autoZero"/>
        <c:auto val="1"/>
        <c:lblOffset val="100"/>
        <c:baseTimeUnit val="years"/>
      </c:dateAx>
      <c:valAx>
        <c:axId val="102983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98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61.58</c:v>
                </c:pt>
                <c:pt idx="1">
                  <c:v>64.64</c:v>
                </c:pt>
                <c:pt idx="2">
                  <c:v>67.47</c:v>
                </c:pt>
                <c:pt idx="3">
                  <c:v>71.3</c:v>
                </c:pt>
                <c:pt idx="4">
                  <c:v>86.64</c:v>
                </c:pt>
              </c:numCache>
            </c:numRef>
          </c:val>
          <c:extLst xmlns:c16r2="http://schemas.microsoft.com/office/drawing/2015/06/chart">
            <c:ext xmlns:c16="http://schemas.microsoft.com/office/drawing/2014/chart" uri="{C3380CC4-5D6E-409C-BE32-E72D297353CC}">
              <c16:uniqueId val="{00000000-F020-48C1-A280-9D2F6CAC7380}"/>
            </c:ext>
          </c:extLst>
        </c:ser>
        <c:dLbls>
          <c:showLegendKey val="0"/>
          <c:showVal val="0"/>
          <c:showCatName val="0"/>
          <c:showSerName val="0"/>
          <c:showPercent val="0"/>
          <c:showBubbleSize val="0"/>
        </c:dLbls>
        <c:gapWidth val="150"/>
        <c:axId val="98238464"/>
        <c:axId val="982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020-48C1-A280-9D2F6CAC7380}"/>
            </c:ext>
          </c:extLst>
        </c:ser>
        <c:dLbls>
          <c:showLegendKey val="0"/>
          <c:showVal val="0"/>
          <c:showCatName val="0"/>
          <c:showSerName val="0"/>
          <c:showPercent val="0"/>
          <c:showBubbleSize val="0"/>
        </c:dLbls>
        <c:marker val="1"/>
        <c:smooth val="0"/>
        <c:axId val="98238464"/>
        <c:axId val="98240384"/>
      </c:lineChart>
      <c:dateAx>
        <c:axId val="98238464"/>
        <c:scaling>
          <c:orientation val="minMax"/>
        </c:scaling>
        <c:delete val="1"/>
        <c:axPos val="b"/>
        <c:numFmt formatCode="ge" sourceLinked="1"/>
        <c:majorTickMark val="none"/>
        <c:minorTickMark val="none"/>
        <c:tickLblPos val="none"/>
        <c:crossAx val="98240384"/>
        <c:crosses val="autoZero"/>
        <c:auto val="1"/>
        <c:lblOffset val="100"/>
        <c:baseTimeUnit val="years"/>
      </c:dateAx>
      <c:valAx>
        <c:axId val="982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23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0C8-417B-9955-BD9AE1B6258C}"/>
            </c:ext>
          </c:extLst>
        </c:ser>
        <c:dLbls>
          <c:showLegendKey val="0"/>
          <c:showVal val="0"/>
          <c:showCatName val="0"/>
          <c:showSerName val="0"/>
          <c:showPercent val="0"/>
          <c:showBubbleSize val="0"/>
        </c:dLbls>
        <c:gapWidth val="150"/>
        <c:axId val="98283904"/>
        <c:axId val="9828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0C8-417B-9955-BD9AE1B6258C}"/>
            </c:ext>
          </c:extLst>
        </c:ser>
        <c:dLbls>
          <c:showLegendKey val="0"/>
          <c:showVal val="0"/>
          <c:showCatName val="0"/>
          <c:showSerName val="0"/>
          <c:showPercent val="0"/>
          <c:showBubbleSize val="0"/>
        </c:dLbls>
        <c:marker val="1"/>
        <c:smooth val="0"/>
        <c:axId val="98283904"/>
        <c:axId val="98285824"/>
      </c:lineChart>
      <c:dateAx>
        <c:axId val="98283904"/>
        <c:scaling>
          <c:orientation val="minMax"/>
        </c:scaling>
        <c:delete val="1"/>
        <c:axPos val="b"/>
        <c:numFmt formatCode="ge" sourceLinked="1"/>
        <c:majorTickMark val="none"/>
        <c:minorTickMark val="none"/>
        <c:tickLblPos val="none"/>
        <c:crossAx val="98285824"/>
        <c:crosses val="autoZero"/>
        <c:auto val="1"/>
        <c:lblOffset val="100"/>
        <c:baseTimeUnit val="years"/>
      </c:dateAx>
      <c:valAx>
        <c:axId val="9828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28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B98-4D92-A9E6-F81A2D8C1DDC}"/>
            </c:ext>
          </c:extLst>
        </c:ser>
        <c:dLbls>
          <c:showLegendKey val="0"/>
          <c:showVal val="0"/>
          <c:showCatName val="0"/>
          <c:showSerName val="0"/>
          <c:showPercent val="0"/>
          <c:showBubbleSize val="0"/>
        </c:dLbls>
        <c:gapWidth val="150"/>
        <c:axId val="99574528"/>
        <c:axId val="99576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B98-4D92-A9E6-F81A2D8C1DDC}"/>
            </c:ext>
          </c:extLst>
        </c:ser>
        <c:dLbls>
          <c:showLegendKey val="0"/>
          <c:showVal val="0"/>
          <c:showCatName val="0"/>
          <c:showSerName val="0"/>
          <c:showPercent val="0"/>
          <c:showBubbleSize val="0"/>
        </c:dLbls>
        <c:marker val="1"/>
        <c:smooth val="0"/>
        <c:axId val="99574528"/>
        <c:axId val="99576448"/>
      </c:lineChart>
      <c:dateAx>
        <c:axId val="99574528"/>
        <c:scaling>
          <c:orientation val="minMax"/>
        </c:scaling>
        <c:delete val="1"/>
        <c:axPos val="b"/>
        <c:numFmt formatCode="ge" sourceLinked="1"/>
        <c:majorTickMark val="none"/>
        <c:minorTickMark val="none"/>
        <c:tickLblPos val="none"/>
        <c:crossAx val="99576448"/>
        <c:crosses val="autoZero"/>
        <c:auto val="1"/>
        <c:lblOffset val="100"/>
        <c:baseTimeUnit val="years"/>
      </c:dateAx>
      <c:valAx>
        <c:axId val="9957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57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022-43B3-8C25-D0CE080FE92C}"/>
            </c:ext>
          </c:extLst>
        </c:ser>
        <c:dLbls>
          <c:showLegendKey val="0"/>
          <c:showVal val="0"/>
          <c:showCatName val="0"/>
          <c:showSerName val="0"/>
          <c:showPercent val="0"/>
          <c:showBubbleSize val="0"/>
        </c:dLbls>
        <c:gapWidth val="150"/>
        <c:axId val="99613696"/>
        <c:axId val="99615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022-43B3-8C25-D0CE080FE92C}"/>
            </c:ext>
          </c:extLst>
        </c:ser>
        <c:dLbls>
          <c:showLegendKey val="0"/>
          <c:showVal val="0"/>
          <c:showCatName val="0"/>
          <c:showSerName val="0"/>
          <c:showPercent val="0"/>
          <c:showBubbleSize val="0"/>
        </c:dLbls>
        <c:marker val="1"/>
        <c:smooth val="0"/>
        <c:axId val="99613696"/>
        <c:axId val="99615872"/>
      </c:lineChart>
      <c:dateAx>
        <c:axId val="99613696"/>
        <c:scaling>
          <c:orientation val="minMax"/>
        </c:scaling>
        <c:delete val="1"/>
        <c:axPos val="b"/>
        <c:numFmt formatCode="ge" sourceLinked="1"/>
        <c:majorTickMark val="none"/>
        <c:minorTickMark val="none"/>
        <c:tickLblPos val="none"/>
        <c:crossAx val="99615872"/>
        <c:crosses val="autoZero"/>
        <c:auto val="1"/>
        <c:lblOffset val="100"/>
        <c:baseTimeUnit val="years"/>
      </c:dateAx>
      <c:valAx>
        <c:axId val="9961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61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0E1-47E9-AF54-D70028C01B57}"/>
            </c:ext>
          </c:extLst>
        </c:ser>
        <c:dLbls>
          <c:showLegendKey val="0"/>
          <c:showVal val="0"/>
          <c:showCatName val="0"/>
          <c:showSerName val="0"/>
          <c:showPercent val="0"/>
          <c:showBubbleSize val="0"/>
        </c:dLbls>
        <c:gapWidth val="150"/>
        <c:axId val="99633408"/>
        <c:axId val="99651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0E1-47E9-AF54-D70028C01B57}"/>
            </c:ext>
          </c:extLst>
        </c:ser>
        <c:dLbls>
          <c:showLegendKey val="0"/>
          <c:showVal val="0"/>
          <c:showCatName val="0"/>
          <c:showSerName val="0"/>
          <c:showPercent val="0"/>
          <c:showBubbleSize val="0"/>
        </c:dLbls>
        <c:marker val="1"/>
        <c:smooth val="0"/>
        <c:axId val="99633408"/>
        <c:axId val="99651968"/>
      </c:lineChart>
      <c:dateAx>
        <c:axId val="99633408"/>
        <c:scaling>
          <c:orientation val="minMax"/>
        </c:scaling>
        <c:delete val="1"/>
        <c:axPos val="b"/>
        <c:numFmt formatCode="ge" sourceLinked="1"/>
        <c:majorTickMark val="none"/>
        <c:minorTickMark val="none"/>
        <c:tickLblPos val="none"/>
        <c:crossAx val="99651968"/>
        <c:crosses val="autoZero"/>
        <c:auto val="1"/>
        <c:lblOffset val="100"/>
        <c:baseTimeUnit val="years"/>
      </c:dateAx>
      <c:valAx>
        <c:axId val="99651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63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554-429F-A277-E2DEB5CF1302}"/>
            </c:ext>
          </c:extLst>
        </c:ser>
        <c:dLbls>
          <c:showLegendKey val="0"/>
          <c:showVal val="0"/>
          <c:showCatName val="0"/>
          <c:showSerName val="0"/>
          <c:showPercent val="0"/>
          <c:showBubbleSize val="0"/>
        </c:dLbls>
        <c:gapWidth val="150"/>
        <c:axId val="99678848"/>
        <c:axId val="102826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799.41</c:v>
                </c:pt>
                <c:pt idx="1">
                  <c:v>701.33</c:v>
                </c:pt>
                <c:pt idx="2">
                  <c:v>663.76</c:v>
                </c:pt>
                <c:pt idx="3">
                  <c:v>566.35</c:v>
                </c:pt>
                <c:pt idx="4">
                  <c:v>888.8</c:v>
                </c:pt>
              </c:numCache>
            </c:numRef>
          </c:val>
          <c:smooth val="0"/>
          <c:extLst xmlns:c16r2="http://schemas.microsoft.com/office/drawing/2015/06/chart">
            <c:ext xmlns:c16="http://schemas.microsoft.com/office/drawing/2014/chart" uri="{C3380CC4-5D6E-409C-BE32-E72D297353CC}">
              <c16:uniqueId val="{00000001-6554-429F-A277-E2DEB5CF1302}"/>
            </c:ext>
          </c:extLst>
        </c:ser>
        <c:dLbls>
          <c:showLegendKey val="0"/>
          <c:showVal val="0"/>
          <c:showCatName val="0"/>
          <c:showSerName val="0"/>
          <c:showPercent val="0"/>
          <c:showBubbleSize val="0"/>
        </c:dLbls>
        <c:marker val="1"/>
        <c:smooth val="0"/>
        <c:axId val="99678848"/>
        <c:axId val="102826752"/>
      </c:lineChart>
      <c:dateAx>
        <c:axId val="99678848"/>
        <c:scaling>
          <c:orientation val="minMax"/>
        </c:scaling>
        <c:delete val="1"/>
        <c:axPos val="b"/>
        <c:numFmt formatCode="ge" sourceLinked="1"/>
        <c:majorTickMark val="none"/>
        <c:minorTickMark val="none"/>
        <c:tickLblPos val="none"/>
        <c:crossAx val="102826752"/>
        <c:crosses val="autoZero"/>
        <c:auto val="1"/>
        <c:lblOffset val="100"/>
        <c:baseTimeUnit val="years"/>
      </c:dateAx>
      <c:valAx>
        <c:axId val="102826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678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21.87</c:v>
                </c:pt>
                <c:pt idx="1">
                  <c:v>24.22</c:v>
                </c:pt>
                <c:pt idx="2">
                  <c:v>27.58</c:v>
                </c:pt>
                <c:pt idx="3">
                  <c:v>28.83</c:v>
                </c:pt>
                <c:pt idx="4">
                  <c:v>41.27</c:v>
                </c:pt>
              </c:numCache>
            </c:numRef>
          </c:val>
          <c:extLst xmlns:c16r2="http://schemas.microsoft.com/office/drawing/2015/06/chart">
            <c:ext xmlns:c16="http://schemas.microsoft.com/office/drawing/2014/chart" uri="{C3380CC4-5D6E-409C-BE32-E72D297353CC}">
              <c16:uniqueId val="{00000000-3A73-4862-B7ED-67198DE786AD}"/>
            </c:ext>
          </c:extLst>
        </c:ser>
        <c:dLbls>
          <c:showLegendKey val="0"/>
          <c:showVal val="0"/>
          <c:showCatName val="0"/>
          <c:showSerName val="0"/>
          <c:showPercent val="0"/>
          <c:showBubbleSize val="0"/>
        </c:dLbls>
        <c:gapWidth val="150"/>
        <c:axId val="102861824"/>
        <c:axId val="102864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51.57</c:v>
                </c:pt>
                <c:pt idx="1">
                  <c:v>53.48</c:v>
                </c:pt>
                <c:pt idx="2">
                  <c:v>53.76</c:v>
                </c:pt>
                <c:pt idx="3">
                  <c:v>52.27</c:v>
                </c:pt>
                <c:pt idx="4">
                  <c:v>52.55</c:v>
                </c:pt>
              </c:numCache>
            </c:numRef>
          </c:val>
          <c:smooth val="0"/>
          <c:extLst xmlns:c16r2="http://schemas.microsoft.com/office/drawing/2015/06/chart">
            <c:ext xmlns:c16="http://schemas.microsoft.com/office/drawing/2014/chart" uri="{C3380CC4-5D6E-409C-BE32-E72D297353CC}">
              <c16:uniqueId val="{00000001-3A73-4862-B7ED-67198DE786AD}"/>
            </c:ext>
          </c:extLst>
        </c:ser>
        <c:dLbls>
          <c:showLegendKey val="0"/>
          <c:showVal val="0"/>
          <c:showCatName val="0"/>
          <c:showSerName val="0"/>
          <c:showPercent val="0"/>
          <c:showBubbleSize val="0"/>
        </c:dLbls>
        <c:marker val="1"/>
        <c:smooth val="0"/>
        <c:axId val="102861824"/>
        <c:axId val="102864000"/>
      </c:lineChart>
      <c:dateAx>
        <c:axId val="102861824"/>
        <c:scaling>
          <c:orientation val="minMax"/>
        </c:scaling>
        <c:delete val="1"/>
        <c:axPos val="b"/>
        <c:numFmt formatCode="ge" sourceLinked="1"/>
        <c:majorTickMark val="none"/>
        <c:minorTickMark val="none"/>
        <c:tickLblPos val="none"/>
        <c:crossAx val="102864000"/>
        <c:crosses val="autoZero"/>
        <c:auto val="1"/>
        <c:lblOffset val="100"/>
        <c:baseTimeUnit val="years"/>
      </c:dateAx>
      <c:valAx>
        <c:axId val="102864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86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466.05</c:v>
                </c:pt>
                <c:pt idx="1">
                  <c:v>410.33</c:v>
                </c:pt>
                <c:pt idx="2">
                  <c:v>392.21</c:v>
                </c:pt>
                <c:pt idx="3">
                  <c:v>374.6</c:v>
                </c:pt>
                <c:pt idx="4">
                  <c:v>268.55</c:v>
                </c:pt>
              </c:numCache>
            </c:numRef>
          </c:val>
          <c:extLst xmlns:c16r2="http://schemas.microsoft.com/office/drawing/2015/06/chart">
            <c:ext xmlns:c16="http://schemas.microsoft.com/office/drawing/2014/chart" uri="{C3380CC4-5D6E-409C-BE32-E72D297353CC}">
              <c16:uniqueId val="{00000000-ABD8-47E0-8951-F65052AE6C37}"/>
            </c:ext>
          </c:extLst>
        </c:ser>
        <c:dLbls>
          <c:showLegendKey val="0"/>
          <c:showVal val="0"/>
          <c:showCatName val="0"/>
          <c:showSerName val="0"/>
          <c:showPercent val="0"/>
          <c:showBubbleSize val="0"/>
        </c:dLbls>
        <c:gapWidth val="150"/>
        <c:axId val="102898688"/>
        <c:axId val="102909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282.5</c:v>
                </c:pt>
                <c:pt idx="1">
                  <c:v>277.29000000000002</c:v>
                </c:pt>
                <c:pt idx="2">
                  <c:v>275.25</c:v>
                </c:pt>
                <c:pt idx="3">
                  <c:v>291.01</c:v>
                </c:pt>
                <c:pt idx="4">
                  <c:v>292.45</c:v>
                </c:pt>
              </c:numCache>
            </c:numRef>
          </c:val>
          <c:smooth val="0"/>
          <c:extLst xmlns:c16r2="http://schemas.microsoft.com/office/drawing/2015/06/chart">
            <c:ext xmlns:c16="http://schemas.microsoft.com/office/drawing/2014/chart" uri="{C3380CC4-5D6E-409C-BE32-E72D297353CC}">
              <c16:uniqueId val="{00000001-ABD8-47E0-8951-F65052AE6C37}"/>
            </c:ext>
          </c:extLst>
        </c:ser>
        <c:dLbls>
          <c:showLegendKey val="0"/>
          <c:showVal val="0"/>
          <c:showCatName val="0"/>
          <c:showSerName val="0"/>
          <c:showPercent val="0"/>
          <c:showBubbleSize val="0"/>
        </c:dLbls>
        <c:marker val="1"/>
        <c:smooth val="0"/>
        <c:axId val="102898688"/>
        <c:axId val="102909056"/>
      </c:lineChart>
      <c:dateAx>
        <c:axId val="102898688"/>
        <c:scaling>
          <c:orientation val="minMax"/>
        </c:scaling>
        <c:delete val="1"/>
        <c:axPos val="b"/>
        <c:numFmt formatCode="ge" sourceLinked="1"/>
        <c:majorTickMark val="none"/>
        <c:minorTickMark val="none"/>
        <c:tickLblPos val="none"/>
        <c:crossAx val="102909056"/>
        <c:crosses val="autoZero"/>
        <c:auto val="1"/>
        <c:lblOffset val="100"/>
        <c:baseTimeUnit val="years"/>
      </c:dateAx>
      <c:valAx>
        <c:axId val="10290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89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【878.58】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【80.14】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【52.62】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熊本県　山鹿市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個別排水処理</v>
      </c>
      <c r="Q8" s="47"/>
      <c r="R8" s="47"/>
      <c r="S8" s="47"/>
      <c r="T8" s="47"/>
      <c r="U8" s="47"/>
      <c r="V8" s="47"/>
      <c r="W8" s="47" t="str">
        <f>データ!L6</f>
        <v>L2</v>
      </c>
      <c r="X8" s="47"/>
      <c r="Y8" s="47"/>
      <c r="Z8" s="47"/>
      <c r="AA8" s="47"/>
      <c r="AB8" s="47"/>
      <c r="AC8" s="47"/>
      <c r="AD8" s="48" t="str">
        <f>データ!$M$6</f>
        <v>非設置</v>
      </c>
      <c r="AE8" s="48"/>
      <c r="AF8" s="48"/>
      <c r="AG8" s="48"/>
      <c r="AH8" s="48"/>
      <c r="AI8" s="48"/>
      <c r="AJ8" s="48"/>
      <c r="AK8" s="3"/>
      <c r="AL8" s="49">
        <f>データ!S6</f>
        <v>53026</v>
      </c>
      <c r="AM8" s="49"/>
      <c r="AN8" s="49"/>
      <c r="AO8" s="49"/>
      <c r="AP8" s="49"/>
      <c r="AQ8" s="49"/>
      <c r="AR8" s="49"/>
      <c r="AS8" s="49"/>
      <c r="AT8" s="44">
        <f>データ!T6</f>
        <v>299.69</v>
      </c>
      <c r="AU8" s="44"/>
      <c r="AV8" s="44"/>
      <c r="AW8" s="44"/>
      <c r="AX8" s="44"/>
      <c r="AY8" s="44"/>
      <c r="AZ8" s="44"/>
      <c r="BA8" s="44"/>
      <c r="BB8" s="44">
        <f>データ!U6</f>
        <v>176.94</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0.17</v>
      </c>
      <c r="Q10" s="44"/>
      <c r="R10" s="44"/>
      <c r="S10" s="44"/>
      <c r="T10" s="44"/>
      <c r="U10" s="44"/>
      <c r="V10" s="44"/>
      <c r="W10" s="44">
        <f>データ!Q6</f>
        <v>100</v>
      </c>
      <c r="X10" s="44"/>
      <c r="Y10" s="44"/>
      <c r="Z10" s="44"/>
      <c r="AA10" s="44"/>
      <c r="AB10" s="44"/>
      <c r="AC10" s="44"/>
      <c r="AD10" s="49">
        <f>データ!R6</f>
        <v>2495</v>
      </c>
      <c r="AE10" s="49"/>
      <c r="AF10" s="49"/>
      <c r="AG10" s="49"/>
      <c r="AH10" s="49"/>
      <c r="AI10" s="49"/>
      <c r="AJ10" s="49"/>
      <c r="AK10" s="2"/>
      <c r="AL10" s="49">
        <f>データ!V6</f>
        <v>89</v>
      </c>
      <c r="AM10" s="49"/>
      <c r="AN10" s="49"/>
      <c r="AO10" s="49"/>
      <c r="AP10" s="49"/>
      <c r="AQ10" s="49"/>
      <c r="AR10" s="49"/>
      <c r="AS10" s="49"/>
      <c r="AT10" s="44">
        <f>データ!W6</f>
        <v>0.49</v>
      </c>
      <c r="AU10" s="44"/>
      <c r="AV10" s="44"/>
      <c r="AW10" s="44"/>
      <c r="AX10" s="44"/>
      <c r="AY10" s="44"/>
      <c r="AZ10" s="44"/>
      <c r="BA10" s="44"/>
      <c r="BB10" s="44">
        <f>データ!X6</f>
        <v>181.63</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1"/>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1"/>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1"/>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1"/>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1"/>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1"/>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1"/>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1"/>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1"/>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1"/>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1"/>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1"/>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1"/>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1"/>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1"/>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1"/>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1"/>
      <c r="BM33" s="69"/>
      <c r="BN33" s="69"/>
      <c r="BO33" s="69"/>
      <c r="BP33" s="69"/>
      <c r="BQ33" s="69"/>
      <c r="BR33" s="69"/>
      <c r="BS33" s="69"/>
      <c r="BT33" s="69"/>
      <c r="BU33" s="69"/>
      <c r="BV33" s="69"/>
      <c r="BW33" s="69"/>
      <c r="BX33" s="69"/>
      <c r="BY33" s="69"/>
      <c r="BZ33" s="70"/>
    </row>
    <row r="34" spans="1:78" ht="13.5" customHeight="1" x14ac:dyDescent="0.15">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71"/>
      <c r="BM34" s="69"/>
      <c r="BN34" s="69"/>
      <c r="BO34" s="69"/>
      <c r="BP34" s="69"/>
      <c r="BQ34" s="69"/>
      <c r="BR34" s="69"/>
      <c r="BS34" s="69"/>
      <c r="BT34" s="69"/>
      <c r="BU34" s="69"/>
      <c r="BV34" s="69"/>
      <c r="BW34" s="69"/>
      <c r="BX34" s="69"/>
      <c r="BY34" s="69"/>
      <c r="BZ34" s="70"/>
    </row>
    <row r="35" spans="1:78" ht="13.5" customHeight="1" x14ac:dyDescent="0.15">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71"/>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1"/>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1"/>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1"/>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1"/>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1"/>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1"/>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1"/>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1"/>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1"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1"/>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1"/>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1"/>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1"/>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1"/>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1"/>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1"/>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1"/>
      <c r="BM55" s="69"/>
      <c r="BN55" s="69"/>
      <c r="BO55" s="69"/>
      <c r="BP55" s="69"/>
      <c r="BQ55" s="69"/>
      <c r="BR55" s="69"/>
      <c r="BS55" s="69"/>
      <c r="BT55" s="69"/>
      <c r="BU55" s="69"/>
      <c r="BV55" s="69"/>
      <c r="BW55" s="69"/>
      <c r="BX55" s="69"/>
      <c r="BY55" s="69"/>
      <c r="BZ55" s="70"/>
    </row>
    <row r="56" spans="1:78" ht="13.5" customHeight="1" x14ac:dyDescent="0.15">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71"/>
      <c r="BM56" s="69"/>
      <c r="BN56" s="69"/>
      <c r="BO56" s="69"/>
      <c r="BP56" s="69"/>
      <c r="BQ56" s="69"/>
      <c r="BR56" s="69"/>
      <c r="BS56" s="69"/>
      <c r="BT56" s="69"/>
      <c r="BU56" s="69"/>
      <c r="BV56" s="69"/>
      <c r="BW56" s="69"/>
      <c r="BX56" s="69"/>
      <c r="BY56" s="69"/>
      <c r="BZ56" s="70"/>
    </row>
    <row r="57" spans="1:78" ht="13.5" customHeight="1" x14ac:dyDescent="0.15">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71"/>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1"/>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1"/>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71"/>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71"/>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1"/>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1" t="s">
        <v>124</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1"/>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1"/>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1"/>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1"/>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1"/>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1"/>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1"/>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1"/>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1"/>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1"/>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1"/>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1"/>
      <c r="BM78" s="69"/>
      <c r="BN78" s="69"/>
      <c r="BO78" s="69"/>
      <c r="BP78" s="69"/>
      <c r="BQ78" s="69"/>
      <c r="BR78" s="69"/>
      <c r="BS78" s="69"/>
      <c r="BT78" s="69"/>
      <c r="BU78" s="69"/>
      <c r="BV78" s="69"/>
      <c r="BW78" s="69"/>
      <c r="BX78" s="69"/>
      <c r="BY78" s="69"/>
      <c r="BZ78" s="70"/>
    </row>
    <row r="79" spans="1:78" ht="13.5" customHeight="1" x14ac:dyDescent="0.15">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71"/>
      <c r="BM79" s="69"/>
      <c r="BN79" s="69"/>
      <c r="BO79" s="69"/>
      <c r="BP79" s="69"/>
      <c r="BQ79" s="69"/>
      <c r="BR79" s="69"/>
      <c r="BS79" s="69"/>
      <c r="BT79" s="69"/>
      <c r="BU79" s="69"/>
      <c r="BV79" s="69"/>
      <c r="BW79" s="69"/>
      <c r="BX79" s="69"/>
      <c r="BY79" s="69"/>
      <c r="BZ79" s="70"/>
    </row>
    <row r="80" spans="1:78" ht="13.5" customHeight="1" x14ac:dyDescent="0.15">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71"/>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1"/>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【878.58】</v>
      </c>
      <c r="I86" s="25" t="str">
        <f>データ!CA6</f>
        <v>【52.62】</v>
      </c>
      <c r="J86" s="25" t="str">
        <f>データ!CL6</f>
        <v>【296.38】</v>
      </c>
      <c r="K86" s="25" t="str">
        <f>データ!CW6</f>
        <v>【51.55】</v>
      </c>
      <c r="L86" s="25" t="str">
        <f>データ!DH6</f>
        <v>【80.14】</v>
      </c>
      <c r="M86" s="25" t="s">
        <v>56</v>
      </c>
      <c r="N86" s="25" t="s">
        <v>56</v>
      </c>
      <c r="O86" s="25" t="str">
        <f>データ!EO6</f>
        <v>【-】</v>
      </c>
    </row>
  </sheetData>
  <sheetProtection algorithmName="SHA-512" hashValue="bRe4cS3Cw0CqTHQVcaUel+l55D+oF51c+Qh4KTXmwjWuDLD5QVupNIF7V+J2+BpLNduauMBQ18lea+QZ5OA5tg==" saltValue="9o4mu63JbTTKPy03U82c+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7" t="s">
        <v>69</v>
      </c>
      <c r="B4" s="29"/>
      <c r="C4" s="29"/>
      <c r="D4" s="29"/>
      <c r="E4" s="29"/>
      <c r="F4" s="29"/>
      <c r="G4" s="29"/>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432083</v>
      </c>
      <c r="D6" s="32">
        <f t="shared" si="3"/>
        <v>47</v>
      </c>
      <c r="E6" s="32">
        <f t="shared" si="3"/>
        <v>18</v>
      </c>
      <c r="F6" s="32">
        <f t="shared" si="3"/>
        <v>1</v>
      </c>
      <c r="G6" s="32">
        <f t="shared" si="3"/>
        <v>0</v>
      </c>
      <c r="H6" s="32" t="str">
        <f t="shared" si="3"/>
        <v>熊本県　山鹿市</v>
      </c>
      <c r="I6" s="32" t="str">
        <f t="shared" si="3"/>
        <v>法非適用</v>
      </c>
      <c r="J6" s="32" t="str">
        <f t="shared" si="3"/>
        <v>下水道事業</v>
      </c>
      <c r="K6" s="32" t="str">
        <f t="shared" si="3"/>
        <v>個別排水処理</v>
      </c>
      <c r="L6" s="32" t="str">
        <f t="shared" si="3"/>
        <v>L2</v>
      </c>
      <c r="M6" s="32" t="str">
        <f t="shared" si="3"/>
        <v>非設置</v>
      </c>
      <c r="N6" s="33" t="str">
        <f t="shared" si="3"/>
        <v>-</v>
      </c>
      <c r="O6" s="33" t="str">
        <f t="shared" si="3"/>
        <v>該当数値なし</v>
      </c>
      <c r="P6" s="33">
        <f t="shared" si="3"/>
        <v>0.17</v>
      </c>
      <c r="Q6" s="33">
        <f t="shared" si="3"/>
        <v>100</v>
      </c>
      <c r="R6" s="33">
        <f t="shared" si="3"/>
        <v>2495</v>
      </c>
      <c r="S6" s="33">
        <f t="shared" si="3"/>
        <v>53026</v>
      </c>
      <c r="T6" s="33">
        <f t="shared" si="3"/>
        <v>299.69</v>
      </c>
      <c r="U6" s="33">
        <f t="shared" si="3"/>
        <v>176.94</v>
      </c>
      <c r="V6" s="33">
        <f t="shared" si="3"/>
        <v>89</v>
      </c>
      <c r="W6" s="33">
        <f t="shared" si="3"/>
        <v>0.49</v>
      </c>
      <c r="X6" s="33">
        <f t="shared" si="3"/>
        <v>181.63</v>
      </c>
      <c r="Y6" s="34">
        <f>IF(Y7="",NA(),Y7)</f>
        <v>61.58</v>
      </c>
      <c r="Z6" s="34">
        <f t="shared" ref="Z6:AH6" si="4">IF(Z7="",NA(),Z7)</f>
        <v>64.64</v>
      </c>
      <c r="AA6" s="34">
        <f t="shared" si="4"/>
        <v>67.47</v>
      </c>
      <c r="AB6" s="34">
        <f t="shared" si="4"/>
        <v>71.3</v>
      </c>
      <c r="AC6" s="34">
        <f t="shared" si="4"/>
        <v>86.64</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799.41</v>
      </c>
      <c r="BL6" s="34">
        <f t="shared" si="7"/>
        <v>701.33</v>
      </c>
      <c r="BM6" s="34">
        <f t="shared" si="7"/>
        <v>663.76</v>
      </c>
      <c r="BN6" s="34">
        <f t="shared" si="7"/>
        <v>566.35</v>
      </c>
      <c r="BO6" s="34">
        <f t="shared" si="7"/>
        <v>888.8</v>
      </c>
      <c r="BP6" s="33" t="str">
        <f>IF(BP7="","",IF(BP7="-","【-】","【"&amp;SUBSTITUTE(TEXT(BP7,"#,##0.00"),"-","△")&amp;"】"))</f>
        <v>【878.58】</v>
      </c>
      <c r="BQ6" s="34">
        <f>IF(BQ7="",NA(),BQ7)</f>
        <v>21.87</v>
      </c>
      <c r="BR6" s="34">
        <f t="shared" ref="BR6:BZ6" si="8">IF(BR7="",NA(),BR7)</f>
        <v>24.22</v>
      </c>
      <c r="BS6" s="34">
        <f t="shared" si="8"/>
        <v>27.58</v>
      </c>
      <c r="BT6" s="34">
        <f t="shared" si="8"/>
        <v>28.83</v>
      </c>
      <c r="BU6" s="34">
        <f t="shared" si="8"/>
        <v>41.27</v>
      </c>
      <c r="BV6" s="34">
        <f t="shared" si="8"/>
        <v>51.57</v>
      </c>
      <c r="BW6" s="34">
        <f t="shared" si="8"/>
        <v>53.48</v>
      </c>
      <c r="BX6" s="34">
        <f t="shared" si="8"/>
        <v>53.76</v>
      </c>
      <c r="BY6" s="34">
        <f t="shared" si="8"/>
        <v>52.27</v>
      </c>
      <c r="BZ6" s="34">
        <f t="shared" si="8"/>
        <v>52.55</v>
      </c>
      <c r="CA6" s="33" t="str">
        <f>IF(CA7="","",IF(CA7="-","【-】","【"&amp;SUBSTITUTE(TEXT(CA7,"#,##0.00"),"-","△")&amp;"】"))</f>
        <v>【52.62】</v>
      </c>
      <c r="CB6" s="34">
        <f>IF(CB7="",NA(),CB7)</f>
        <v>466.05</v>
      </c>
      <c r="CC6" s="34">
        <f t="shared" ref="CC6:CK6" si="9">IF(CC7="",NA(),CC7)</f>
        <v>410.33</v>
      </c>
      <c r="CD6" s="34">
        <f t="shared" si="9"/>
        <v>392.21</v>
      </c>
      <c r="CE6" s="34">
        <f t="shared" si="9"/>
        <v>374.6</v>
      </c>
      <c r="CF6" s="34">
        <f t="shared" si="9"/>
        <v>268.55</v>
      </c>
      <c r="CG6" s="34">
        <f t="shared" si="9"/>
        <v>282.5</v>
      </c>
      <c r="CH6" s="34">
        <f t="shared" si="9"/>
        <v>277.29000000000002</v>
      </c>
      <c r="CI6" s="34">
        <f t="shared" si="9"/>
        <v>275.25</v>
      </c>
      <c r="CJ6" s="34">
        <f t="shared" si="9"/>
        <v>291.01</v>
      </c>
      <c r="CK6" s="34">
        <f t="shared" si="9"/>
        <v>292.45</v>
      </c>
      <c r="CL6" s="33" t="str">
        <f>IF(CL7="","",IF(CL7="-","【-】","【"&amp;SUBSTITUTE(TEXT(CL7,"#,##0.00"),"-","△")&amp;"】"))</f>
        <v>【296.38】</v>
      </c>
      <c r="CM6" s="34">
        <f>IF(CM7="",NA(),CM7)</f>
        <v>53.49</v>
      </c>
      <c r="CN6" s="34">
        <f t="shared" ref="CN6:CV6" si="10">IF(CN7="",NA(),CN7)</f>
        <v>55.81</v>
      </c>
      <c r="CO6" s="34">
        <f t="shared" si="10"/>
        <v>51.16</v>
      </c>
      <c r="CP6" s="34">
        <f t="shared" si="10"/>
        <v>48.84</v>
      </c>
      <c r="CQ6" s="34">
        <f t="shared" si="10"/>
        <v>48.84</v>
      </c>
      <c r="CR6" s="34">
        <f t="shared" si="10"/>
        <v>48.69</v>
      </c>
      <c r="CS6" s="34">
        <f t="shared" si="10"/>
        <v>52.52</v>
      </c>
      <c r="CT6" s="34">
        <f t="shared" si="10"/>
        <v>54.14</v>
      </c>
      <c r="CU6" s="34">
        <f t="shared" si="10"/>
        <v>132.99</v>
      </c>
      <c r="CV6" s="34">
        <f t="shared" si="10"/>
        <v>51.71</v>
      </c>
      <c r="CW6" s="33" t="str">
        <f>IF(CW7="","",IF(CW7="-","【-】","【"&amp;SUBSTITUTE(TEXT(CW7,"#,##0.00"),"-","△")&amp;"】"))</f>
        <v>【51.55】</v>
      </c>
      <c r="CX6" s="34">
        <f>IF(CX7="",NA(),CX7)</f>
        <v>89.32</v>
      </c>
      <c r="CY6" s="34">
        <f t="shared" ref="CY6:DG6" si="11">IF(CY7="",NA(),CY7)</f>
        <v>95</v>
      </c>
      <c r="CZ6" s="34">
        <f t="shared" si="11"/>
        <v>88.89</v>
      </c>
      <c r="DA6" s="34">
        <f t="shared" si="11"/>
        <v>89.58</v>
      </c>
      <c r="DB6" s="34">
        <f t="shared" si="11"/>
        <v>93.26</v>
      </c>
      <c r="DC6" s="34">
        <f t="shared" si="11"/>
        <v>87.42</v>
      </c>
      <c r="DD6" s="34">
        <f t="shared" si="11"/>
        <v>84.94</v>
      </c>
      <c r="DE6" s="34">
        <f t="shared" si="11"/>
        <v>84.69</v>
      </c>
      <c r="DF6" s="34">
        <f t="shared" si="11"/>
        <v>82.94</v>
      </c>
      <c r="DG6" s="34">
        <f t="shared" si="11"/>
        <v>82.91</v>
      </c>
      <c r="DH6" s="33" t="str">
        <f>IF(DH7="","",IF(DH7="-","【-】","【"&amp;SUBSTITUTE(TEXT(DH7,"#,##0.00"),"-","△")&amp;"】"))</f>
        <v>【80.14】</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4" t="str">
        <f t="shared" si="14"/>
        <v>-</v>
      </c>
      <c r="EK6" s="34" t="str">
        <f t="shared" si="14"/>
        <v>-</v>
      </c>
      <c r="EL6" s="34" t="str">
        <f t="shared" si="14"/>
        <v>-</v>
      </c>
      <c r="EM6" s="34" t="str">
        <f t="shared" si="14"/>
        <v>-</v>
      </c>
      <c r="EN6" s="34" t="str">
        <f t="shared" si="14"/>
        <v>-</v>
      </c>
      <c r="EO6" s="33" t="str">
        <f>IF(EO7="","",IF(EO7="-","【-】","【"&amp;SUBSTITUTE(TEXT(EO7,"#,##0.00"),"-","△")&amp;"】"))</f>
        <v>【-】</v>
      </c>
    </row>
    <row r="7" spans="1:145" s="35" customFormat="1" x14ac:dyDescent="0.15">
      <c r="A7" s="27"/>
      <c r="B7" s="36">
        <v>2017</v>
      </c>
      <c r="C7" s="36">
        <v>432083</v>
      </c>
      <c r="D7" s="36">
        <v>47</v>
      </c>
      <c r="E7" s="36">
        <v>18</v>
      </c>
      <c r="F7" s="36">
        <v>1</v>
      </c>
      <c r="G7" s="36">
        <v>0</v>
      </c>
      <c r="H7" s="36" t="s">
        <v>110</v>
      </c>
      <c r="I7" s="36" t="s">
        <v>111</v>
      </c>
      <c r="J7" s="36" t="s">
        <v>112</v>
      </c>
      <c r="K7" s="36" t="s">
        <v>113</v>
      </c>
      <c r="L7" s="36" t="s">
        <v>114</v>
      </c>
      <c r="M7" s="36" t="s">
        <v>115</v>
      </c>
      <c r="N7" s="37" t="s">
        <v>116</v>
      </c>
      <c r="O7" s="37" t="s">
        <v>117</v>
      </c>
      <c r="P7" s="37">
        <v>0.17</v>
      </c>
      <c r="Q7" s="37">
        <v>100</v>
      </c>
      <c r="R7" s="37">
        <v>2495</v>
      </c>
      <c r="S7" s="37">
        <v>53026</v>
      </c>
      <c r="T7" s="37">
        <v>299.69</v>
      </c>
      <c r="U7" s="37">
        <v>176.94</v>
      </c>
      <c r="V7" s="37">
        <v>89</v>
      </c>
      <c r="W7" s="37">
        <v>0.49</v>
      </c>
      <c r="X7" s="37">
        <v>181.63</v>
      </c>
      <c r="Y7" s="37">
        <v>61.58</v>
      </c>
      <c r="Z7" s="37">
        <v>64.64</v>
      </c>
      <c r="AA7" s="37">
        <v>67.47</v>
      </c>
      <c r="AB7" s="37">
        <v>71.3</v>
      </c>
      <c r="AC7" s="37">
        <v>86.64</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799.41</v>
      </c>
      <c r="BL7" s="37">
        <v>701.33</v>
      </c>
      <c r="BM7" s="37">
        <v>663.76</v>
      </c>
      <c r="BN7" s="37">
        <v>566.35</v>
      </c>
      <c r="BO7" s="37">
        <v>888.8</v>
      </c>
      <c r="BP7" s="37">
        <v>878.58</v>
      </c>
      <c r="BQ7" s="37">
        <v>21.87</v>
      </c>
      <c r="BR7" s="37">
        <v>24.22</v>
      </c>
      <c r="BS7" s="37">
        <v>27.58</v>
      </c>
      <c r="BT7" s="37">
        <v>28.83</v>
      </c>
      <c r="BU7" s="37">
        <v>41.27</v>
      </c>
      <c r="BV7" s="37">
        <v>51.57</v>
      </c>
      <c r="BW7" s="37">
        <v>53.48</v>
      </c>
      <c r="BX7" s="37">
        <v>53.76</v>
      </c>
      <c r="BY7" s="37">
        <v>52.27</v>
      </c>
      <c r="BZ7" s="37">
        <v>52.55</v>
      </c>
      <c r="CA7" s="37">
        <v>52.62</v>
      </c>
      <c r="CB7" s="37">
        <v>466.05</v>
      </c>
      <c r="CC7" s="37">
        <v>410.33</v>
      </c>
      <c r="CD7" s="37">
        <v>392.21</v>
      </c>
      <c r="CE7" s="37">
        <v>374.6</v>
      </c>
      <c r="CF7" s="37">
        <v>268.55</v>
      </c>
      <c r="CG7" s="37">
        <v>282.5</v>
      </c>
      <c r="CH7" s="37">
        <v>277.29000000000002</v>
      </c>
      <c r="CI7" s="37">
        <v>275.25</v>
      </c>
      <c r="CJ7" s="37">
        <v>291.01</v>
      </c>
      <c r="CK7" s="37">
        <v>292.45</v>
      </c>
      <c r="CL7" s="37">
        <v>296.38</v>
      </c>
      <c r="CM7" s="37">
        <v>53.49</v>
      </c>
      <c r="CN7" s="37">
        <v>55.81</v>
      </c>
      <c r="CO7" s="37">
        <v>51.16</v>
      </c>
      <c r="CP7" s="37">
        <v>48.84</v>
      </c>
      <c r="CQ7" s="37">
        <v>48.84</v>
      </c>
      <c r="CR7" s="37">
        <v>48.69</v>
      </c>
      <c r="CS7" s="37">
        <v>52.52</v>
      </c>
      <c r="CT7" s="37">
        <v>54.14</v>
      </c>
      <c r="CU7" s="37">
        <v>132.99</v>
      </c>
      <c r="CV7" s="37">
        <v>51.71</v>
      </c>
      <c r="CW7" s="37">
        <v>51.55</v>
      </c>
      <c r="CX7" s="37">
        <v>89.32</v>
      </c>
      <c r="CY7" s="37">
        <v>95</v>
      </c>
      <c r="CZ7" s="37">
        <v>88.89</v>
      </c>
      <c r="DA7" s="37">
        <v>89.58</v>
      </c>
      <c r="DB7" s="37">
        <v>93.26</v>
      </c>
      <c r="DC7" s="37">
        <v>87.42</v>
      </c>
      <c r="DD7" s="37">
        <v>84.94</v>
      </c>
      <c r="DE7" s="37">
        <v>84.69</v>
      </c>
      <c r="DF7" s="37">
        <v>82.94</v>
      </c>
      <c r="DG7" s="37">
        <v>82.91</v>
      </c>
      <c r="DH7" s="37">
        <v>80.14</v>
      </c>
      <c r="DI7" s="37"/>
      <c r="DJ7" s="37"/>
      <c r="DK7" s="37"/>
      <c r="DL7" s="37"/>
      <c r="DM7" s="37"/>
      <c r="DN7" s="37"/>
      <c r="DO7" s="37"/>
      <c r="DP7" s="37"/>
      <c r="DQ7" s="37"/>
      <c r="DR7" s="37"/>
      <c r="DS7" s="37"/>
      <c r="DT7" s="37"/>
      <c r="DU7" s="37"/>
      <c r="DV7" s="37"/>
      <c r="DW7" s="37"/>
      <c r="DX7" s="37"/>
      <c r="DY7" s="37"/>
      <c r="DZ7" s="37"/>
      <c r="EA7" s="37"/>
      <c r="EB7" s="37"/>
      <c r="EC7" s="37"/>
      <c r="ED7" s="37"/>
      <c r="EE7" s="37" t="s">
        <v>116</v>
      </c>
      <c r="EF7" s="37" t="s">
        <v>116</v>
      </c>
      <c r="EG7" s="37" t="s">
        <v>116</v>
      </c>
      <c r="EH7" s="37" t="s">
        <v>116</v>
      </c>
      <c r="EI7" s="37" t="s">
        <v>116</v>
      </c>
      <c r="EJ7" s="37" t="s">
        <v>116</v>
      </c>
      <c r="EK7" s="37" t="s">
        <v>116</v>
      </c>
      <c r="EL7" s="37" t="s">
        <v>116</v>
      </c>
      <c r="EM7" s="37" t="s">
        <v>116</v>
      </c>
      <c r="EN7" s="37" t="s">
        <v>116</v>
      </c>
      <c r="EO7" s="37" t="s">
        <v>116</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kumamoto</cp:lastModifiedBy>
  <cp:lastPrinted>2019-02-08T04:07:42Z</cp:lastPrinted>
  <dcterms:created xsi:type="dcterms:W3CDTF">2018-12-03T09:44:39Z</dcterms:created>
  <dcterms:modified xsi:type="dcterms:W3CDTF">2019-02-08T04:07:43Z</dcterms:modified>
  <cp:category/>
</cp:coreProperties>
</file>