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326"/>
  <workbookPr/>
  <mc:AlternateContent xmlns:mc="http://schemas.openxmlformats.org/markup-compatibility/2006">
    <mc:Choice Requires="x15">
      <x15ac:absPath xmlns:x15ac="http://schemas.microsoft.com/office/spreadsheetml/2010/11/ac" url="Y:\経営比較分析表\H30年度\"/>
    </mc:Choice>
  </mc:AlternateContent>
  <workbookProtection workbookAlgorithmName="SHA-512" workbookHashValue="p54DW/4sHiCzsja6L+j4/WBPs/XI/owPDdok+bmOrYIh+lXB9UPbqrRXKHus6IXhT5g/dRAx5Evluuu7gO7/YA==" workbookSaltValue="M8t7WtnQCycmpkTD+SVUE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W10" i="4"/>
  <c r="I10" i="4"/>
  <c r="BB8" i="4"/>
  <c r="AL8" i="4"/>
  <c r="P8" i="4"/>
  <c r="I8" i="4"/>
  <c r="C10" i="5" l="1"/>
  <c r="D10" i="5"/>
  <c r="E10" i="5"/>
  <c r="B10" i="5"/>
</calcChain>
</file>

<file path=xl/sharedStrings.xml><?xml version="1.0" encoding="utf-8"?>
<sst xmlns="http://schemas.openxmlformats.org/spreadsheetml/2006/main" count="256" uniqueCount="126">
  <si>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</si>
  <si>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</si>
  <si>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</si>
  <si>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</si>
  <si>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</si>
  <si>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</si>
  <si>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</si>
  <si>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</si>
  <si>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</si>
  <si>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</si>
  <si>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</si>
  <si>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</si>
  <si>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</si>
  <si>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</si>
  <si>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</si>
  <si>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</si>
  <si>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</si>
  <si>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</si>
  <si>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</si>
  <si>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</si>
  <si>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</si>
  <si>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</si>
  <si>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</si>
  <si>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</si>
  <si>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</si>
  <si>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</si>
  <si>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</si>
  <si>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</si>
  <si>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</si>
  <si>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</si>
  <si>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</si>
  <si>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</si>
  <si>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</si>
  <si>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</si>
  <si>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</si>
  <si>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</si>
  <si>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</si>
  <si>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</si>
  <si>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</si>
  <si>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</si>
  <si>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</si>
  <si>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</si>
  <si>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</si>
  <si>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</si>
  <si>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</si>
  <si>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</si>
  <si>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</si>
  <si>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</si>
  <si>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</si>
  <si>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</si>
  <si>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</si>
  <si>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</si>
  <si>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</si>
  <si>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</si>
  <si>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</si>
  <si>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</si>
  <si>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</si>
  <si>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</si>
  <si>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</si>
  <si>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</si>
  <si>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</si>
  <si>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</si>
  <si>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</si>
  <si>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</si>
  <si>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</si>
  <si>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</si>
  <si>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</si>
  <si>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</si>
  <si>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</si>
  <si>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</si>
  <si>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</si>
  <si>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</si>
  <si>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</si>
  <si>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</si>
  <si>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</si>
  <si>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</si>
  <si>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</si>
  <si>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</si>
  <si>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</si>
  <si>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</si>
  <si>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</si>
  <si>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</si>
  <si>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</si>
  <si>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</si>
  <si>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</si>
  <si>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</si>
  <si>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</si>
  <si>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</si>
  <si>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</si>
  <si>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</si>
  <si>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</si>
  <si>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</si>
  <si>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</si>
  <si>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</si>
  <si>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</si>
  <si>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</si>
  <si>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</si>
  <si>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</si>
  <si>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</si>
  <si>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</si>
  <si>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</si>
  <si>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</si>
  <si>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</si>
  <si>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</si>
  <si>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</si>
  <si>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</si>
  <si>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</si>
  <si>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</si>
  <si>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</si>
  <si>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</si>
  <si>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苓北町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</si>
  <si>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</si>
  <si>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</si>
  <si>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</si>
  <si>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</si>
  <si>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</si>
  <si>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</si>
  <si>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</si>
  <si>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</si>
  <si>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</si>
  <si>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</si>
  <si>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</si>
  <si>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</si>
  <si>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①･⑤について
　①収益的収支比率は、100％前後で推移しており、黒字経営をしているが、⑤経費回収率を見ると70％台にとどまり、使用料収入のみでは賄えていないのが現状である。①に関し、前年度と比較して微増しているが、総費用のうち、主に職員給与費が約30％減少したことが要因と考えられる。また、⑤に関し、前年度と比較すると横ばいである。維持管理費を前年度より約10万円削減したが、使用料収入も同額程度減少したため、経費回収率の上昇につながらなかったと考えられる。
④について
　④企業債残高は、毎年計画的に償還しており、類似団体の平均値と比較してもかなり低い水準を維持している。しかし、企業債の償還には一般会計からの繰入金により賄っている状況にある。
⑥について
　⑥汚水処理原価は、類似団体平均値より下回っているが、前年度より増加している。有収水量が約3％減少しているが、汚水処理費を大きく削減できていないのが原因と考えられる。有収水量に見合った費用となるように維持管理費を削減し、費用の効率性アップにつなげなければならない。
⑧について
　⑧水洗化率が類似団体平均値より下回っているため、単独処理浄化槽世帯の合併処理浄化槽への転換を促進し、環境保全と使用料収入につなげなければならない。</t>
    <rPh sb="10" eb="13">
      <t>シュウエキテキ</t>
    </rPh>
    <rPh sb="13" eb="15">
      <t>シュウシ</t>
    </rPh>
    <rPh sb="15" eb="17">
      <t>ヒリツ</t>
    </rPh>
    <rPh sb="23" eb="25">
      <t>ゼンゴ</t>
    </rPh>
    <rPh sb="26" eb="28">
      <t>スイイ</t>
    </rPh>
    <rPh sb="33" eb="35">
      <t>クロジ</t>
    </rPh>
    <rPh sb="35" eb="37">
      <t>ケイエイ</t>
    </rPh>
    <rPh sb="45" eb="47">
      <t>ケイヒ</t>
    </rPh>
    <rPh sb="47" eb="50">
      <t>カイシュウリツ</t>
    </rPh>
    <rPh sb="51" eb="52">
      <t>ミ</t>
    </rPh>
    <rPh sb="57" eb="58">
      <t>ダイ</t>
    </rPh>
    <rPh sb="64" eb="67">
      <t>シヨウリョウ</t>
    </rPh>
    <rPh sb="67" eb="69">
      <t>シュウニュウ</t>
    </rPh>
    <rPh sb="73" eb="74">
      <t>マカナ</t>
    </rPh>
    <rPh sb="81" eb="83">
      <t>ゲンジョウ</t>
    </rPh>
    <rPh sb="89" eb="90">
      <t>カン</t>
    </rPh>
    <rPh sb="92" eb="95">
      <t>ゼンネンド</t>
    </rPh>
    <rPh sb="96" eb="98">
      <t>ヒカク</t>
    </rPh>
    <rPh sb="100" eb="102">
      <t>ビゾウ</t>
    </rPh>
    <rPh sb="108" eb="109">
      <t>ソウ</t>
    </rPh>
    <rPh sb="109" eb="111">
      <t>ヒヨウ</t>
    </rPh>
    <rPh sb="148" eb="149">
      <t>カン</t>
    </rPh>
    <rPh sb="151" eb="154">
      <t>ゼンネンド</t>
    </rPh>
    <rPh sb="155" eb="157">
      <t>ヒカク</t>
    </rPh>
    <rPh sb="160" eb="161">
      <t>ヨコ</t>
    </rPh>
    <rPh sb="167" eb="169">
      <t>イジ</t>
    </rPh>
    <rPh sb="169" eb="172">
      <t>カンリヒ</t>
    </rPh>
    <rPh sb="173" eb="176">
      <t>ゼンネンド</t>
    </rPh>
    <rPh sb="178" eb="179">
      <t>ヤク</t>
    </rPh>
    <rPh sb="181" eb="182">
      <t>マン</t>
    </rPh>
    <rPh sb="182" eb="183">
      <t>エン</t>
    </rPh>
    <rPh sb="183" eb="185">
      <t>サクゲン</t>
    </rPh>
    <rPh sb="189" eb="192">
      <t>シヨウリョウ</t>
    </rPh>
    <rPh sb="192" eb="194">
      <t>シュウニュウ</t>
    </rPh>
    <rPh sb="195" eb="197">
      <t>ドウガク</t>
    </rPh>
    <rPh sb="197" eb="199">
      <t>テイド</t>
    </rPh>
    <rPh sb="199" eb="201">
      <t>ゲンショウ</t>
    </rPh>
    <rPh sb="206" eb="208">
      <t>ケイヒ</t>
    </rPh>
    <rPh sb="208" eb="211">
      <t>カイシュウリツ</t>
    </rPh>
    <rPh sb="212" eb="214">
      <t>ジョウショウ</t>
    </rPh>
    <rPh sb="224" eb="225">
      <t>カンガ</t>
    </rPh>
    <rPh sb="239" eb="242">
      <t>キギョウサイ</t>
    </rPh>
    <rPh sb="242" eb="244">
      <t>ザンダカ</t>
    </rPh>
    <rPh sb="246" eb="248">
      <t>マイトシ</t>
    </rPh>
    <rPh sb="248" eb="251">
      <t>ケイカクテキ</t>
    </rPh>
    <rPh sb="252" eb="254">
      <t>ショウカン</t>
    </rPh>
    <rPh sb="259" eb="261">
      <t>ルイジ</t>
    </rPh>
    <rPh sb="261" eb="263">
      <t>ダンタイ</t>
    </rPh>
    <rPh sb="264" eb="267">
      <t>ヘイキンチ</t>
    </rPh>
    <rPh sb="268" eb="270">
      <t>ヒカク</t>
    </rPh>
    <rPh sb="276" eb="277">
      <t>ヒク</t>
    </rPh>
    <rPh sb="278" eb="280">
      <t>スイジュン</t>
    </rPh>
    <rPh sb="281" eb="283">
      <t>イジ</t>
    </rPh>
    <rPh sb="292" eb="295">
      <t>キギョウサイ</t>
    </rPh>
    <rPh sb="296" eb="298">
      <t>ショウカン</t>
    </rPh>
    <rPh sb="300" eb="302">
      <t>イッパン</t>
    </rPh>
    <rPh sb="302" eb="304">
      <t>カイケイ</t>
    </rPh>
    <rPh sb="307" eb="310">
      <t>クリイレキン</t>
    </rPh>
    <rPh sb="313" eb="314">
      <t>マカナ</t>
    </rPh>
    <rPh sb="318" eb="320">
      <t>ジョウキョウ</t>
    </rPh>
    <rPh sb="333" eb="335">
      <t>オスイ</t>
    </rPh>
    <rPh sb="335" eb="337">
      <t>ショリ</t>
    </rPh>
    <rPh sb="337" eb="339">
      <t>ゲンカ</t>
    </rPh>
    <rPh sb="341" eb="343">
      <t>ルイジ</t>
    </rPh>
    <rPh sb="343" eb="345">
      <t>ダンタイ</t>
    </rPh>
    <rPh sb="345" eb="348">
      <t>ヘイキンチ</t>
    </rPh>
    <rPh sb="350" eb="352">
      <t>シタマワ</t>
    </rPh>
    <rPh sb="358" eb="361">
      <t>ゼンネンド</t>
    </rPh>
    <rPh sb="363" eb="365">
      <t>ゾウカ</t>
    </rPh>
    <rPh sb="370" eb="371">
      <t>ユウ</t>
    </rPh>
    <rPh sb="371" eb="372">
      <t>シュウ</t>
    </rPh>
    <rPh sb="372" eb="374">
      <t>スイリョウ</t>
    </rPh>
    <rPh sb="375" eb="376">
      <t>ヤク</t>
    </rPh>
    <rPh sb="378" eb="380">
      <t>ゲンショウ</t>
    </rPh>
    <rPh sb="386" eb="388">
      <t>オスイ</t>
    </rPh>
    <rPh sb="388" eb="391">
      <t>ショリヒ</t>
    </rPh>
    <rPh sb="392" eb="393">
      <t>オオ</t>
    </rPh>
    <rPh sb="395" eb="397">
      <t>サクゲン</t>
    </rPh>
    <rPh sb="405" eb="407">
      <t>ゲンイン</t>
    </rPh>
    <rPh sb="408" eb="409">
      <t>カンガ</t>
    </rPh>
    <rPh sb="414" eb="418">
      <t>ユウシュウスイリョウ</t>
    </rPh>
    <rPh sb="419" eb="421">
      <t>ミア</t>
    </rPh>
    <rPh sb="423" eb="425">
      <t>ヒヨウ</t>
    </rPh>
    <rPh sb="431" eb="433">
      <t>イジ</t>
    </rPh>
    <rPh sb="433" eb="436">
      <t>カンリヒ</t>
    </rPh>
    <rPh sb="437" eb="439">
      <t>サクゲン</t>
    </rPh>
    <rPh sb="441" eb="443">
      <t>ヒヨウ</t>
    </rPh>
    <rPh sb="444" eb="447">
      <t>コウリツセイ</t>
    </rPh>
    <rPh sb="472" eb="475">
      <t>スイセンカ</t>
    </rPh>
    <rPh sb="475" eb="476">
      <t>リツ</t>
    </rPh>
    <rPh sb="477" eb="479">
      <t>ルイジ</t>
    </rPh>
    <rPh sb="479" eb="481">
      <t>ダンタイ</t>
    </rPh>
    <rPh sb="481" eb="484">
      <t>ヘイキンチ</t>
    </rPh>
    <rPh sb="486" eb="488">
      <t>シタマワ</t>
    </rPh>
    <rPh sb="495" eb="497">
      <t>タンドク</t>
    </rPh>
    <rPh sb="497" eb="499">
      <t>ショリ</t>
    </rPh>
    <rPh sb="499" eb="502">
      <t>ジョウカソウ</t>
    </rPh>
    <rPh sb="502" eb="504">
      <t>セタイ</t>
    </rPh>
    <rPh sb="505" eb="507">
      <t>ガッペイ</t>
    </rPh>
    <rPh sb="507" eb="509">
      <t>ショリ</t>
    </rPh>
    <rPh sb="509" eb="512">
      <t>ジョウカソウ</t>
    </rPh>
    <rPh sb="514" eb="516">
      <t>テンカン</t>
    </rPh>
    <rPh sb="517" eb="519">
      <t>ソクシン</t>
    </rPh>
    <rPh sb="521" eb="523">
      <t>カンキョウ</t>
    </rPh>
    <rPh sb="523" eb="525">
      <t>ホゼン</t>
    </rPh>
    <rPh sb="526" eb="529">
      <t>シヨウリョウ</t>
    </rPh>
    <rPh sb="529" eb="531">
      <t>シュウニュウ</t>
    </rPh>
    <phoneticPr fontId="4"/>
  </si>
  <si>
    <t>　苓北町では、特定地域生活排水処理事業を平成10年度から開始しており、それ以前に個人で設置し、移管された合併処理浄化槽についても清掃及び保守点検並びに法定検査を受検し、適正な維持管理を行っている。耐用年数について、浄化槽躯体が30年、ブロワ等の付属機器が7～15年と言われている。付属機器については、経年劣化により故障等が発生した際に交換をしているが、浄化槽躯体については、使用方法次第では著しく劣老朽化や劣化が生じているものがある可能性もある。大規模な修繕や浄化槽の取替等で多額の経費が必要となる前に、清掃や保守点検時に早期発見し、修繕を行い長寿命化を図っていく。特に、事業開始以前に設置された浄化槽については、注意して維持管理を行っていく。</t>
    <rPh sb="1" eb="4">
      <t>レイホクマチ</t>
    </rPh>
    <rPh sb="7" eb="9">
      <t>トクテイ</t>
    </rPh>
    <rPh sb="9" eb="11">
      <t>チイキ</t>
    </rPh>
    <rPh sb="11" eb="13">
      <t>セイカツ</t>
    </rPh>
    <rPh sb="13" eb="15">
      <t>ハイスイ</t>
    </rPh>
    <rPh sb="15" eb="17">
      <t>ショリ</t>
    </rPh>
    <rPh sb="17" eb="19">
      <t>ジギョウ</t>
    </rPh>
    <rPh sb="20" eb="22">
      <t>ヘイセイ</t>
    </rPh>
    <rPh sb="24" eb="26">
      <t>ネンド</t>
    </rPh>
    <rPh sb="28" eb="30">
      <t>カイシ</t>
    </rPh>
    <rPh sb="37" eb="39">
      <t>イゼン</t>
    </rPh>
    <rPh sb="40" eb="42">
      <t>コジン</t>
    </rPh>
    <rPh sb="43" eb="45">
      <t>セッチ</t>
    </rPh>
    <rPh sb="47" eb="49">
      <t>イカン</t>
    </rPh>
    <rPh sb="52" eb="54">
      <t>ガッペイ</t>
    </rPh>
    <rPh sb="54" eb="56">
      <t>ショリ</t>
    </rPh>
    <rPh sb="56" eb="59">
      <t>ジョウカソウ</t>
    </rPh>
    <rPh sb="64" eb="66">
      <t>セイソウ</t>
    </rPh>
    <rPh sb="66" eb="67">
      <t>オヨ</t>
    </rPh>
    <rPh sb="68" eb="70">
      <t>ホシュ</t>
    </rPh>
    <rPh sb="70" eb="72">
      <t>テンケン</t>
    </rPh>
    <rPh sb="72" eb="73">
      <t>ナラ</t>
    </rPh>
    <rPh sb="75" eb="77">
      <t>ホウテイ</t>
    </rPh>
    <rPh sb="77" eb="79">
      <t>ケンサ</t>
    </rPh>
    <rPh sb="80" eb="82">
      <t>ジュケン</t>
    </rPh>
    <rPh sb="84" eb="86">
      <t>テキセイ</t>
    </rPh>
    <rPh sb="87" eb="89">
      <t>イジ</t>
    </rPh>
    <rPh sb="89" eb="91">
      <t>カンリ</t>
    </rPh>
    <rPh sb="92" eb="93">
      <t>オコナ</t>
    </rPh>
    <rPh sb="98" eb="100">
      <t>タイヨウ</t>
    </rPh>
    <rPh sb="100" eb="102">
      <t>ネンスウ</t>
    </rPh>
    <rPh sb="107" eb="109">
      <t>ジョウカ</t>
    </rPh>
    <rPh sb="109" eb="110">
      <t>ソウ</t>
    </rPh>
    <rPh sb="110" eb="111">
      <t>ク</t>
    </rPh>
    <rPh sb="111" eb="112">
      <t>タイ</t>
    </rPh>
    <rPh sb="115" eb="116">
      <t>ネン</t>
    </rPh>
    <rPh sb="120" eb="121">
      <t>トウ</t>
    </rPh>
    <rPh sb="122" eb="124">
      <t>フゾク</t>
    </rPh>
    <rPh sb="124" eb="126">
      <t>キキ</t>
    </rPh>
    <rPh sb="131" eb="132">
      <t>ネン</t>
    </rPh>
    <rPh sb="133" eb="134">
      <t>イ</t>
    </rPh>
    <rPh sb="140" eb="142">
      <t>フゾク</t>
    </rPh>
    <rPh sb="142" eb="144">
      <t>キキ</t>
    </rPh>
    <rPh sb="150" eb="152">
      <t>ケイネン</t>
    </rPh>
    <rPh sb="152" eb="154">
      <t>レッカ</t>
    </rPh>
    <rPh sb="157" eb="159">
      <t>コショウ</t>
    </rPh>
    <rPh sb="159" eb="160">
      <t>トウ</t>
    </rPh>
    <rPh sb="161" eb="163">
      <t>ハッセイ</t>
    </rPh>
    <rPh sb="165" eb="166">
      <t>サイ</t>
    </rPh>
    <rPh sb="167" eb="169">
      <t>コウカン</t>
    </rPh>
    <rPh sb="176" eb="178">
      <t>ジョウカ</t>
    </rPh>
    <rPh sb="178" eb="180">
      <t>ソウク</t>
    </rPh>
    <rPh sb="180" eb="181">
      <t>タイ</t>
    </rPh>
    <rPh sb="187" eb="189">
      <t>シヨウ</t>
    </rPh>
    <rPh sb="189" eb="191">
      <t>ホウホウ</t>
    </rPh>
    <rPh sb="191" eb="193">
      <t>シダイ</t>
    </rPh>
    <rPh sb="195" eb="196">
      <t>イチジル</t>
    </rPh>
    <rPh sb="216" eb="219">
      <t>カノウセイ</t>
    </rPh>
    <rPh sb="223" eb="226">
      <t>ダイキボ</t>
    </rPh>
    <rPh sb="227" eb="229">
      <t>シュウゼン</t>
    </rPh>
    <rPh sb="230" eb="233">
      <t>ジョウカソウ</t>
    </rPh>
    <rPh sb="234" eb="236">
      <t>トリカエ</t>
    </rPh>
    <rPh sb="236" eb="237">
      <t>トウ</t>
    </rPh>
    <rPh sb="238" eb="240">
      <t>タガク</t>
    </rPh>
    <rPh sb="241" eb="243">
      <t>ケイヒ</t>
    </rPh>
    <rPh sb="244" eb="246">
      <t>ヒツヨウ</t>
    </rPh>
    <rPh sb="249" eb="250">
      <t>マエ</t>
    </rPh>
    <rPh sb="252" eb="254">
      <t>セイソウ</t>
    </rPh>
    <rPh sb="255" eb="257">
      <t>ホシュ</t>
    </rPh>
    <rPh sb="257" eb="259">
      <t>テンケン</t>
    </rPh>
    <rPh sb="259" eb="260">
      <t>ジ</t>
    </rPh>
    <rPh sb="261" eb="263">
      <t>ソウキ</t>
    </rPh>
    <rPh sb="263" eb="265">
      <t>ハッケン</t>
    </rPh>
    <rPh sb="267" eb="269">
      <t>シュウゼン</t>
    </rPh>
    <rPh sb="270" eb="271">
      <t>オコナ</t>
    </rPh>
    <rPh sb="272" eb="276">
      <t>チョウジュミョウカ</t>
    </rPh>
    <rPh sb="277" eb="278">
      <t>ハカ</t>
    </rPh>
    <rPh sb="283" eb="284">
      <t>トク</t>
    </rPh>
    <rPh sb="286" eb="288">
      <t>ジギョウ</t>
    </rPh>
    <rPh sb="288" eb="290">
      <t>カイシ</t>
    </rPh>
    <rPh sb="290" eb="292">
      <t>イゼン</t>
    </rPh>
    <rPh sb="293" eb="295">
      <t>セッチ</t>
    </rPh>
    <rPh sb="298" eb="301">
      <t>ジョウカソウ</t>
    </rPh>
    <rPh sb="307" eb="309">
      <t>チュウイ</t>
    </rPh>
    <rPh sb="311" eb="313">
      <t>イジ</t>
    </rPh>
    <rPh sb="313" eb="315">
      <t>カンリ</t>
    </rPh>
    <rPh sb="316" eb="317">
      <t>オコナ</t>
    </rPh>
    <phoneticPr fontId="4"/>
  </si>
  <si>
    <t>　収入については、独立採算が原則であるが、使用料収入のみで賄えておらず、5割以上は一般会計からの繰入に頼っている。平成28年度の料金改定も、高齢者世帯への減免措置に加え、人口減少に伴う休止等により使用料が減少傾向にある。
　下水道や農業集落排水事業区域外において、未だに汲み取りや単独処理浄化槽の世帯が存在するため、合併処理浄化槽への積極的な転換を促進し、使用料収入及び水洗化率の向上、水環境の保全につなげていかなければならない。また、現在の使用料が本当に適切なのか、料金改定の必要性についても検討する必要がある。また、大規模な修繕が発生しないように適正な維持管理に努め、不要な支出が発生しないようにする必要がある。
　経営戦略については、現在は策定していないが、平成32年度までに策定を予定している。</t>
    <rPh sb="1" eb="3">
      <t>シュウニュウ</t>
    </rPh>
    <rPh sb="9" eb="11">
      <t>ドクリツ</t>
    </rPh>
    <rPh sb="11" eb="13">
      <t>サイサン</t>
    </rPh>
    <rPh sb="14" eb="16">
      <t>ゲンソク</t>
    </rPh>
    <rPh sb="21" eb="24">
      <t>シヨウリョウ</t>
    </rPh>
    <rPh sb="24" eb="26">
      <t>シュウニュウ</t>
    </rPh>
    <rPh sb="29" eb="30">
      <t>マカナ</t>
    </rPh>
    <rPh sb="37" eb="38">
      <t>ワリ</t>
    </rPh>
    <rPh sb="38" eb="40">
      <t>イジョウ</t>
    </rPh>
    <rPh sb="41" eb="43">
      <t>イッパン</t>
    </rPh>
    <rPh sb="43" eb="45">
      <t>カイケイ</t>
    </rPh>
    <rPh sb="48" eb="50">
      <t>クリイレ</t>
    </rPh>
    <rPh sb="51" eb="52">
      <t>タヨ</t>
    </rPh>
    <rPh sb="57" eb="59">
      <t>ヘイセイ</t>
    </rPh>
    <rPh sb="61" eb="63">
      <t>ネンド</t>
    </rPh>
    <rPh sb="64" eb="66">
      <t>リョウキン</t>
    </rPh>
    <rPh sb="66" eb="68">
      <t>カイテイ</t>
    </rPh>
    <rPh sb="70" eb="73">
      <t>コウレイシャ</t>
    </rPh>
    <rPh sb="73" eb="75">
      <t>セタイ</t>
    </rPh>
    <rPh sb="77" eb="79">
      <t>ゲンメン</t>
    </rPh>
    <rPh sb="79" eb="81">
      <t>ソチ</t>
    </rPh>
    <rPh sb="82" eb="83">
      <t>クワ</t>
    </rPh>
    <rPh sb="85" eb="87">
      <t>ジンコウ</t>
    </rPh>
    <rPh sb="87" eb="89">
      <t>ゲンショウ</t>
    </rPh>
    <rPh sb="90" eb="91">
      <t>トモナ</t>
    </rPh>
    <rPh sb="92" eb="94">
      <t>キュウシ</t>
    </rPh>
    <rPh sb="94" eb="95">
      <t>トウ</t>
    </rPh>
    <rPh sb="98" eb="101">
      <t>シヨウリョウ</t>
    </rPh>
    <rPh sb="102" eb="104">
      <t>ゲンショウ</t>
    </rPh>
    <rPh sb="104" eb="106">
      <t>ケイコウ</t>
    </rPh>
    <rPh sb="112" eb="115">
      <t>ゲスイドウ</t>
    </rPh>
    <rPh sb="116" eb="118">
      <t>ノウギョウ</t>
    </rPh>
    <rPh sb="118" eb="120">
      <t>シュウラク</t>
    </rPh>
    <rPh sb="120" eb="122">
      <t>ハイスイ</t>
    </rPh>
    <rPh sb="122" eb="124">
      <t>ジギョウ</t>
    </rPh>
    <rPh sb="124" eb="126">
      <t>クイキ</t>
    </rPh>
    <rPh sb="126" eb="127">
      <t>ガイ</t>
    </rPh>
    <rPh sb="132" eb="133">
      <t>イマ</t>
    </rPh>
    <rPh sb="135" eb="136">
      <t>ク</t>
    </rPh>
    <rPh sb="137" eb="138">
      <t>ト</t>
    </rPh>
    <rPh sb="140" eb="142">
      <t>タンドク</t>
    </rPh>
    <rPh sb="142" eb="144">
      <t>ショリ</t>
    </rPh>
    <rPh sb="144" eb="147">
      <t>ジョウカソウ</t>
    </rPh>
    <rPh sb="148" eb="150">
      <t>セタイ</t>
    </rPh>
    <rPh sb="151" eb="153">
      <t>ソンザイ</t>
    </rPh>
    <rPh sb="158" eb="160">
      <t>ガッペイ</t>
    </rPh>
    <rPh sb="160" eb="162">
      <t>ショリ</t>
    </rPh>
    <rPh sb="162" eb="165">
      <t>ジョウカソウ</t>
    </rPh>
    <rPh sb="167" eb="170">
      <t>セッキョクテキ</t>
    </rPh>
    <rPh sb="171" eb="173">
      <t>テンカン</t>
    </rPh>
    <rPh sb="174" eb="176">
      <t>ソクシン</t>
    </rPh>
    <rPh sb="178" eb="181">
      <t>シヨウリョウ</t>
    </rPh>
    <rPh sb="181" eb="183">
      <t>シュウニュウ</t>
    </rPh>
    <rPh sb="183" eb="184">
      <t>オヨ</t>
    </rPh>
    <rPh sb="185" eb="188">
      <t>スイセンカ</t>
    </rPh>
    <rPh sb="188" eb="189">
      <t>リツ</t>
    </rPh>
    <rPh sb="190" eb="192">
      <t>コウジョウ</t>
    </rPh>
    <rPh sb="193" eb="196">
      <t>ミズカンキョウ</t>
    </rPh>
    <rPh sb="197" eb="199">
      <t>ホゼン</t>
    </rPh>
    <rPh sb="218" eb="220">
      <t>ゲンザイ</t>
    </rPh>
    <rPh sb="221" eb="224">
      <t>シヨウリョウ</t>
    </rPh>
    <rPh sb="225" eb="227">
      <t>ホントウ</t>
    </rPh>
    <rPh sb="228" eb="230">
      <t>テキセツ</t>
    </rPh>
    <rPh sb="234" eb="236">
      <t>リョウキン</t>
    </rPh>
    <rPh sb="236" eb="238">
      <t>カイテイ</t>
    </rPh>
    <rPh sb="239" eb="242">
      <t>ヒツヨウセイ</t>
    </rPh>
    <rPh sb="247" eb="249">
      <t>ケントウ</t>
    </rPh>
    <rPh sb="251" eb="253">
      <t>ヒツヨウ</t>
    </rPh>
    <rPh sb="260" eb="263">
      <t>ダイキボ</t>
    </rPh>
    <rPh sb="264" eb="266">
      <t>シュウゼン</t>
    </rPh>
    <rPh sb="267" eb="269">
      <t>ハッセイ</t>
    </rPh>
    <rPh sb="275" eb="277">
      <t>テキセイ</t>
    </rPh>
    <rPh sb="278" eb="280">
      <t>イジ</t>
    </rPh>
    <rPh sb="280" eb="282">
      <t>カンリ</t>
    </rPh>
    <rPh sb="283" eb="284">
      <t>ツト</t>
    </rPh>
    <rPh sb="286" eb="288">
      <t>フヨウ</t>
    </rPh>
    <rPh sb="289" eb="291">
      <t>シシュツ</t>
    </rPh>
    <rPh sb="292" eb="294">
      <t>ハッセイ</t>
    </rPh>
    <rPh sb="302" eb="304">
      <t>ヒツヨウ</t>
    </rPh>
    <rPh sb="310" eb="312">
      <t>ケイエイ</t>
    </rPh>
    <rPh sb="312" eb="314">
      <t>センリャク</t>
    </rPh>
    <rPh sb="320" eb="322">
      <t>ゲンザイ</t>
    </rPh>
    <rPh sb="323" eb="325">
      <t>サクテイ</t>
    </rPh>
    <rPh sb="332" eb="334">
      <t>ヘイセイ</t>
    </rPh>
    <rPh sb="336" eb="338">
      <t>ネンド</t>
    </rPh>
    <rPh sb="341" eb="343">
      <t>サクテイ</t>
    </rPh>
    <rPh sb="344" eb="34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</si>
</sst>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95-4D89-9DEB-67BFC9EAE7F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D95-4D89-9DEB-67BFC9EAE7F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97-4383-A4EF-D6138C7D8F5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59.5</c:v>
                </c:pt>
                <c:pt idx="1">
                  <c:v>53.84</c:v>
                </c:pt>
                <c:pt idx="2">
                  <c:v>60.25</c:v>
                </c:pt>
                <c:pt idx="3">
                  <c:v>61.94</c:v>
                </c:pt>
                <c:pt idx="4">
                  <c:v>61.79</c:v>
                </c:pt>
              </c:numCache>
            </c:numRef>
          </c:val>
          <c:smooth val="0"/>
          <c:extLst>
            <c:ext xmlns:c16="http://schemas.microsoft.com/office/drawing/2014/chart" uri="{C3380CC4-5D6E-409C-BE32-E72D297353CC}">
              <c16:uniqueId val="{00000001-D897-4383-A4EF-D6138C7D8F5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76.36</c:v>
                </c:pt>
                <c:pt idx="1">
                  <c:v>77.11</c:v>
                </c:pt>
                <c:pt idx="2">
                  <c:v>77.95</c:v>
                </c:pt>
                <c:pt idx="3">
                  <c:v>77.98</c:v>
                </c:pt>
                <c:pt idx="4">
                  <c:v>78.62</c:v>
                </c:pt>
              </c:numCache>
            </c:numRef>
          </c:val>
          <c:extLst>
            <c:ext xmlns:c16="http://schemas.microsoft.com/office/drawing/2014/chart" uri="{C3380CC4-5D6E-409C-BE32-E72D297353CC}">
              <c16:uniqueId val="{00000000-81D8-4AC3-B099-41D49D2202C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92.37</c:v>
                </c:pt>
                <c:pt idx="1">
                  <c:v>95.04</c:v>
                </c:pt>
                <c:pt idx="2">
                  <c:v>95.26</c:v>
                </c:pt>
                <c:pt idx="3">
                  <c:v>94.14</c:v>
                </c:pt>
                <c:pt idx="4">
                  <c:v>92.44</c:v>
                </c:pt>
              </c:numCache>
            </c:numRef>
          </c:val>
          <c:smooth val="0"/>
          <c:extLst>
            <c:ext xmlns:c16="http://schemas.microsoft.com/office/drawing/2014/chart" uri="{C3380CC4-5D6E-409C-BE32-E72D297353CC}">
              <c16:uniqueId val="{00000001-81D8-4AC3-B099-41D49D2202C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100.73</c:v>
                </c:pt>
                <c:pt idx="1">
                  <c:v>99.52</c:v>
                </c:pt>
                <c:pt idx="2">
                  <c:v>101.42</c:v>
                </c:pt>
                <c:pt idx="3">
                  <c:v>100.58</c:v>
                </c:pt>
                <c:pt idx="4">
                  <c:v>101.13</c:v>
                </c:pt>
              </c:numCache>
            </c:numRef>
          </c:val>
          <c:extLst>
            <c:ext xmlns:c16="http://schemas.microsoft.com/office/drawing/2014/chart" uri="{C3380CC4-5D6E-409C-BE32-E72D297353CC}">
              <c16:uniqueId val="{00000000-7225-44C7-B62E-C397D4E1DEE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25-44C7-B62E-C397D4E1DEE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A7-449F-A848-1BB590F54DA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A7-449F-A848-1BB590F54DA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74-43D3-8B0C-78834CEBF8E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74-43D3-8B0C-78834CEBF8E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5F-4F9E-BBE5-CB3512C731E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5F-4F9E-BBE5-CB3512C731E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B8-4415-9D44-C78C531F8AE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B8-4415-9D44-C78C531F8AE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formatCode="#,##0.00;&quot;△&quot;#,##0.00;&quot;-&quot;">
                  <c:v>9.83</c:v>
                </c:pt>
                <c:pt idx="1">
                  <c:v>0</c:v>
                </c:pt>
                <c:pt idx="2" formatCode="#,##0.00;&quot;△&quot;#,##0.00;&quot;-&quot;">
                  <c:v>9.99</c:v>
                </c:pt>
                <c:pt idx="3" formatCode="#,##0.00;&quot;△&quot;#,##0.00;&quot;-&quot;">
                  <c:v>9.75</c:v>
                </c:pt>
                <c:pt idx="4" formatCode="#,##0.00;&quot;△&quot;#,##0.00;&quot;-&quot;">
                  <c:v>9.48</c:v>
                </c:pt>
              </c:numCache>
            </c:numRef>
          </c:val>
          <c:extLst>
            <c:ext xmlns:c16="http://schemas.microsoft.com/office/drawing/2014/chart" uri="{C3380CC4-5D6E-409C-BE32-E72D297353CC}">
              <c16:uniqueId val="{00000000-4B01-4534-ACAB-3572C4F06FA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232.83</c:v>
                </c:pt>
                <c:pt idx="1">
                  <c:v>261.08</c:v>
                </c:pt>
                <c:pt idx="2">
                  <c:v>241.49</c:v>
                </c:pt>
                <c:pt idx="3">
                  <c:v>248.44</c:v>
                </c:pt>
                <c:pt idx="4">
                  <c:v>244.85</c:v>
                </c:pt>
              </c:numCache>
            </c:numRef>
          </c:val>
          <c:smooth val="0"/>
          <c:extLst>
            <c:ext xmlns:c16="http://schemas.microsoft.com/office/drawing/2014/chart" uri="{C3380CC4-5D6E-409C-BE32-E72D297353CC}">
              <c16:uniqueId val="{00000001-4B01-4534-ACAB-3572C4F06FA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80.94</c:v>
                </c:pt>
                <c:pt idx="1">
                  <c:v>72.16</c:v>
                </c:pt>
                <c:pt idx="2">
                  <c:v>76.8</c:v>
                </c:pt>
                <c:pt idx="3">
                  <c:v>75.19</c:v>
                </c:pt>
                <c:pt idx="4">
                  <c:v>75.13</c:v>
                </c:pt>
              </c:numCache>
            </c:numRef>
          </c:val>
          <c:extLst>
            <c:ext xmlns:c16="http://schemas.microsoft.com/office/drawing/2014/chart" uri="{C3380CC4-5D6E-409C-BE32-E72D297353CC}">
              <c16:uniqueId val="{00000000-82A2-469E-AE74-9A79016D337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67.92</c:v>
                </c:pt>
                <c:pt idx="1">
                  <c:v>68.61</c:v>
                </c:pt>
                <c:pt idx="2">
                  <c:v>65.7</c:v>
                </c:pt>
                <c:pt idx="3">
                  <c:v>66.73</c:v>
                </c:pt>
                <c:pt idx="4">
                  <c:v>64.78</c:v>
                </c:pt>
              </c:numCache>
            </c:numRef>
          </c:val>
          <c:smooth val="0"/>
          <c:extLst>
            <c:ext xmlns:c16="http://schemas.microsoft.com/office/drawing/2014/chart" uri="{C3380CC4-5D6E-409C-BE32-E72D297353CC}">
              <c16:uniqueId val="{00000001-82A2-469E-AE74-9A79016D337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176.34</c:v>
                </c:pt>
                <c:pt idx="1">
                  <c:v>201.29</c:v>
                </c:pt>
                <c:pt idx="2">
                  <c:v>187.66</c:v>
                </c:pt>
                <c:pt idx="3">
                  <c:v>187.53</c:v>
                </c:pt>
                <c:pt idx="4">
                  <c:v>192</c:v>
                </c:pt>
              </c:numCache>
            </c:numRef>
          </c:val>
          <c:extLst>
            <c:ext xmlns:c16="http://schemas.microsoft.com/office/drawing/2014/chart" uri="{C3380CC4-5D6E-409C-BE32-E72D297353CC}">
              <c16:uniqueId val="{00000000-EE15-4607-B370-3716795C7C9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229.12</c:v>
                </c:pt>
                <c:pt idx="1">
                  <c:v>241.18</c:v>
                </c:pt>
                <c:pt idx="2">
                  <c:v>247.94</c:v>
                </c:pt>
                <c:pt idx="3">
                  <c:v>241.29</c:v>
                </c:pt>
                <c:pt idx="4">
                  <c:v>250.21</c:v>
                </c:pt>
              </c:numCache>
            </c:numRef>
          </c:val>
          <c:smooth val="0"/>
          <c:extLst>
            <c:ext xmlns:c16="http://schemas.microsoft.com/office/drawing/2014/chart" uri="{C3380CC4-5D6E-409C-BE32-E72D297353CC}">
              <c16:uniqueId val="{00000001-EE15-4607-B370-3716795C7C9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49" zoomScale="70" zoomScaleNormal="7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熊本県　苓北町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特定地域生活排水処理</v>
      </c>
      <c r="Q8" s="47"/>
      <c r="R8" s="47"/>
      <c r="S8" s="47"/>
      <c r="T8" s="47"/>
      <c r="U8" s="47"/>
      <c r="V8" s="47"/>
      <c r="W8" s="47" t="str">
        <f>データ!L6</f>
        <v>K2</v>
      </c>
      <c r="X8" s="47"/>
      <c r="Y8" s="47"/>
      <c r="Z8" s="47"/>
      <c r="AA8" s="47"/>
      <c r="AB8" s="47"/>
      <c r="AC8" s="47"/>
      <c r="AD8" s="48" t="str">
        <f>データ!$M$6</f>
        <v>非設置</v>
      </c>
      <c r="AE8" s="48"/>
      <c r="AF8" s="48"/>
      <c r="AG8" s="48"/>
      <c r="AH8" s="48"/>
      <c r="AI8" s="48"/>
      <c r="AJ8" s="48"/>
      <c r="AK8" s="3"/>
      <c r="AL8" s="49">
        <f>データ!S6</f>
        <v>7412</v>
      </c>
      <c r="AM8" s="49"/>
      <c r="AN8" s="49"/>
      <c r="AO8" s="49"/>
      <c r="AP8" s="49"/>
      <c r="AQ8" s="49"/>
      <c r="AR8" s="49"/>
      <c r="AS8" s="49"/>
      <c r="AT8" s="44">
        <f>データ!T6</f>
        <v>67.58</v>
      </c>
      <c r="AU8" s="44"/>
      <c r="AV8" s="44"/>
      <c r="AW8" s="44"/>
      <c r="AX8" s="44"/>
      <c r="AY8" s="44"/>
      <c r="AZ8" s="44"/>
      <c r="BA8" s="44"/>
      <c r="BB8" s="44">
        <f>データ!U6</f>
        <v>109.68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19.190000000000001</v>
      </c>
      <c r="Q10" s="44"/>
      <c r="R10" s="44"/>
      <c r="S10" s="44"/>
      <c r="T10" s="44"/>
      <c r="U10" s="44"/>
      <c r="V10" s="44"/>
      <c r="W10" s="44">
        <f>データ!Q6</f>
        <v>100</v>
      </c>
      <c r="X10" s="44"/>
      <c r="Y10" s="44"/>
      <c r="Z10" s="44"/>
      <c r="AA10" s="44"/>
      <c r="AB10" s="44"/>
      <c r="AC10" s="44"/>
      <c r="AD10" s="49">
        <f>データ!R6</f>
        <v>3240</v>
      </c>
      <c r="AE10" s="49"/>
      <c r="AF10" s="49"/>
      <c r="AG10" s="49"/>
      <c r="AH10" s="49"/>
      <c r="AI10" s="49"/>
      <c r="AJ10" s="49"/>
      <c r="AK10" s="2"/>
      <c r="AL10" s="49">
        <f>データ!V6</f>
        <v>1403</v>
      </c>
      <c r="AM10" s="49"/>
      <c r="AN10" s="49"/>
      <c r="AO10" s="49"/>
      <c r="AP10" s="49"/>
      <c r="AQ10" s="49"/>
      <c r="AR10" s="49"/>
      <c r="AS10" s="49"/>
      <c r="AT10" s="44">
        <f>データ!W6</f>
        <v>0.1</v>
      </c>
      <c r="AU10" s="44"/>
      <c r="AV10" s="44"/>
      <c r="AW10" s="44"/>
      <c r="AX10" s="44"/>
      <c r="AY10" s="44"/>
      <c r="AZ10" s="44"/>
      <c r="BA10" s="44"/>
      <c r="BB10" s="44">
        <f>データ!X6</f>
        <v>14030</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56</v>
      </c>
      <c r="N86" s="25" t="s">
        <v>56</v>
      </c>
      <c r="O86" s="25" t="str">
        <f>データ!EO6</f>
        <v>【-】</v>
      </c>
    </row>
  </sheetData>
  <sheetProtection algorithmName="SHA-512" hashValue="uKfvuLT1TrJ7MUphsw6KP7csa7oOfqbeE7iuBSvkDkfW3KnDn7f+Q232Za0ARGNvuOgPqmgdSvdazr7kuOLl/Q==" saltValue="92g1LNzuTtx4bzdlQUv6z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435317</v>
      </c>
      <c r="D6" s="32">
        <f t="shared" si="3"/>
        <v>47</v>
      </c>
      <c r="E6" s="32">
        <f t="shared" si="3"/>
        <v>18</v>
      </c>
      <c r="F6" s="32">
        <f t="shared" si="3"/>
        <v>0</v>
      </c>
      <c r="G6" s="32">
        <f t="shared" si="3"/>
        <v>0</v>
      </c>
      <c r="H6" s="32" t="str">
        <f t="shared" si="3"/>
        <v>熊本県　苓北町</v>
      </c>
      <c r="I6" s="32" t="str">
        <f t="shared" si="3"/>
        <v>法非適用</v>
      </c>
      <c r="J6" s="32" t="str">
        <f t="shared" si="3"/>
        <v>下水道事業</v>
      </c>
      <c r="K6" s="32" t="str">
        <f t="shared" si="3"/>
        <v>特定地域生活排水処理</v>
      </c>
      <c r="L6" s="32" t="str">
        <f t="shared" si="3"/>
        <v>K2</v>
      </c>
      <c r="M6" s="32" t="str">
        <f t="shared" si="3"/>
        <v>非設置</v>
      </c>
      <c r="N6" s="33" t="str">
        <f t="shared" si="3"/>
        <v>-</v>
      </c>
      <c r="O6" s="33" t="str">
        <f t="shared" si="3"/>
        <v>該当数値なし</v>
      </c>
      <c r="P6" s="33">
        <f t="shared" si="3"/>
        <v>19.190000000000001</v>
      </c>
      <c r="Q6" s="33">
        <f t="shared" si="3"/>
        <v>100</v>
      </c>
      <c r="R6" s="33">
        <f t="shared" si="3"/>
        <v>3240</v>
      </c>
      <c r="S6" s="33">
        <f t="shared" si="3"/>
        <v>7412</v>
      </c>
      <c r="T6" s="33">
        <f t="shared" si="3"/>
        <v>67.58</v>
      </c>
      <c r="U6" s="33">
        <f t="shared" si="3"/>
        <v>109.68</v>
      </c>
      <c r="V6" s="33">
        <f t="shared" si="3"/>
        <v>1403</v>
      </c>
      <c r="W6" s="33">
        <f t="shared" si="3"/>
        <v>0.1</v>
      </c>
      <c r="X6" s="33">
        <f t="shared" si="3"/>
        <v>14030</v>
      </c>
      <c r="Y6" s="34">
        <f>IF(Y7="",NA(),Y7)</f>
        <v>100.73</v>
      </c>
      <c r="Z6" s="34">
        <f t="shared" ref="Z6:AH6" si="4">IF(Z7="",NA(),Z7)</f>
        <v>99.52</v>
      </c>
      <c r="AA6" s="34">
        <f t="shared" si="4"/>
        <v>101.42</v>
      </c>
      <c r="AB6" s="34">
        <f t="shared" si="4"/>
        <v>100.58</v>
      </c>
      <c r="AC6" s="34">
        <f t="shared" si="4"/>
        <v>101.13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9.83</v>
      </c>
      <c r="BG6" s="33">
        <f t="shared" ref="BG6:BO6" si="7">IF(BG7="",NA(),BG7)</f>
        <v>0</v>
      </c>
      <c r="BH6" s="34">
        <f t="shared" si="7"/>
        <v>9.99</v>
      </c>
      <c r="BI6" s="34">
        <f t="shared" si="7"/>
        <v>9.75</v>
      </c>
      <c r="BJ6" s="34">
        <f t="shared" si="7"/>
        <v>9.48</v>
      </c>
      <c r="BK6" s="34">
        <f t="shared" si="7"/>
        <v>232.83</v>
      </c>
      <c r="BL6" s="34">
        <f t="shared" si="7"/>
        <v>261.08</v>
      </c>
      <c r="BM6" s="34">
        <f t="shared" si="7"/>
        <v>241.49</v>
      </c>
      <c r="BN6" s="34">
        <f t="shared" si="7"/>
        <v>248.44</v>
      </c>
      <c r="BO6" s="34">
        <f t="shared" si="7"/>
        <v>244.85</v>
      </c>
      <c r="BP6" s="33" t="str">
        <f>IF(BP7="","",IF(BP7="-","【-】","【"&amp;SUBSTITUTE(TEXT(BP7,"#,##0.00"),"-","△")&amp;"】"))</f>
        <v>【329.28】</v>
      </c>
      <c r="BQ6" s="34">
        <f>IF(BQ7="",NA(),BQ7)</f>
        <v>80.94</v>
      </c>
      <c r="BR6" s="34">
        <f t="shared" ref="BR6:BZ6" si="8">IF(BR7="",NA(),BR7)</f>
        <v>72.16</v>
      </c>
      <c r="BS6" s="34">
        <f t="shared" si="8"/>
        <v>76.8</v>
      </c>
      <c r="BT6" s="34">
        <f t="shared" si="8"/>
        <v>75.19</v>
      </c>
      <c r="BU6" s="34">
        <f t="shared" si="8"/>
        <v>75.13</v>
      </c>
      <c r="BV6" s="34">
        <f t="shared" si="8"/>
        <v>67.92</v>
      </c>
      <c r="BW6" s="34">
        <f t="shared" si="8"/>
        <v>68.61</v>
      </c>
      <c r="BX6" s="34">
        <f t="shared" si="8"/>
        <v>65.7</v>
      </c>
      <c r="BY6" s="34">
        <f t="shared" si="8"/>
        <v>66.73</v>
      </c>
      <c r="BZ6" s="34">
        <f t="shared" si="8"/>
        <v>64.78</v>
      </c>
      <c r="CA6" s="33" t="str">
        <f>IF(CA7="","",IF(CA7="-","【-】","【"&amp;SUBSTITUTE(TEXT(CA7,"#,##0.00"),"-","△")&amp;"】"))</f>
        <v>【60.55】</v>
      </c>
      <c r="CB6" s="34">
        <f>IF(CB7="",NA(),CB7)</f>
        <v>176.34</v>
      </c>
      <c r="CC6" s="34">
        <f t="shared" ref="CC6:CK6" si="9">IF(CC7="",NA(),CC7)</f>
        <v>201.29</v>
      </c>
      <c r="CD6" s="34">
        <f t="shared" si="9"/>
        <v>187.66</v>
      </c>
      <c r="CE6" s="34">
        <f t="shared" si="9"/>
        <v>187.53</v>
      </c>
      <c r="CF6" s="34">
        <f t="shared" si="9"/>
        <v>192</v>
      </c>
      <c r="CG6" s="34">
        <f t="shared" si="9"/>
        <v>229.12</v>
      </c>
      <c r="CH6" s="34">
        <f t="shared" si="9"/>
        <v>241.18</v>
      </c>
      <c r="CI6" s="34">
        <f t="shared" si="9"/>
        <v>247.94</v>
      </c>
      <c r="CJ6" s="34">
        <f t="shared" si="9"/>
        <v>241.29</v>
      </c>
      <c r="CK6" s="34">
        <f t="shared" si="9"/>
        <v>250.21</v>
      </c>
      <c r="CL6" s="33" t="str">
        <f>IF(CL7="","",IF(CL7="-","【-】","【"&amp;SUBSTITUTE(TEXT(CL7,"#,##0.00"),"-","△")&amp;"】"))</f>
        <v>【269.12】</v>
      </c>
      <c r="CM6" s="34" t="str">
        <f>IF(CM7="",NA(),CM7)</f>
        <v>-</v>
      </c>
      <c r="CN6" s="34" t="str">
        <f t="shared" ref="CN6:CV6" si="10">IF(CN7="",NA(),CN7)</f>
        <v>-</v>
      </c>
      <c r="CO6" s="34" t="str">
        <f t="shared" si="10"/>
        <v>-</v>
      </c>
      <c r="CP6" s="34" t="str">
        <f t="shared" si="10"/>
        <v>-</v>
      </c>
      <c r="CQ6" s="34" t="str">
        <f t="shared" si="10"/>
        <v>-</v>
      </c>
      <c r="CR6" s="34">
        <f t="shared" si="10"/>
        <v>59.5</v>
      </c>
      <c r="CS6" s="34">
        <f t="shared" si="10"/>
        <v>53.84</v>
      </c>
      <c r="CT6" s="34">
        <f t="shared" si="10"/>
        <v>60.25</v>
      </c>
      <c r="CU6" s="34">
        <f t="shared" si="10"/>
        <v>61.94</v>
      </c>
      <c r="CV6" s="34">
        <f t="shared" si="10"/>
        <v>61.79</v>
      </c>
      <c r="CW6" s="33" t="str">
        <f>IF(CW7="","",IF(CW7="-","【-】","【"&amp;SUBSTITUTE(TEXT(CW7,"#,##0.00"),"-","△")&amp;"】"))</f>
        <v>【59.35】</v>
      </c>
      <c r="CX6" s="34">
        <f>IF(CX7="",NA(),CX7)</f>
        <v>76.36</v>
      </c>
      <c r="CY6" s="34">
        <f t="shared" ref="CY6:DG6" si="11">IF(CY7="",NA(),CY7)</f>
        <v>77.11</v>
      </c>
      <c r="CZ6" s="34">
        <f t="shared" si="11"/>
        <v>77.95</v>
      </c>
      <c r="DA6" s="34">
        <f t="shared" si="11"/>
        <v>77.98</v>
      </c>
      <c r="DB6" s="34">
        <f t="shared" si="11"/>
        <v>78.62</v>
      </c>
      <c r="DC6" s="34">
        <f t="shared" si="11"/>
        <v>92.37</v>
      </c>
      <c r="DD6" s="34">
        <f t="shared" si="11"/>
        <v>95.04</v>
      </c>
      <c r="DE6" s="34">
        <f t="shared" si="11"/>
        <v>95.26</v>
      </c>
      <c r="DF6" s="34">
        <f t="shared" si="11"/>
        <v>94.14</v>
      </c>
      <c r="DG6" s="34">
        <f t="shared" si="11"/>
        <v>92.44</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435317</v>
      </c>
      <c r="D7" s="36">
        <v>47</v>
      </c>
      <c r="E7" s="36">
        <v>18</v>
      </c>
      <c r="F7" s="36">
        <v>0</v>
      </c>
      <c r="G7" s="36">
        <v>0</v>
      </c>
      <c r="H7" s="36" t="s">
        <v>110</v>
      </c>
      <c r="I7" s="36" t="s">
        <v>111</v>
      </c>
      <c r="J7" s="36" t="s">
        <v>112</v>
      </c>
      <c r="K7" s="36" t="s">
        <v>113</v>
      </c>
      <c r="L7" s="36" t="s">
        <v>114</v>
      </c>
      <c r="M7" s="36" t="s">
        <v>115</v>
      </c>
      <c r="N7" s="37" t="s">
        <v>116</v>
      </c>
      <c r="O7" s="37" t="s">
        <v>117</v>
      </c>
      <c r="P7" s="37">
        <v>19.190000000000001</v>
      </c>
      <c r="Q7" s="37">
        <v>100</v>
      </c>
      <c r="R7" s="37">
        <v>3240</v>
      </c>
      <c r="S7" s="37">
        <v>7412</v>
      </c>
      <c r="T7" s="37">
        <v>67.58</v>
      </c>
      <c r="U7" s="37">
        <v>109.68</v>
      </c>
      <c r="V7" s="37">
        <v>1403</v>
      </c>
      <c r="W7" s="37">
        <v>0.1</v>
      </c>
      <c r="X7" s="37">
        <v>14030</v>
      </c>
      <c r="Y7" s="37">
        <v>100.73</v>
      </c>
      <c r="Z7" s="37">
        <v>99.52</v>
      </c>
      <c r="AA7" s="37">
        <v>101.42</v>
      </c>
      <c r="AB7" s="37">
        <v>100.58</v>
      </c>
      <c r="AC7" s="37">
        <v>101.13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9.83</v>
      </c>
      <c r="BG7" s="37">
        <v>0</v>
      </c>
      <c r="BH7" s="37">
        <v>9.99</v>
      </c>
      <c r="BI7" s="37">
        <v>9.75</v>
      </c>
      <c r="BJ7" s="37">
        <v>9.48</v>
      </c>
      <c r="BK7" s="37">
        <v>232.83</v>
      </c>
      <c r="BL7" s="37">
        <v>261.08</v>
      </c>
      <c r="BM7" s="37">
        <v>241.49</v>
      </c>
      <c r="BN7" s="37">
        <v>248.44</v>
      </c>
      <c r="BO7" s="37">
        <v>244.85</v>
      </c>
      <c r="BP7" s="37">
        <v>329.28</v>
      </c>
      <c r="BQ7" s="37">
        <v>80.94</v>
      </c>
      <c r="BR7" s="37">
        <v>72.16</v>
      </c>
      <c r="BS7" s="37">
        <v>76.8</v>
      </c>
      <c r="BT7" s="37">
        <v>75.19</v>
      </c>
      <c r="BU7" s="37">
        <v>75.13</v>
      </c>
      <c r="BV7" s="37">
        <v>67.92</v>
      </c>
      <c r="BW7" s="37">
        <v>68.61</v>
      </c>
      <c r="BX7" s="37">
        <v>65.7</v>
      </c>
      <c r="BY7" s="37">
        <v>66.73</v>
      </c>
      <c r="BZ7" s="37">
        <v>64.78</v>
      </c>
      <c r="CA7" s="37">
        <v>60.55</v>
      </c>
      <c r="CB7" s="37">
        <v>176.34</v>
      </c>
      <c r="CC7" s="37">
        <v>201.29</v>
      </c>
      <c r="CD7" s="37">
        <v>187.66</v>
      </c>
      <c r="CE7" s="37">
        <v>187.53</v>
      </c>
      <c r="CF7" s="37">
        <v>192</v>
      </c>
      <c r="CG7" s="37">
        <v>229.12</v>
      </c>
      <c r="CH7" s="37">
        <v>241.18</v>
      </c>
      <c r="CI7" s="37">
        <v>247.94</v>
      </c>
      <c r="CJ7" s="37">
        <v>241.29</v>
      </c>
      <c r="CK7" s="37">
        <v>250.21</v>
      </c>
      <c r="CL7" s="37">
        <v>269.12</v>
      </c>
      <c r="CM7" s="37" t="s">
        <v>116</v>
      </c>
      <c r="CN7" s="37" t="s">
        <v>116</v>
      </c>
      <c r="CO7" s="37" t="s">
        <v>116</v>
      </c>
      <c r="CP7" s="37" t="s">
        <v>116</v>
      </c>
      <c r="CQ7" s="37" t="s">
        <v>116</v>
      </c>
      <c r="CR7" s="37">
        <v>59.5</v>
      </c>
      <c r="CS7" s="37">
        <v>53.84</v>
      </c>
      <c r="CT7" s="37">
        <v>60.25</v>
      </c>
      <c r="CU7" s="37">
        <v>61.94</v>
      </c>
      <c r="CV7" s="37">
        <v>61.79</v>
      </c>
      <c r="CW7" s="37">
        <v>59.35</v>
      </c>
      <c r="CX7" s="37">
        <v>76.36</v>
      </c>
      <c r="CY7" s="37">
        <v>77.11</v>
      </c>
      <c r="CZ7" s="37">
        <v>77.95</v>
      </c>
      <c r="DA7" s="37">
        <v>77.98</v>
      </c>
      <c r="DB7" s="37">
        <v>78.62</v>
      </c>
      <c r="DC7" s="37">
        <v>92.37</v>
      </c>
      <c r="DD7" s="37">
        <v>95.04</v>
      </c>
      <c r="DE7" s="37">
        <v>95.26</v>
      </c>
      <c r="DF7" s="37">
        <v>94.14</v>
      </c>
      <c r="DG7" s="37">
        <v>92.44</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intra303</cp:lastModifiedBy>
  <cp:lastPrinted>2019-01-29T23:44:49Z</cp:lastPrinted>
  <dcterms:created xsi:type="dcterms:W3CDTF">2018-12-03T09:41:52Z</dcterms:created>
  <dcterms:modified xsi:type="dcterms:W3CDTF">2019-01-29T23:44:59Z</dcterms:modified>
  <cp:category/>
</cp:coreProperties>
</file>