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bUGzml5cHeRgP7W9RgsHVklnyc4wJevq+grpKM5D4vfXy7cm0ZUg6r22sSUA2DYMOoWmCJK1HXqoOhMzrsa+Q==" workbookSaltValue="esg9B761L6ouad/MVExq3A==" workbookSpinCount="100000" lockStructure="1"/>
  <bookViews>
    <workbookView xWindow="0" yWindow="0" windowWidth="20490" windowHeight="771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<sst xmlns="http://schemas.openxmlformats.org/spreadsheetml/2006/main" count="256" uniqueCount="126">
  <si>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</si>
  <si>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</si>
  <si>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</si>
  <si>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</si>
  <si>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</si>
  <si>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</si>
  <si>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</si>
  <si>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</si>
  <si>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</si>
  <si>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</si>
  <si>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</si>
  <si>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</si>
  <si>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</si>
  <si>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</si>
  <si>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</si>
  <si>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</si>
  <si>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</si>
  <si>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</si>
  <si>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</si>
  <si>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</si>
  <si>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</si>
  <si>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</si>
  <si>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</si>
  <si>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</si>
  <si>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</si>
  <si>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</si>
  <si>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</si>
  <si>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</si>
  <si>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</si>
  <si>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</si>
  <si>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</si>
  <si>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</si>
  <si>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</si>
  <si>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</si>
  <si>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</si>
  <si>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</si>
  <si>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</si>
  <si>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</si>
  <si>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</si>
  <si>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</si>
  <si>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</si>
  <si>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</si>
  <si>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</si>
  <si>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</si>
  <si>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</si>
  <si>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</si>
  <si>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</si>
  <si>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</si>
  <si>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</si>
  <si>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</si>
  <si>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</si>
  <si>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</si>
  <si>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</si>
  <si>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</si>
  <si>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</si>
  <si>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</si>
  <si>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</si>
  <si>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</si>
  <si>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</si>
  <si>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</si>
  <si>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</si>
  <si>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</si>
  <si>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</si>
  <si>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</si>
  <si>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</si>
  <si>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</si>
  <si>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</si>
  <si>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</si>
  <si>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</si>
  <si>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</si>
  <si>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</si>
  <si>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</si>
  <si>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</si>
  <si>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</si>
  <si>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</si>
  <si>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</si>
  <si>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</si>
  <si>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</si>
  <si>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</si>
  <si>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</si>
  <si>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</si>
  <si>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</si>
  <si>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</si>
  <si>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</si>
  <si>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</si>
  <si>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</si>
  <si>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</si>
  <si>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</si>
  <si>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</si>
  <si>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</si>
  <si>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</si>
  <si>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</si>
  <si>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</si>
  <si>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</si>
  <si>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</si>
  <si>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</si>
  <si>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</si>
  <si>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</si>
  <si>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</si>
  <si>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</si>
  <si>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</si>
  <si>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</si>
  <si>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</si>
  <si>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</si>
  <si>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</si>
  <si>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</si>
  <si>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</si>
  <si>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</si>
  <si>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</si>
  <si>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</si>
  <si>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</si>
  <si>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</si>
  <si>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</si>
  <si>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</si>
  <si>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</si>
  <si>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</si>
  <si>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</si>
  <si>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</si>
  <si>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</si>
  <si>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</si>
  <si>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</si>
  <si>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</si>
  <si>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</si>
  <si>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設置から２０年が経過した浄化槽本体・ブロワーの老朽化による故障・修繕が増加しています。ブロワーについては計画的に交換することで対応が可能ですが、本体の破損による漏水は予測が困難であるため、普段の保守点検による槽内状況確認が非常に大切です。</t>
    <rPh sb="0" eb="2">
      <t>セッチ</t>
    </rPh>
    <rPh sb="6" eb="7">
      <t>ネン</t>
    </rPh>
    <rPh sb="8" eb="10">
      <t>ケイカ</t>
    </rPh>
    <rPh sb="12" eb="15">
      <t>ジョウカソウ</t>
    </rPh>
    <rPh sb="15" eb="17">
      <t>ホンタイ</t>
    </rPh>
    <rPh sb="23" eb="26">
      <t>ロウキュウカ</t>
    </rPh>
    <rPh sb="29" eb="31">
      <t>コショウ</t>
    </rPh>
    <rPh sb="32" eb="34">
      <t>シュウゼン</t>
    </rPh>
    <rPh sb="35" eb="37">
      <t>ゾウカ</t>
    </rPh>
    <rPh sb="52" eb="55">
      <t>ケイカクテキ</t>
    </rPh>
    <rPh sb="56" eb="58">
      <t>コウカン</t>
    </rPh>
    <rPh sb="63" eb="65">
      <t>タイオウ</t>
    </rPh>
    <rPh sb="66" eb="68">
      <t>カノウ</t>
    </rPh>
    <rPh sb="72" eb="74">
      <t>ホンタイ</t>
    </rPh>
    <rPh sb="75" eb="77">
      <t>ハソン</t>
    </rPh>
    <rPh sb="80" eb="82">
      <t>ロウスイ</t>
    </rPh>
    <rPh sb="83" eb="85">
      <t>ヨソク</t>
    </rPh>
    <rPh sb="86" eb="88">
      <t>コンナン</t>
    </rPh>
    <rPh sb="94" eb="96">
      <t>フダン</t>
    </rPh>
    <rPh sb="97" eb="99">
      <t>ホシュ</t>
    </rPh>
    <rPh sb="99" eb="101">
      <t>テンケン</t>
    </rPh>
    <rPh sb="104" eb="105">
      <t>ソウ</t>
    </rPh>
    <rPh sb="105" eb="106">
      <t>ナイ</t>
    </rPh>
    <rPh sb="106" eb="108">
      <t>ジョウキョウ</t>
    </rPh>
    <rPh sb="108" eb="110">
      <t>カクニン</t>
    </rPh>
    <rPh sb="111" eb="113">
      <t>ヒジョウ</t>
    </rPh>
    <rPh sb="114" eb="116">
      <t>タイセツ</t>
    </rPh>
    <phoneticPr fontId="4"/>
  </si>
  <si>
    <t>　浄化槽の老朽化により経年劣化による維持管理費用は年々増加傾向にあります。ブロワー等の更新を計画的に実施し費用を平準化させつつ、浄化槽の処理機能が損なわれぬよう、しっかりと点検を行っていく必要があります。</t>
    <rPh sb="1" eb="4">
      <t>ジョウカソウ</t>
    </rPh>
    <rPh sb="5" eb="8">
      <t>ロウキュウカ</t>
    </rPh>
    <rPh sb="11" eb="13">
      <t>ケイネン</t>
    </rPh>
    <rPh sb="13" eb="15">
      <t>レッカ</t>
    </rPh>
    <rPh sb="18" eb="20">
      <t>イジ</t>
    </rPh>
    <rPh sb="20" eb="22">
      <t>カンリ</t>
    </rPh>
    <rPh sb="22" eb="24">
      <t>ヒヨウ</t>
    </rPh>
    <rPh sb="25" eb="27">
      <t>ネンネン</t>
    </rPh>
    <rPh sb="27" eb="29">
      <t>ゾウカ</t>
    </rPh>
    <rPh sb="29" eb="31">
      <t>ケイコウ</t>
    </rPh>
    <rPh sb="41" eb="42">
      <t>トウ</t>
    </rPh>
    <rPh sb="43" eb="45">
      <t>コウシン</t>
    </rPh>
    <rPh sb="46" eb="49">
      <t>ケイカクテキ</t>
    </rPh>
    <rPh sb="50" eb="52">
      <t>ジッシ</t>
    </rPh>
    <rPh sb="53" eb="55">
      <t>ヒヨウ</t>
    </rPh>
    <rPh sb="56" eb="59">
      <t>ヘイジュンカ</t>
    </rPh>
    <rPh sb="64" eb="67">
      <t>ジョウカソウ</t>
    </rPh>
    <rPh sb="68" eb="70">
      <t>ショリ</t>
    </rPh>
    <rPh sb="70" eb="72">
      <t>キノウ</t>
    </rPh>
    <rPh sb="73" eb="74">
      <t>ソコ</t>
    </rPh>
    <rPh sb="86" eb="88">
      <t>テンケン</t>
    </rPh>
    <rPh sb="89" eb="90">
      <t>オコナ</t>
    </rPh>
    <rPh sb="94" eb="96">
      <t>ヒツヨウ</t>
    </rPh>
    <phoneticPr fontId="15"/>
  </si>
  <si>
    <t>収益的収支比率減少の要因としては、浄化槽ブロワーの修繕件数の増加によるものです。汚水処理原価の減少は、浄化槽点検委託料の減少によるものです。現在維持管理費用は料金収入により概ね賄っていますが、収益的収支比率や経費回収率が100％を下回っている状況のため、今後修繕件数の増加を予測した経営を行っていく必要があります。</t>
    <rPh sb="0" eb="3">
      <t>シュウエキテキ</t>
    </rPh>
    <rPh sb="3" eb="5">
      <t>シュウシ</t>
    </rPh>
    <rPh sb="5" eb="7">
      <t>ヒリツ</t>
    </rPh>
    <rPh sb="7" eb="9">
      <t>ゲンショウ</t>
    </rPh>
    <rPh sb="10" eb="12">
      <t>ヨウイン</t>
    </rPh>
    <rPh sb="17" eb="20">
      <t>ジョウカソウ</t>
    </rPh>
    <rPh sb="25" eb="27">
      <t>シュウゼン</t>
    </rPh>
    <rPh sb="27" eb="29">
      <t>ケンスウ</t>
    </rPh>
    <rPh sb="30" eb="32">
      <t>ゾウカ</t>
    </rPh>
    <rPh sb="40" eb="42">
      <t>オスイ</t>
    </rPh>
    <rPh sb="42" eb="44">
      <t>ショリ</t>
    </rPh>
    <rPh sb="44" eb="46">
      <t>ゲンカ</t>
    </rPh>
    <rPh sb="47" eb="49">
      <t>ゲンショウ</t>
    </rPh>
    <rPh sb="51" eb="54">
      <t>ジョウカソウ</t>
    </rPh>
    <rPh sb="54" eb="56">
      <t>テンケン</t>
    </rPh>
    <rPh sb="56" eb="58">
      <t>イタク</t>
    </rPh>
    <rPh sb="58" eb="59">
      <t>リョウ</t>
    </rPh>
    <rPh sb="60" eb="62">
      <t>ゲンショウ</t>
    </rPh>
    <rPh sb="70" eb="72">
      <t>ゲンザイ</t>
    </rPh>
    <rPh sb="72" eb="74">
      <t>イジ</t>
    </rPh>
    <rPh sb="74" eb="76">
      <t>カンリ</t>
    </rPh>
    <rPh sb="76" eb="78">
      <t>ヒヨウ</t>
    </rPh>
    <rPh sb="79" eb="81">
      <t>リョウキン</t>
    </rPh>
    <rPh sb="81" eb="83">
      <t>シュウニュウ</t>
    </rPh>
    <rPh sb="86" eb="87">
      <t>オオム</t>
    </rPh>
    <rPh sb="88" eb="89">
      <t>マカナ</t>
    </rPh>
    <rPh sb="96" eb="99">
      <t>シュウエキテキ</t>
    </rPh>
    <rPh sb="99" eb="101">
      <t>シュウシ</t>
    </rPh>
    <rPh sb="101" eb="103">
      <t>ヒリツ</t>
    </rPh>
    <rPh sb="104" eb="106">
      <t>ケイヒ</t>
    </rPh>
    <rPh sb="106" eb="108">
      <t>カイシュウ</t>
    </rPh>
    <rPh sb="108" eb="109">
      <t>リツ</t>
    </rPh>
    <rPh sb="115" eb="117">
      <t>シタマワ</t>
    </rPh>
    <rPh sb="121" eb="123">
      <t>ジョウキョウ</t>
    </rPh>
    <rPh sb="127" eb="129">
      <t>コンゴ</t>
    </rPh>
    <rPh sb="129" eb="131">
      <t>シュウゼン</t>
    </rPh>
    <rPh sb="131" eb="133">
      <t>ケンスウ</t>
    </rPh>
    <rPh sb="134" eb="136">
      <t>ゾウカ</t>
    </rPh>
    <rPh sb="137" eb="139">
      <t>ヨソク</t>
    </rPh>
    <rPh sb="141" eb="143">
      <t>ケイエイ</t>
    </rPh>
    <rPh sb="144" eb="145">
      <t>オコナ</t>
    </rPh>
    <rPh sb="149" eb="1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</si>
</sst>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408-4FA9-8B56-E48CE897209E}"/>
            </c:ext>
          </c:extLst>
        </c:ser>
        <c:dLbls>
          <c:showLegendKey val="0"/>
          <c:showVal val="0"/>
          <c:showCatName val="0"/>
          <c:showSerName val="0"/>
          <c:showPercent val="0"/>
          <c:showBubbleSize val="0"/>
        </c:dLbls>
        <c:gapWidth val="150"/>
        <c:axId val="169888768"/>
        <c:axId val="16989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408-4FA9-8B56-E48CE897209E}"/>
            </c:ext>
          </c:extLst>
        </c:ser>
        <c:dLbls>
          <c:showLegendKey val="0"/>
          <c:showVal val="0"/>
          <c:showCatName val="0"/>
          <c:showSerName val="0"/>
          <c:showPercent val="0"/>
          <c:showBubbleSize val="0"/>
        </c:dLbls>
        <c:marker val="1"/>
        <c:smooth val="0"/>
        <c:axId val="169888768"/>
        <c:axId val="169890944"/>
      </c:lineChart>
      <c:dateAx>
        <c:axId val="169888768"/>
        <c:scaling>
          <c:orientation val="minMax"/>
        </c:scaling>
        <c:delete val="1"/>
        <c:axPos val="b"/>
        <c:numFmt formatCode="ge" sourceLinked="1"/>
        <c:majorTickMark val="none"/>
        <c:minorTickMark val="none"/>
        <c:tickLblPos val="none"/>
        <c:crossAx val="169890944"/>
        <c:crosses val="autoZero"/>
        <c:auto val="1"/>
        <c:lblOffset val="100"/>
        <c:baseTimeUnit val="years"/>
      </c:dateAx>
      <c:valAx>
        <c:axId val="16989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A8-4EC8-B9BF-CB17233F6F09}"/>
            </c:ext>
          </c:extLst>
        </c:ser>
        <c:dLbls>
          <c:showLegendKey val="0"/>
          <c:showVal val="0"/>
          <c:showCatName val="0"/>
          <c:showSerName val="0"/>
          <c:showPercent val="0"/>
          <c:showBubbleSize val="0"/>
        </c:dLbls>
        <c:gapWidth val="150"/>
        <c:axId val="172076032"/>
        <c:axId val="17208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c:v>
                </c:pt>
                <c:pt idx="1">
                  <c:v>53.84</c:v>
                </c:pt>
                <c:pt idx="2">
                  <c:v>60.25</c:v>
                </c:pt>
                <c:pt idx="3">
                  <c:v>61.94</c:v>
                </c:pt>
                <c:pt idx="4">
                  <c:v>61.79</c:v>
                </c:pt>
              </c:numCache>
            </c:numRef>
          </c:val>
          <c:smooth val="0"/>
          <c:extLst xmlns:c16r2="http://schemas.microsoft.com/office/drawing/2015/06/chart">
            <c:ext xmlns:c16="http://schemas.microsoft.com/office/drawing/2014/chart" uri="{C3380CC4-5D6E-409C-BE32-E72D297353CC}">
              <c16:uniqueId val="{00000001-8DA8-4EC8-B9BF-CB17233F6F09}"/>
            </c:ext>
          </c:extLst>
        </c:ser>
        <c:dLbls>
          <c:showLegendKey val="0"/>
          <c:showVal val="0"/>
          <c:showCatName val="0"/>
          <c:showSerName val="0"/>
          <c:showPercent val="0"/>
          <c:showBubbleSize val="0"/>
        </c:dLbls>
        <c:marker val="1"/>
        <c:smooth val="0"/>
        <c:axId val="172076032"/>
        <c:axId val="172082304"/>
      </c:lineChart>
      <c:dateAx>
        <c:axId val="172076032"/>
        <c:scaling>
          <c:orientation val="minMax"/>
        </c:scaling>
        <c:delete val="1"/>
        <c:axPos val="b"/>
        <c:numFmt formatCode="ge" sourceLinked="1"/>
        <c:majorTickMark val="none"/>
        <c:minorTickMark val="none"/>
        <c:tickLblPos val="none"/>
        <c:crossAx val="172082304"/>
        <c:crosses val="autoZero"/>
        <c:auto val="1"/>
        <c:lblOffset val="100"/>
        <c:baseTimeUnit val="years"/>
      </c:dateAx>
      <c:valAx>
        <c:axId val="1720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196-4C43-9F59-CB0F2B379364}"/>
            </c:ext>
          </c:extLst>
        </c:ser>
        <c:dLbls>
          <c:showLegendKey val="0"/>
          <c:showVal val="0"/>
          <c:showCatName val="0"/>
          <c:showSerName val="0"/>
          <c:showPercent val="0"/>
          <c:showBubbleSize val="0"/>
        </c:dLbls>
        <c:gapWidth val="150"/>
        <c:axId val="173297024"/>
        <c:axId val="17330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92.37</c:v>
                </c:pt>
                <c:pt idx="1">
                  <c:v>95.04</c:v>
                </c:pt>
                <c:pt idx="2">
                  <c:v>95.26</c:v>
                </c:pt>
                <c:pt idx="3">
                  <c:v>94.14</c:v>
                </c:pt>
                <c:pt idx="4">
                  <c:v>92.44</c:v>
                </c:pt>
              </c:numCache>
            </c:numRef>
          </c:val>
          <c:smooth val="0"/>
          <c:extLst xmlns:c16r2="http://schemas.microsoft.com/office/drawing/2015/06/chart">
            <c:ext xmlns:c16="http://schemas.microsoft.com/office/drawing/2014/chart" uri="{C3380CC4-5D6E-409C-BE32-E72D297353CC}">
              <c16:uniqueId val="{00000001-5196-4C43-9F59-CB0F2B379364}"/>
            </c:ext>
          </c:extLst>
        </c:ser>
        <c:dLbls>
          <c:showLegendKey val="0"/>
          <c:showVal val="0"/>
          <c:showCatName val="0"/>
          <c:showSerName val="0"/>
          <c:showPercent val="0"/>
          <c:showBubbleSize val="0"/>
        </c:dLbls>
        <c:marker val="1"/>
        <c:smooth val="0"/>
        <c:axId val="173297024"/>
        <c:axId val="173303296"/>
      </c:lineChart>
      <c:dateAx>
        <c:axId val="173297024"/>
        <c:scaling>
          <c:orientation val="minMax"/>
        </c:scaling>
        <c:delete val="1"/>
        <c:axPos val="b"/>
        <c:numFmt formatCode="ge" sourceLinked="1"/>
        <c:majorTickMark val="none"/>
        <c:minorTickMark val="none"/>
        <c:tickLblPos val="none"/>
        <c:crossAx val="173303296"/>
        <c:crosses val="autoZero"/>
        <c:auto val="1"/>
        <c:lblOffset val="100"/>
        <c:baseTimeUnit val="years"/>
      </c:dateAx>
      <c:valAx>
        <c:axId val="1733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9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78.39</c:v>
                </c:pt>
                <c:pt idx="1">
                  <c:v>80.260000000000005</c:v>
                </c:pt>
                <c:pt idx="2">
                  <c:v>80.91</c:v>
                </c:pt>
                <c:pt idx="3">
                  <c:v>80.33</c:v>
                </c:pt>
                <c:pt idx="4">
                  <c:v>80.17</c:v>
                </c:pt>
              </c:numCache>
            </c:numRef>
          </c:val>
          <c:extLst xmlns:c16r2="http://schemas.microsoft.com/office/drawing/2015/06/chart">
            <c:ext xmlns:c16="http://schemas.microsoft.com/office/drawing/2014/chart" uri="{C3380CC4-5D6E-409C-BE32-E72D297353CC}">
              <c16:uniqueId val="{00000000-8144-447C-B67D-2418C5F360AB}"/>
            </c:ext>
          </c:extLst>
        </c:ser>
        <c:dLbls>
          <c:showLegendKey val="0"/>
          <c:showVal val="0"/>
          <c:showCatName val="0"/>
          <c:showSerName val="0"/>
          <c:showPercent val="0"/>
          <c:showBubbleSize val="0"/>
        </c:dLbls>
        <c:gapWidth val="150"/>
        <c:axId val="169926016"/>
        <c:axId val="1699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44-447C-B67D-2418C5F360AB}"/>
            </c:ext>
          </c:extLst>
        </c:ser>
        <c:dLbls>
          <c:showLegendKey val="0"/>
          <c:showVal val="0"/>
          <c:showCatName val="0"/>
          <c:showSerName val="0"/>
          <c:showPercent val="0"/>
          <c:showBubbleSize val="0"/>
        </c:dLbls>
        <c:marker val="1"/>
        <c:smooth val="0"/>
        <c:axId val="169926016"/>
        <c:axId val="169928192"/>
      </c:lineChart>
      <c:dateAx>
        <c:axId val="169926016"/>
        <c:scaling>
          <c:orientation val="minMax"/>
        </c:scaling>
        <c:delete val="1"/>
        <c:axPos val="b"/>
        <c:numFmt formatCode="ge" sourceLinked="1"/>
        <c:majorTickMark val="none"/>
        <c:minorTickMark val="none"/>
        <c:tickLblPos val="none"/>
        <c:crossAx val="169928192"/>
        <c:crosses val="autoZero"/>
        <c:auto val="1"/>
        <c:lblOffset val="100"/>
        <c:baseTimeUnit val="years"/>
      </c:dateAx>
      <c:valAx>
        <c:axId val="1699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2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84-4FD7-AC0B-AF9639A9E310}"/>
            </c:ext>
          </c:extLst>
        </c:ser>
        <c:dLbls>
          <c:showLegendKey val="0"/>
          <c:showVal val="0"/>
          <c:showCatName val="0"/>
          <c:showSerName val="0"/>
          <c:showPercent val="0"/>
          <c:showBubbleSize val="0"/>
        </c:dLbls>
        <c:gapWidth val="150"/>
        <c:axId val="171742720"/>
        <c:axId val="1717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84-4FD7-AC0B-AF9639A9E310}"/>
            </c:ext>
          </c:extLst>
        </c:ser>
        <c:dLbls>
          <c:showLegendKey val="0"/>
          <c:showVal val="0"/>
          <c:showCatName val="0"/>
          <c:showSerName val="0"/>
          <c:showPercent val="0"/>
          <c:showBubbleSize val="0"/>
        </c:dLbls>
        <c:marker val="1"/>
        <c:smooth val="0"/>
        <c:axId val="171742720"/>
        <c:axId val="171744640"/>
      </c:lineChart>
      <c:dateAx>
        <c:axId val="171742720"/>
        <c:scaling>
          <c:orientation val="minMax"/>
        </c:scaling>
        <c:delete val="1"/>
        <c:axPos val="b"/>
        <c:numFmt formatCode="ge" sourceLinked="1"/>
        <c:majorTickMark val="none"/>
        <c:minorTickMark val="none"/>
        <c:tickLblPos val="none"/>
        <c:crossAx val="171744640"/>
        <c:crosses val="autoZero"/>
        <c:auto val="1"/>
        <c:lblOffset val="100"/>
        <c:baseTimeUnit val="years"/>
      </c:dateAx>
      <c:valAx>
        <c:axId val="1717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71-4CEC-9DE8-6C78DC25328B}"/>
            </c:ext>
          </c:extLst>
        </c:ser>
        <c:dLbls>
          <c:showLegendKey val="0"/>
          <c:showVal val="0"/>
          <c:showCatName val="0"/>
          <c:showSerName val="0"/>
          <c:showPercent val="0"/>
          <c:showBubbleSize val="0"/>
        </c:dLbls>
        <c:gapWidth val="150"/>
        <c:axId val="172103552"/>
        <c:axId val="1721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71-4CEC-9DE8-6C78DC25328B}"/>
            </c:ext>
          </c:extLst>
        </c:ser>
        <c:dLbls>
          <c:showLegendKey val="0"/>
          <c:showVal val="0"/>
          <c:showCatName val="0"/>
          <c:showSerName val="0"/>
          <c:showPercent val="0"/>
          <c:showBubbleSize val="0"/>
        </c:dLbls>
        <c:marker val="1"/>
        <c:smooth val="0"/>
        <c:axId val="172103552"/>
        <c:axId val="172113920"/>
      </c:lineChart>
      <c:dateAx>
        <c:axId val="172103552"/>
        <c:scaling>
          <c:orientation val="minMax"/>
        </c:scaling>
        <c:delete val="1"/>
        <c:axPos val="b"/>
        <c:numFmt formatCode="ge" sourceLinked="1"/>
        <c:majorTickMark val="none"/>
        <c:minorTickMark val="none"/>
        <c:tickLblPos val="none"/>
        <c:crossAx val="172113920"/>
        <c:crosses val="autoZero"/>
        <c:auto val="1"/>
        <c:lblOffset val="100"/>
        <c:baseTimeUnit val="years"/>
      </c:dateAx>
      <c:valAx>
        <c:axId val="1721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9F-485A-A93D-A4702F645424}"/>
            </c:ext>
          </c:extLst>
        </c:ser>
        <c:dLbls>
          <c:showLegendKey val="0"/>
          <c:showVal val="0"/>
          <c:showCatName val="0"/>
          <c:showSerName val="0"/>
          <c:showPercent val="0"/>
          <c:showBubbleSize val="0"/>
        </c:dLbls>
        <c:gapWidth val="150"/>
        <c:axId val="172145280"/>
        <c:axId val="1721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9F-485A-A93D-A4702F645424}"/>
            </c:ext>
          </c:extLst>
        </c:ser>
        <c:dLbls>
          <c:showLegendKey val="0"/>
          <c:showVal val="0"/>
          <c:showCatName val="0"/>
          <c:showSerName val="0"/>
          <c:showPercent val="0"/>
          <c:showBubbleSize val="0"/>
        </c:dLbls>
        <c:marker val="1"/>
        <c:smooth val="0"/>
        <c:axId val="172145280"/>
        <c:axId val="172151552"/>
      </c:lineChart>
      <c:dateAx>
        <c:axId val="172145280"/>
        <c:scaling>
          <c:orientation val="minMax"/>
        </c:scaling>
        <c:delete val="1"/>
        <c:axPos val="b"/>
        <c:numFmt formatCode="ge" sourceLinked="1"/>
        <c:majorTickMark val="none"/>
        <c:minorTickMark val="none"/>
        <c:tickLblPos val="none"/>
        <c:crossAx val="172151552"/>
        <c:crosses val="autoZero"/>
        <c:auto val="1"/>
        <c:lblOffset val="100"/>
        <c:baseTimeUnit val="years"/>
      </c:dateAx>
      <c:valAx>
        <c:axId val="17215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3B-4C0E-B97A-B61B4C4B8A49}"/>
            </c:ext>
          </c:extLst>
        </c:ser>
        <c:dLbls>
          <c:showLegendKey val="0"/>
          <c:showVal val="0"/>
          <c:showCatName val="0"/>
          <c:showSerName val="0"/>
          <c:showPercent val="0"/>
          <c:showBubbleSize val="0"/>
        </c:dLbls>
        <c:gapWidth val="150"/>
        <c:axId val="171916672"/>
        <c:axId val="1719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3B-4C0E-B97A-B61B4C4B8A49}"/>
            </c:ext>
          </c:extLst>
        </c:ser>
        <c:dLbls>
          <c:showLegendKey val="0"/>
          <c:showVal val="0"/>
          <c:showCatName val="0"/>
          <c:showSerName val="0"/>
          <c:showPercent val="0"/>
          <c:showBubbleSize val="0"/>
        </c:dLbls>
        <c:marker val="1"/>
        <c:smooth val="0"/>
        <c:axId val="171916672"/>
        <c:axId val="171922944"/>
      </c:lineChart>
      <c:dateAx>
        <c:axId val="171916672"/>
        <c:scaling>
          <c:orientation val="minMax"/>
        </c:scaling>
        <c:delete val="1"/>
        <c:axPos val="b"/>
        <c:numFmt formatCode="ge" sourceLinked="1"/>
        <c:majorTickMark val="none"/>
        <c:minorTickMark val="none"/>
        <c:tickLblPos val="none"/>
        <c:crossAx val="171922944"/>
        <c:crosses val="autoZero"/>
        <c:auto val="1"/>
        <c:lblOffset val="100"/>
        <c:baseTimeUnit val="years"/>
      </c:dateAx>
      <c:valAx>
        <c:axId val="1719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33-4F4E-A799-1130C2227DB2}"/>
            </c:ext>
          </c:extLst>
        </c:ser>
        <c:dLbls>
          <c:showLegendKey val="0"/>
          <c:showVal val="0"/>
          <c:showCatName val="0"/>
          <c:showSerName val="0"/>
          <c:showPercent val="0"/>
          <c:showBubbleSize val="0"/>
        </c:dLbls>
        <c:gapWidth val="150"/>
        <c:axId val="171960192"/>
        <c:axId val="17196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232.83</c:v>
                </c:pt>
                <c:pt idx="1">
                  <c:v>261.08</c:v>
                </c:pt>
                <c:pt idx="2">
                  <c:v>241.49</c:v>
                </c:pt>
                <c:pt idx="3">
                  <c:v>248.44</c:v>
                </c:pt>
                <c:pt idx="4">
                  <c:v>244.85</c:v>
                </c:pt>
              </c:numCache>
            </c:numRef>
          </c:val>
          <c:smooth val="0"/>
          <c:extLst xmlns:c16r2="http://schemas.microsoft.com/office/drawing/2015/06/chart">
            <c:ext xmlns:c16="http://schemas.microsoft.com/office/drawing/2014/chart" uri="{C3380CC4-5D6E-409C-BE32-E72D297353CC}">
              <c16:uniqueId val="{00000001-A533-4F4E-A799-1130C2227DB2}"/>
            </c:ext>
          </c:extLst>
        </c:ser>
        <c:dLbls>
          <c:showLegendKey val="0"/>
          <c:showVal val="0"/>
          <c:showCatName val="0"/>
          <c:showSerName val="0"/>
          <c:showPercent val="0"/>
          <c:showBubbleSize val="0"/>
        </c:dLbls>
        <c:marker val="1"/>
        <c:smooth val="0"/>
        <c:axId val="171960192"/>
        <c:axId val="171966464"/>
      </c:lineChart>
      <c:dateAx>
        <c:axId val="171960192"/>
        <c:scaling>
          <c:orientation val="minMax"/>
        </c:scaling>
        <c:delete val="1"/>
        <c:axPos val="b"/>
        <c:numFmt formatCode="ge" sourceLinked="1"/>
        <c:majorTickMark val="none"/>
        <c:minorTickMark val="none"/>
        <c:tickLblPos val="none"/>
        <c:crossAx val="171966464"/>
        <c:crosses val="autoZero"/>
        <c:auto val="1"/>
        <c:lblOffset val="100"/>
        <c:baseTimeUnit val="years"/>
      </c:dateAx>
      <c:valAx>
        <c:axId val="1719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88.39</c:v>
                </c:pt>
                <c:pt idx="1">
                  <c:v>87.67</c:v>
                </c:pt>
                <c:pt idx="2">
                  <c:v>80.81</c:v>
                </c:pt>
                <c:pt idx="3">
                  <c:v>83.97</c:v>
                </c:pt>
                <c:pt idx="4">
                  <c:v>84.57</c:v>
                </c:pt>
              </c:numCache>
            </c:numRef>
          </c:val>
          <c:extLst xmlns:c16r2="http://schemas.microsoft.com/office/drawing/2015/06/chart">
            <c:ext xmlns:c16="http://schemas.microsoft.com/office/drawing/2014/chart" uri="{C3380CC4-5D6E-409C-BE32-E72D297353CC}">
              <c16:uniqueId val="{00000000-8F36-4F19-8B06-4BA418E23275}"/>
            </c:ext>
          </c:extLst>
        </c:ser>
        <c:dLbls>
          <c:showLegendKey val="0"/>
          <c:showVal val="0"/>
          <c:showCatName val="0"/>
          <c:showSerName val="0"/>
          <c:showPercent val="0"/>
          <c:showBubbleSize val="0"/>
        </c:dLbls>
        <c:gapWidth val="150"/>
        <c:axId val="171985152"/>
        <c:axId val="17201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68.61</c:v>
                </c:pt>
                <c:pt idx="2">
                  <c:v>65.7</c:v>
                </c:pt>
                <c:pt idx="3">
                  <c:v>66.73</c:v>
                </c:pt>
                <c:pt idx="4">
                  <c:v>64.78</c:v>
                </c:pt>
              </c:numCache>
            </c:numRef>
          </c:val>
          <c:smooth val="0"/>
          <c:extLst xmlns:c16r2="http://schemas.microsoft.com/office/drawing/2015/06/chart">
            <c:ext xmlns:c16="http://schemas.microsoft.com/office/drawing/2014/chart" uri="{C3380CC4-5D6E-409C-BE32-E72D297353CC}">
              <c16:uniqueId val="{00000001-8F36-4F19-8B06-4BA418E23275}"/>
            </c:ext>
          </c:extLst>
        </c:ser>
        <c:dLbls>
          <c:showLegendKey val="0"/>
          <c:showVal val="0"/>
          <c:showCatName val="0"/>
          <c:showSerName val="0"/>
          <c:showPercent val="0"/>
          <c:showBubbleSize val="0"/>
        </c:dLbls>
        <c:marker val="1"/>
        <c:smooth val="0"/>
        <c:axId val="171985152"/>
        <c:axId val="172011904"/>
      </c:lineChart>
      <c:dateAx>
        <c:axId val="171985152"/>
        <c:scaling>
          <c:orientation val="minMax"/>
        </c:scaling>
        <c:delete val="1"/>
        <c:axPos val="b"/>
        <c:numFmt formatCode="ge" sourceLinked="1"/>
        <c:majorTickMark val="none"/>
        <c:minorTickMark val="none"/>
        <c:tickLblPos val="none"/>
        <c:crossAx val="172011904"/>
        <c:crosses val="autoZero"/>
        <c:auto val="1"/>
        <c:lblOffset val="100"/>
        <c:baseTimeUnit val="years"/>
      </c:dateAx>
      <c:valAx>
        <c:axId val="1720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223.11</c:v>
                </c:pt>
                <c:pt idx="1">
                  <c:v>229.37</c:v>
                </c:pt>
                <c:pt idx="2">
                  <c:v>249.61</c:v>
                </c:pt>
                <c:pt idx="3">
                  <c:v>242.12</c:v>
                </c:pt>
                <c:pt idx="4">
                  <c:v>239.97</c:v>
                </c:pt>
              </c:numCache>
            </c:numRef>
          </c:val>
          <c:extLst xmlns:c16r2="http://schemas.microsoft.com/office/drawing/2015/06/chart">
            <c:ext xmlns:c16="http://schemas.microsoft.com/office/drawing/2014/chart" uri="{C3380CC4-5D6E-409C-BE32-E72D297353CC}">
              <c16:uniqueId val="{00000000-90D6-4496-927F-2A3270076AF2}"/>
            </c:ext>
          </c:extLst>
        </c:ser>
        <c:dLbls>
          <c:showLegendKey val="0"/>
          <c:showVal val="0"/>
          <c:showCatName val="0"/>
          <c:showSerName val="0"/>
          <c:showPercent val="0"/>
          <c:showBubbleSize val="0"/>
        </c:dLbls>
        <c:gapWidth val="150"/>
        <c:axId val="172026496"/>
        <c:axId val="17204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229.12</c:v>
                </c:pt>
                <c:pt idx="1">
                  <c:v>241.18</c:v>
                </c:pt>
                <c:pt idx="2">
                  <c:v>247.94</c:v>
                </c:pt>
                <c:pt idx="3">
                  <c:v>241.29</c:v>
                </c:pt>
                <c:pt idx="4">
                  <c:v>250.21</c:v>
                </c:pt>
              </c:numCache>
            </c:numRef>
          </c:val>
          <c:smooth val="0"/>
          <c:extLst xmlns:c16r2="http://schemas.microsoft.com/office/drawing/2015/06/chart">
            <c:ext xmlns:c16="http://schemas.microsoft.com/office/drawing/2014/chart" uri="{C3380CC4-5D6E-409C-BE32-E72D297353CC}">
              <c16:uniqueId val="{00000001-90D6-4496-927F-2A3270076AF2}"/>
            </c:ext>
          </c:extLst>
        </c:ser>
        <c:dLbls>
          <c:showLegendKey val="0"/>
          <c:showVal val="0"/>
          <c:showCatName val="0"/>
          <c:showSerName val="0"/>
          <c:showPercent val="0"/>
          <c:showBubbleSize val="0"/>
        </c:dLbls>
        <c:marker val="1"/>
        <c:smooth val="0"/>
        <c:axId val="172026496"/>
        <c:axId val="172040960"/>
      </c:lineChart>
      <c:dateAx>
        <c:axId val="172026496"/>
        <c:scaling>
          <c:orientation val="minMax"/>
        </c:scaling>
        <c:delete val="1"/>
        <c:axPos val="b"/>
        <c:numFmt formatCode="ge" sourceLinked="1"/>
        <c:majorTickMark val="none"/>
        <c:minorTickMark val="none"/>
        <c:tickLblPos val="none"/>
        <c:crossAx val="172040960"/>
        <c:crosses val="autoZero"/>
        <c:auto val="1"/>
        <c:lblOffset val="100"/>
        <c:baseTimeUnit val="years"/>
      </c:dateAx>
      <c:valAx>
        <c:axId val="1720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7" zoomScale="85" zoomScaleNormal="85"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熊本県　芦北町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K2</v>
      </c>
      <c r="X8" s="77"/>
      <c r="Y8" s="77"/>
      <c r="Z8" s="77"/>
      <c r="AA8" s="77"/>
      <c r="AB8" s="77"/>
      <c r="AC8" s="77"/>
      <c r="AD8" s="78" t="str">
        <f>データ!$M$6</f>
        <v>非設置</v>
      </c>
      <c r="AE8" s="78"/>
      <c r="AF8" s="78"/>
      <c r="AG8" s="78"/>
      <c r="AH8" s="78"/>
      <c r="AI8" s="78"/>
      <c r="AJ8" s="78"/>
      <c r="AK8" s="3"/>
      <c r="AL8" s="72">
        <f>データ!S6</f>
        <v>17789</v>
      </c>
      <c r="AM8" s="72"/>
      <c r="AN8" s="72"/>
      <c r="AO8" s="72"/>
      <c r="AP8" s="72"/>
      <c r="AQ8" s="72"/>
      <c r="AR8" s="72"/>
      <c r="AS8" s="72"/>
      <c r="AT8" s="71">
        <f>データ!T6</f>
        <v>234</v>
      </c>
      <c r="AU8" s="71"/>
      <c r="AV8" s="71"/>
      <c r="AW8" s="71"/>
      <c r="AX8" s="71"/>
      <c r="AY8" s="71"/>
      <c r="AZ8" s="71"/>
      <c r="BA8" s="71"/>
      <c r="BB8" s="71">
        <f>データ!U6</f>
        <v>76.02</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c r="A10" s="2"/>
      <c r="B10" s="71" t="str">
        <f>データ!N6</f>
        <v>-</v>
      </c>
      <c r="C10" s="71"/>
      <c r="D10" s="71"/>
      <c r="E10" s="71"/>
      <c r="F10" s="71"/>
      <c r="G10" s="71"/>
      <c r="H10" s="71"/>
      <c r="I10" s="71" t="str">
        <f>データ!O6</f>
        <v>該当数値なし</v>
      </c>
      <c r="J10" s="71"/>
      <c r="K10" s="71"/>
      <c r="L10" s="71"/>
      <c r="M10" s="71"/>
      <c r="N10" s="71"/>
      <c r="O10" s="71"/>
      <c r="P10" s="71">
        <f>データ!P6</f>
        <v>13.11</v>
      </c>
      <c r="Q10" s="71"/>
      <c r="R10" s="71"/>
      <c r="S10" s="71"/>
      <c r="T10" s="71"/>
      <c r="U10" s="71"/>
      <c r="V10" s="71"/>
      <c r="W10" s="71">
        <f>データ!Q6</f>
        <v>100</v>
      </c>
      <c r="X10" s="71"/>
      <c r="Y10" s="71"/>
      <c r="Z10" s="71"/>
      <c r="AA10" s="71"/>
      <c r="AB10" s="71"/>
      <c r="AC10" s="71"/>
      <c r="AD10" s="72">
        <f>データ!R6</f>
        <v>3085</v>
      </c>
      <c r="AE10" s="72"/>
      <c r="AF10" s="72"/>
      <c r="AG10" s="72"/>
      <c r="AH10" s="72"/>
      <c r="AI10" s="72"/>
      <c r="AJ10" s="72"/>
      <c r="AK10" s="2"/>
      <c r="AL10" s="72">
        <f>データ!V6</f>
        <v>2309</v>
      </c>
      <c r="AM10" s="72"/>
      <c r="AN10" s="72"/>
      <c r="AO10" s="72"/>
      <c r="AP10" s="72"/>
      <c r="AQ10" s="72"/>
      <c r="AR10" s="72"/>
      <c r="AS10" s="72"/>
      <c r="AT10" s="71">
        <f>データ!W6</f>
        <v>12.95</v>
      </c>
      <c r="AU10" s="71"/>
      <c r="AV10" s="71"/>
      <c r="AW10" s="71"/>
      <c r="AX10" s="71"/>
      <c r="AY10" s="71"/>
      <c r="AZ10" s="71"/>
      <c r="BA10" s="71"/>
      <c r="BB10" s="71">
        <f>データ!X6</f>
        <v>178.3</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9" t="s">
        <v>125</v>
      </c>
      <c r="BM16" s="90"/>
      <c r="BN16" s="90"/>
      <c r="BO16" s="90"/>
      <c r="BP16" s="90"/>
      <c r="BQ16" s="90"/>
      <c r="BR16" s="90"/>
      <c r="BS16" s="90"/>
      <c r="BT16" s="90"/>
      <c r="BU16" s="90"/>
      <c r="BV16" s="90"/>
      <c r="BW16" s="90"/>
      <c r="BX16" s="90"/>
      <c r="BY16" s="90"/>
      <c r="BZ16" s="9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9"/>
      <c r="BM17" s="90"/>
      <c r="BN17" s="90"/>
      <c r="BO17" s="90"/>
      <c r="BP17" s="90"/>
      <c r="BQ17" s="90"/>
      <c r="BR17" s="90"/>
      <c r="BS17" s="90"/>
      <c r="BT17" s="90"/>
      <c r="BU17" s="90"/>
      <c r="BV17" s="90"/>
      <c r="BW17" s="90"/>
      <c r="BX17" s="90"/>
      <c r="BY17" s="90"/>
      <c r="BZ17" s="9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9"/>
      <c r="BM18" s="90"/>
      <c r="BN18" s="90"/>
      <c r="BO18" s="90"/>
      <c r="BP18" s="90"/>
      <c r="BQ18" s="90"/>
      <c r="BR18" s="90"/>
      <c r="BS18" s="90"/>
      <c r="BT18" s="90"/>
      <c r="BU18" s="90"/>
      <c r="BV18" s="90"/>
      <c r="BW18" s="90"/>
      <c r="BX18" s="90"/>
      <c r="BY18" s="90"/>
      <c r="BZ18" s="9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9"/>
      <c r="BM19" s="90"/>
      <c r="BN19" s="90"/>
      <c r="BO19" s="90"/>
      <c r="BP19" s="90"/>
      <c r="BQ19" s="90"/>
      <c r="BR19" s="90"/>
      <c r="BS19" s="90"/>
      <c r="BT19" s="90"/>
      <c r="BU19" s="90"/>
      <c r="BV19" s="90"/>
      <c r="BW19" s="90"/>
      <c r="BX19" s="90"/>
      <c r="BY19" s="90"/>
      <c r="BZ19" s="9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9"/>
      <c r="BM20" s="90"/>
      <c r="BN20" s="90"/>
      <c r="BO20" s="90"/>
      <c r="BP20" s="90"/>
      <c r="BQ20" s="90"/>
      <c r="BR20" s="90"/>
      <c r="BS20" s="90"/>
      <c r="BT20" s="90"/>
      <c r="BU20" s="90"/>
      <c r="BV20" s="90"/>
      <c r="BW20" s="90"/>
      <c r="BX20" s="90"/>
      <c r="BY20" s="90"/>
      <c r="BZ20" s="9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9"/>
      <c r="BM21" s="90"/>
      <c r="BN21" s="90"/>
      <c r="BO21" s="90"/>
      <c r="BP21" s="90"/>
      <c r="BQ21" s="90"/>
      <c r="BR21" s="90"/>
      <c r="BS21" s="90"/>
      <c r="BT21" s="90"/>
      <c r="BU21" s="90"/>
      <c r="BV21" s="90"/>
      <c r="BW21" s="90"/>
      <c r="BX21" s="90"/>
      <c r="BY21" s="90"/>
      <c r="BZ21" s="9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9"/>
      <c r="BM22" s="90"/>
      <c r="BN22" s="90"/>
      <c r="BO22" s="90"/>
      <c r="BP22" s="90"/>
      <c r="BQ22" s="90"/>
      <c r="BR22" s="90"/>
      <c r="BS22" s="90"/>
      <c r="BT22" s="90"/>
      <c r="BU22" s="90"/>
      <c r="BV22" s="90"/>
      <c r="BW22" s="90"/>
      <c r="BX22" s="90"/>
      <c r="BY22" s="90"/>
      <c r="BZ22" s="9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9"/>
      <c r="BM23" s="90"/>
      <c r="BN23" s="90"/>
      <c r="BO23" s="90"/>
      <c r="BP23" s="90"/>
      <c r="BQ23" s="90"/>
      <c r="BR23" s="90"/>
      <c r="BS23" s="90"/>
      <c r="BT23" s="90"/>
      <c r="BU23" s="90"/>
      <c r="BV23" s="90"/>
      <c r="BW23" s="90"/>
      <c r="BX23" s="90"/>
      <c r="BY23" s="90"/>
      <c r="BZ23" s="9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9"/>
      <c r="BM24" s="90"/>
      <c r="BN24" s="90"/>
      <c r="BO24" s="90"/>
      <c r="BP24" s="90"/>
      <c r="BQ24" s="90"/>
      <c r="BR24" s="90"/>
      <c r="BS24" s="90"/>
      <c r="BT24" s="90"/>
      <c r="BU24" s="90"/>
      <c r="BV24" s="90"/>
      <c r="BW24" s="90"/>
      <c r="BX24" s="90"/>
      <c r="BY24" s="90"/>
      <c r="BZ24" s="9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9"/>
      <c r="BM25" s="90"/>
      <c r="BN25" s="90"/>
      <c r="BO25" s="90"/>
      <c r="BP25" s="90"/>
      <c r="BQ25" s="90"/>
      <c r="BR25" s="90"/>
      <c r="BS25" s="90"/>
      <c r="BT25" s="90"/>
      <c r="BU25" s="90"/>
      <c r="BV25" s="90"/>
      <c r="BW25" s="90"/>
      <c r="BX25" s="90"/>
      <c r="BY25" s="90"/>
      <c r="BZ25" s="9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9"/>
      <c r="BM26" s="90"/>
      <c r="BN26" s="90"/>
      <c r="BO26" s="90"/>
      <c r="BP26" s="90"/>
      <c r="BQ26" s="90"/>
      <c r="BR26" s="90"/>
      <c r="BS26" s="90"/>
      <c r="BT26" s="90"/>
      <c r="BU26" s="90"/>
      <c r="BV26" s="90"/>
      <c r="BW26" s="90"/>
      <c r="BX26" s="90"/>
      <c r="BY26" s="90"/>
      <c r="BZ26" s="9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9"/>
      <c r="BM27" s="90"/>
      <c r="BN27" s="90"/>
      <c r="BO27" s="90"/>
      <c r="BP27" s="90"/>
      <c r="BQ27" s="90"/>
      <c r="BR27" s="90"/>
      <c r="BS27" s="90"/>
      <c r="BT27" s="90"/>
      <c r="BU27" s="90"/>
      <c r="BV27" s="90"/>
      <c r="BW27" s="90"/>
      <c r="BX27" s="90"/>
      <c r="BY27" s="90"/>
      <c r="BZ27" s="9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9"/>
      <c r="BM28" s="90"/>
      <c r="BN28" s="90"/>
      <c r="BO28" s="90"/>
      <c r="BP28" s="90"/>
      <c r="BQ28" s="90"/>
      <c r="BR28" s="90"/>
      <c r="BS28" s="90"/>
      <c r="BT28" s="90"/>
      <c r="BU28" s="90"/>
      <c r="BV28" s="90"/>
      <c r="BW28" s="90"/>
      <c r="BX28" s="90"/>
      <c r="BY28" s="90"/>
      <c r="BZ28" s="9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9"/>
      <c r="BM29" s="90"/>
      <c r="BN29" s="90"/>
      <c r="BO29" s="90"/>
      <c r="BP29" s="90"/>
      <c r="BQ29" s="90"/>
      <c r="BR29" s="90"/>
      <c r="BS29" s="90"/>
      <c r="BT29" s="90"/>
      <c r="BU29" s="90"/>
      <c r="BV29" s="90"/>
      <c r="BW29" s="90"/>
      <c r="BX29" s="90"/>
      <c r="BY29" s="90"/>
      <c r="BZ29" s="9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9"/>
      <c r="BM30" s="90"/>
      <c r="BN30" s="90"/>
      <c r="BO30" s="90"/>
      <c r="BP30" s="90"/>
      <c r="BQ30" s="90"/>
      <c r="BR30" s="90"/>
      <c r="BS30" s="90"/>
      <c r="BT30" s="90"/>
      <c r="BU30" s="90"/>
      <c r="BV30" s="90"/>
      <c r="BW30" s="90"/>
      <c r="BX30" s="90"/>
      <c r="BY30" s="90"/>
      <c r="BZ30" s="9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9"/>
      <c r="BM31" s="90"/>
      <c r="BN31" s="90"/>
      <c r="BO31" s="90"/>
      <c r="BP31" s="90"/>
      <c r="BQ31" s="90"/>
      <c r="BR31" s="90"/>
      <c r="BS31" s="90"/>
      <c r="BT31" s="90"/>
      <c r="BU31" s="90"/>
      <c r="BV31" s="90"/>
      <c r="BW31" s="90"/>
      <c r="BX31" s="90"/>
      <c r="BY31" s="90"/>
      <c r="BZ31" s="9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9"/>
      <c r="BM32" s="90"/>
      <c r="BN32" s="90"/>
      <c r="BO32" s="90"/>
      <c r="BP32" s="90"/>
      <c r="BQ32" s="90"/>
      <c r="BR32" s="90"/>
      <c r="BS32" s="90"/>
      <c r="BT32" s="90"/>
      <c r="BU32" s="90"/>
      <c r="BV32" s="90"/>
      <c r="BW32" s="90"/>
      <c r="BX32" s="90"/>
      <c r="BY32" s="90"/>
      <c r="BZ32" s="9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9"/>
      <c r="BM33" s="90"/>
      <c r="BN33" s="90"/>
      <c r="BO33" s="90"/>
      <c r="BP33" s="90"/>
      <c r="BQ33" s="90"/>
      <c r="BR33" s="90"/>
      <c r="BS33" s="90"/>
      <c r="BT33" s="90"/>
      <c r="BU33" s="90"/>
      <c r="BV33" s="90"/>
      <c r="BW33" s="90"/>
      <c r="BX33" s="90"/>
      <c r="BY33" s="90"/>
      <c r="BZ33" s="91"/>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89"/>
      <c r="BM34" s="90"/>
      <c r="BN34" s="90"/>
      <c r="BO34" s="90"/>
      <c r="BP34" s="90"/>
      <c r="BQ34" s="90"/>
      <c r="BR34" s="90"/>
      <c r="BS34" s="90"/>
      <c r="BT34" s="90"/>
      <c r="BU34" s="90"/>
      <c r="BV34" s="90"/>
      <c r="BW34" s="90"/>
      <c r="BX34" s="90"/>
      <c r="BY34" s="90"/>
      <c r="BZ34" s="91"/>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89"/>
      <c r="BM35" s="90"/>
      <c r="BN35" s="90"/>
      <c r="BO35" s="90"/>
      <c r="BP35" s="90"/>
      <c r="BQ35" s="90"/>
      <c r="BR35" s="90"/>
      <c r="BS35" s="90"/>
      <c r="BT35" s="90"/>
      <c r="BU35" s="90"/>
      <c r="BV35" s="90"/>
      <c r="BW35" s="90"/>
      <c r="BX35" s="90"/>
      <c r="BY35" s="90"/>
      <c r="BZ35" s="9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9"/>
      <c r="BM36" s="90"/>
      <c r="BN36" s="90"/>
      <c r="BO36" s="90"/>
      <c r="BP36" s="90"/>
      <c r="BQ36" s="90"/>
      <c r="BR36" s="90"/>
      <c r="BS36" s="90"/>
      <c r="BT36" s="90"/>
      <c r="BU36" s="90"/>
      <c r="BV36" s="90"/>
      <c r="BW36" s="90"/>
      <c r="BX36" s="90"/>
      <c r="BY36" s="90"/>
      <c r="BZ36" s="9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9"/>
      <c r="BM37" s="90"/>
      <c r="BN37" s="90"/>
      <c r="BO37" s="90"/>
      <c r="BP37" s="90"/>
      <c r="BQ37" s="90"/>
      <c r="BR37" s="90"/>
      <c r="BS37" s="90"/>
      <c r="BT37" s="90"/>
      <c r="BU37" s="90"/>
      <c r="BV37" s="90"/>
      <c r="BW37" s="90"/>
      <c r="BX37" s="90"/>
      <c r="BY37" s="90"/>
      <c r="BZ37" s="9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9"/>
      <c r="BM38" s="90"/>
      <c r="BN38" s="90"/>
      <c r="BO38" s="90"/>
      <c r="BP38" s="90"/>
      <c r="BQ38" s="90"/>
      <c r="BR38" s="90"/>
      <c r="BS38" s="90"/>
      <c r="BT38" s="90"/>
      <c r="BU38" s="90"/>
      <c r="BV38" s="90"/>
      <c r="BW38" s="90"/>
      <c r="BX38" s="90"/>
      <c r="BY38" s="90"/>
      <c r="BZ38" s="9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9"/>
      <c r="BM39" s="90"/>
      <c r="BN39" s="90"/>
      <c r="BO39" s="90"/>
      <c r="BP39" s="90"/>
      <c r="BQ39" s="90"/>
      <c r="BR39" s="90"/>
      <c r="BS39" s="90"/>
      <c r="BT39" s="90"/>
      <c r="BU39" s="90"/>
      <c r="BV39" s="90"/>
      <c r="BW39" s="90"/>
      <c r="BX39" s="90"/>
      <c r="BY39" s="90"/>
      <c r="BZ39" s="9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9"/>
      <c r="BM40" s="90"/>
      <c r="BN40" s="90"/>
      <c r="BO40" s="90"/>
      <c r="BP40" s="90"/>
      <c r="BQ40" s="90"/>
      <c r="BR40" s="90"/>
      <c r="BS40" s="90"/>
      <c r="BT40" s="90"/>
      <c r="BU40" s="90"/>
      <c r="BV40" s="90"/>
      <c r="BW40" s="90"/>
      <c r="BX40" s="90"/>
      <c r="BY40" s="90"/>
      <c r="BZ40" s="9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9"/>
      <c r="BM41" s="90"/>
      <c r="BN41" s="90"/>
      <c r="BO41" s="90"/>
      <c r="BP41" s="90"/>
      <c r="BQ41" s="90"/>
      <c r="BR41" s="90"/>
      <c r="BS41" s="90"/>
      <c r="BT41" s="90"/>
      <c r="BU41" s="90"/>
      <c r="BV41" s="90"/>
      <c r="BW41" s="90"/>
      <c r="BX41" s="90"/>
      <c r="BY41" s="90"/>
      <c r="BZ41" s="9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9"/>
      <c r="BM42" s="90"/>
      <c r="BN42" s="90"/>
      <c r="BO42" s="90"/>
      <c r="BP42" s="90"/>
      <c r="BQ42" s="90"/>
      <c r="BR42" s="90"/>
      <c r="BS42" s="90"/>
      <c r="BT42" s="90"/>
      <c r="BU42" s="90"/>
      <c r="BV42" s="90"/>
      <c r="BW42" s="90"/>
      <c r="BX42" s="90"/>
      <c r="BY42" s="90"/>
      <c r="BZ42" s="9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9"/>
      <c r="BM43" s="90"/>
      <c r="BN43" s="90"/>
      <c r="BO43" s="90"/>
      <c r="BP43" s="90"/>
      <c r="BQ43" s="90"/>
      <c r="BR43" s="90"/>
      <c r="BS43" s="90"/>
      <c r="BT43" s="90"/>
      <c r="BU43" s="90"/>
      <c r="BV43" s="90"/>
      <c r="BW43" s="90"/>
      <c r="BX43" s="90"/>
      <c r="BY43" s="90"/>
      <c r="BZ43" s="9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2"/>
      <c r="BM44" s="93"/>
      <c r="BN44" s="93"/>
      <c r="BO44" s="93"/>
      <c r="BP44" s="93"/>
      <c r="BQ44" s="93"/>
      <c r="BR44" s="93"/>
      <c r="BS44" s="93"/>
      <c r="BT44" s="93"/>
      <c r="BU44" s="93"/>
      <c r="BV44" s="93"/>
      <c r="BW44" s="93"/>
      <c r="BX44" s="93"/>
      <c r="BY44" s="93"/>
      <c r="BZ44" s="9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123</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【329.28】</v>
      </c>
      <c r="I86" s="25" t="str">
        <f>データ!CA6</f>
        <v>【60.55】</v>
      </c>
      <c r="J86" s="25" t="str">
        <f>データ!CL6</f>
        <v>【269.12】</v>
      </c>
      <c r="K86" s="25" t="str">
        <f>データ!CW6</f>
        <v>【59.35】</v>
      </c>
      <c r="L86" s="25" t="str">
        <f>データ!DH6</f>
        <v>【76.98】</v>
      </c>
      <c r="M86" s="25" t="s">
        <v>56</v>
      </c>
      <c r="N86" s="25" t="s">
        <v>55</v>
      </c>
      <c r="O86" s="25" t="str">
        <f>データ!EO6</f>
        <v>【-】</v>
      </c>
    </row>
  </sheetData>
  <sheetProtection algorithmName="SHA-512" hashValue="CCnQE+okqTsEpv5mzgEraEJQqHbhqBTCeUU/fvL21z5KhGPdPGsc4J8NtqXy82hCYMoABWgD76EMNZ22aKIrOQ==" saltValue="khn/zvioBh6GECs4dsucs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434825</v>
      </c>
      <c r="D6" s="32">
        <f t="shared" si="3"/>
        <v>47</v>
      </c>
      <c r="E6" s="32">
        <f t="shared" si="3"/>
        <v>18</v>
      </c>
      <c r="F6" s="32">
        <f t="shared" si="3"/>
        <v>0</v>
      </c>
      <c r="G6" s="32">
        <f t="shared" si="3"/>
        <v>0</v>
      </c>
      <c r="H6" s="32" t="str">
        <f t="shared" si="3"/>
        <v>熊本県　芦北町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13.11</v>
      </c>
      <c r="Q6" s="33">
        <f t="shared" si="3"/>
        <v>100</v>
      </c>
      <c r="R6" s="33">
        <f t="shared" si="3"/>
        <v>3085</v>
      </c>
      <c r="S6" s="33">
        <f t="shared" si="3"/>
        <v>17789</v>
      </c>
      <c r="T6" s="33">
        <f t="shared" si="3"/>
        <v>234</v>
      </c>
      <c r="U6" s="33">
        <f t="shared" si="3"/>
        <v>76.02</v>
      </c>
      <c r="V6" s="33">
        <f t="shared" si="3"/>
        <v>2309</v>
      </c>
      <c r="W6" s="33">
        <f t="shared" si="3"/>
        <v>12.95</v>
      </c>
      <c r="X6" s="33">
        <f t="shared" si="3"/>
        <v>178.3</v>
      </c>
      <c r="Y6" s="34">
        <f>IF(Y7="",NA(),Y7)</f>
        <v>78.39</v>
      </c>
      <c r="Z6" s="34">
        <f t="shared" ref="Z6:AH6" si="4">IF(Z7="",NA(),Z7)</f>
        <v>80.260000000000005</v>
      </c>
      <c r="AA6" s="34">
        <f t="shared" si="4"/>
        <v>80.91</v>
      </c>
      <c r="AB6" s="34">
        <f t="shared" si="4"/>
        <v>80.33</v>
      </c>
      <c r="AC6" s="34">
        <f t="shared" si="4"/>
        <v>80.17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232.83</v>
      </c>
      <c r="BL6" s="34">
        <f t="shared" si="7"/>
        <v>261.08</v>
      </c>
      <c r="BM6" s="34">
        <f t="shared" si="7"/>
        <v>241.49</v>
      </c>
      <c r="BN6" s="34">
        <f t="shared" si="7"/>
        <v>248.44</v>
      </c>
      <c r="BO6" s="34">
        <f t="shared" si="7"/>
        <v>244.85</v>
      </c>
      <c r="BP6" s="33" t="str">
        <f>IF(BP7="","",IF(BP7="-","【-】","【"&amp;SUBSTITUTE(TEXT(BP7,"#,##0.00"),"-","△")&amp;"】"))</f>
        <v>【329.28】</v>
      </c>
      <c r="BQ6" s="34">
        <f>IF(BQ7="",NA(),BQ7)</f>
        <v>88.39</v>
      </c>
      <c r="BR6" s="34">
        <f t="shared" ref="BR6:BZ6" si="8">IF(BR7="",NA(),BR7)</f>
        <v>87.67</v>
      </c>
      <c r="BS6" s="34">
        <f t="shared" si="8"/>
        <v>80.81</v>
      </c>
      <c r="BT6" s="34">
        <f t="shared" si="8"/>
        <v>83.97</v>
      </c>
      <c r="BU6" s="34">
        <f t="shared" si="8"/>
        <v>84.57</v>
      </c>
      <c r="BV6" s="34">
        <f t="shared" si="8"/>
        <v>67.92</v>
      </c>
      <c r="BW6" s="34">
        <f t="shared" si="8"/>
        <v>68.61</v>
      </c>
      <c r="BX6" s="34">
        <f t="shared" si="8"/>
        <v>65.7</v>
      </c>
      <c r="BY6" s="34">
        <f t="shared" si="8"/>
        <v>66.73</v>
      </c>
      <c r="BZ6" s="34">
        <f t="shared" si="8"/>
        <v>64.78</v>
      </c>
      <c r="CA6" s="33" t="str">
        <f>IF(CA7="","",IF(CA7="-","【-】","【"&amp;SUBSTITUTE(TEXT(CA7,"#,##0.00"),"-","△")&amp;"】"))</f>
        <v>【60.55】</v>
      </c>
      <c r="CB6" s="34">
        <f>IF(CB7="",NA(),CB7)</f>
        <v>223.11</v>
      </c>
      <c r="CC6" s="34">
        <f t="shared" ref="CC6:CK6" si="9">IF(CC7="",NA(),CC7)</f>
        <v>229.37</v>
      </c>
      <c r="CD6" s="34">
        <f t="shared" si="9"/>
        <v>249.61</v>
      </c>
      <c r="CE6" s="34">
        <f t="shared" si="9"/>
        <v>242.12</v>
      </c>
      <c r="CF6" s="34">
        <f t="shared" si="9"/>
        <v>239.97</v>
      </c>
      <c r="CG6" s="34">
        <f t="shared" si="9"/>
        <v>229.12</v>
      </c>
      <c r="CH6" s="34">
        <f t="shared" si="9"/>
        <v>241.18</v>
      </c>
      <c r="CI6" s="34">
        <f t="shared" si="9"/>
        <v>247.94</v>
      </c>
      <c r="CJ6" s="34">
        <f t="shared" si="9"/>
        <v>241.29</v>
      </c>
      <c r="CK6" s="34">
        <f t="shared" si="9"/>
        <v>250.21</v>
      </c>
      <c r="CL6" s="33" t="str">
        <f>IF(CL7="","",IF(CL7="-","【-】","【"&amp;SUBSTITUTE(TEXT(CL7,"#,##0.00"),"-","△")&amp;"】"))</f>
        <v>【269.12】</v>
      </c>
      <c r="CM6" s="34" t="str">
        <f>IF(CM7="",NA(),CM7)</f>
        <v>-</v>
      </c>
      <c r="CN6" s="34" t="str">
        <f t="shared" ref="CN6:CV6" si="10">IF(CN7="",NA(),CN7)</f>
        <v>-</v>
      </c>
      <c r="CO6" s="34" t="str">
        <f t="shared" si="10"/>
        <v>-</v>
      </c>
      <c r="CP6" s="34" t="str">
        <f t="shared" si="10"/>
        <v>-</v>
      </c>
      <c r="CQ6" s="34" t="str">
        <f t="shared" si="10"/>
        <v>-</v>
      </c>
      <c r="CR6" s="34">
        <f t="shared" si="10"/>
        <v>59.5</v>
      </c>
      <c r="CS6" s="34">
        <f t="shared" si="10"/>
        <v>53.84</v>
      </c>
      <c r="CT6" s="34">
        <f t="shared" si="10"/>
        <v>60.25</v>
      </c>
      <c r="CU6" s="34">
        <f t="shared" si="10"/>
        <v>61.94</v>
      </c>
      <c r="CV6" s="34">
        <f t="shared" si="10"/>
        <v>61.79</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92.37</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c r="A7" s="27"/>
      <c r="B7" s="36">
        <v>2017</v>
      </c>
      <c r="C7" s="36">
        <v>434825</v>
      </c>
      <c r="D7" s="36">
        <v>47</v>
      </c>
      <c r="E7" s="36">
        <v>18</v>
      </c>
      <c r="F7" s="36">
        <v>0</v>
      </c>
      <c r="G7" s="36">
        <v>0</v>
      </c>
      <c r="H7" s="36" t="s">
        <v>110</v>
      </c>
      <c r="I7" s="36" t="s">
        <v>111</v>
      </c>
      <c r="J7" s="36" t="s">
        <v>112</v>
      </c>
      <c r="K7" s="36" t="s">
        <v>113</v>
      </c>
      <c r="L7" s="36" t="s">
        <v>114</v>
      </c>
      <c r="M7" s="36" t="s">
        <v>115</v>
      </c>
      <c r="N7" s="37" t="s">
        <v>116</v>
      </c>
      <c r="O7" s="37" t="s">
        <v>117</v>
      </c>
      <c r="P7" s="37">
        <v>13.11</v>
      </c>
      <c r="Q7" s="37">
        <v>100</v>
      </c>
      <c r="R7" s="37">
        <v>3085</v>
      </c>
      <c r="S7" s="37">
        <v>17789</v>
      </c>
      <c r="T7" s="37">
        <v>234</v>
      </c>
      <c r="U7" s="37">
        <v>76.02</v>
      </c>
      <c r="V7" s="37">
        <v>2309</v>
      </c>
      <c r="W7" s="37">
        <v>12.95</v>
      </c>
      <c r="X7" s="37">
        <v>178.3</v>
      </c>
      <c r="Y7" s="37">
        <v>78.39</v>
      </c>
      <c r="Z7" s="37">
        <v>80.260000000000005</v>
      </c>
      <c r="AA7" s="37">
        <v>80.91</v>
      </c>
      <c r="AB7" s="37">
        <v>80.33</v>
      </c>
      <c r="AC7" s="37">
        <v>80.17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232.83</v>
      </c>
      <c r="BL7" s="37">
        <v>261.08</v>
      </c>
      <c r="BM7" s="37">
        <v>241.49</v>
      </c>
      <c r="BN7" s="37">
        <v>248.44</v>
      </c>
      <c r="BO7" s="37">
        <v>244.85</v>
      </c>
      <c r="BP7" s="37">
        <v>329.28</v>
      </c>
      <c r="BQ7" s="37">
        <v>88.39</v>
      </c>
      <c r="BR7" s="37">
        <v>87.67</v>
      </c>
      <c r="BS7" s="37">
        <v>80.81</v>
      </c>
      <c r="BT7" s="37">
        <v>83.97</v>
      </c>
      <c r="BU7" s="37">
        <v>84.57</v>
      </c>
      <c r="BV7" s="37">
        <v>67.92</v>
      </c>
      <c r="BW7" s="37">
        <v>68.61</v>
      </c>
      <c r="BX7" s="37">
        <v>65.7</v>
      </c>
      <c r="BY7" s="37">
        <v>66.73</v>
      </c>
      <c r="BZ7" s="37">
        <v>64.78</v>
      </c>
      <c r="CA7" s="37">
        <v>60.55</v>
      </c>
      <c r="CB7" s="37">
        <v>223.11</v>
      </c>
      <c r="CC7" s="37">
        <v>229.37</v>
      </c>
      <c r="CD7" s="37">
        <v>249.61</v>
      </c>
      <c r="CE7" s="37">
        <v>242.12</v>
      </c>
      <c r="CF7" s="37">
        <v>239.97</v>
      </c>
      <c r="CG7" s="37">
        <v>229.12</v>
      </c>
      <c r="CH7" s="37">
        <v>241.18</v>
      </c>
      <c r="CI7" s="37">
        <v>247.94</v>
      </c>
      <c r="CJ7" s="37">
        <v>241.29</v>
      </c>
      <c r="CK7" s="37">
        <v>250.21</v>
      </c>
      <c r="CL7" s="37">
        <v>269.12</v>
      </c>
      <c r="CM7" s="37" t="s">
        <v>116</v>
      </c>
      <c r="CN7" s="37" t="s">
        <v>116</v>
      </c>
      <c r="CO7" s="37" t="s">
        <v>116</v>
      </c>
      <c r="CP7" s="37" t="s">
        <v>116</v>
      </c>
      <c r="CQ7" s="37" t="s">
        <v>116</v>
      </c>
      <c r="CR7" s="37">
        <v>59.5</v>
      </c>
      <c r="CS7" s="37">
        <v>53.84</v>
      </c>
      <c r="CT7" s="37">
        <v>60.25</v>
      </c>
      <c r="CU7" s="37">
        <v>61.94</v>
      </c>
      <c r="CV7" s="37">
        <v>61.79</v>
      </c>
      <c r="CW7" s="37">
        <v>59.35</v>
      </c>
      <c r="CX7" s="37">
        <v>100</v>
      </c>
      <c r="CY7" s="37">
        <v>100</v>
      </c>
      <c r="CZ7" s="37">
        <v>100</v>
      </c>
      <c r="DA7" s="37">
        <v>100</v>
      </c>
      <c r="DB7" s="37">
        <v>100</v>
      </c>
      <c r="DC7" s="37">
        <v>92.37</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2019-02-15T04:21:48Z</cp:lastPrinted>
  <dcterms:created xsi:type="dcterms:W3CDTF">2018-12-03T09:41:51Z</dcterms:created>
  <dcterms:modified xsi:type="dcterms:W3CDTF">2019-03-01T06:14:49Z</dcterms:modified>
</cp:coreProperties>
</file>