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bX3AR2+Uu3xwn4XBKryu/EvEz/9dovrjUBnaLE1cHtWJcFSz1pgusvuFtpiN2OqYS1B3mY6zNsFuReCXUfXC2A==" workbookSaltValue="4g5rH8yLFJKmDgr4NJToUA==" workbookSpinCount="100000" lockStructure="1"/>
  <bookViews>
    <workbookView xWindow="5295" yWindow="12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<sst xmlns="http://schemas.openxmlformats.org/spreadsheetml/2006/main" count="251" uniqueCount="125">
  <si>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</si>
  <si>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</si>
  <si>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</si>
  <si>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</si>
  <si>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</si>
  <si>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</si>
  <si>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</si>
  <si>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</si>
  <si>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</si>
  <si>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</si>
  <si>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</si>
  <si>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</si>
  <si>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</si>
  <si>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</si>
  <si>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</si>
  <si>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</si>
  <si>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</si>
  <si>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</si>
  <si>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</si>
  <si>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</si>
  <si>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</si>
  <si>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</si>
  <si>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</si>
  <si>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</si>
  <si>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</si>
  <si>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</si>
  <si>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</si>
  <si>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</si>
  <si>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</si>
  <si>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</si>
  <si>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</si>
  <si>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</si>
  <si>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</si>
  <si>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</si>
  <si>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</si>
  <si>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</si>
  <si>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</si>
  <si>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</si>
  <si>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</si>
  <si>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</si>
  <si>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</si>
  <si>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</si>
  <si>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</si>
  <si>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</si>
  <si>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</si>
  <si>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</si>
  <si>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</si>
  <si>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</si>
  <si>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</si>
  <si>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</si>
  <si>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</si>
  <si>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</si>
  <si>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</si>
  <si>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</si>
  <si>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</si>
  <si>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</si>
  <si>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</si>
  <si>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</si>
  <si>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</si>
  <si>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</si>
  <si>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</si>
  <si>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</si>
  <si>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</si>
  <si>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</si>
  <si>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</si>
  <si>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</si>
  <si>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</si>
  <si>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</si>
  <si>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</si>
  <si>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</si>
  <si>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</si>
  <si>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</si>
  <si>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</si>
  <si>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</si>
  <si>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</si>
  <si>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</si>
  <si>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</si>
  <si>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</si>
  <si>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</si>
  <si>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</si>
  <si>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</si>
  <si>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</si>
  <si>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</si>
  <si>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</si>
  <si>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</si>
  <si>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</si>
  <si>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</si>
  <si>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</si>
  <si>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</si>
  <si>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</si>
  <si>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</si>
  <si>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</si>
  <si>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</si>
  <si>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</si>
  <si>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</si>
  <si>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</si>
  <si>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</si>
  <si>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</si>
  <si>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</si>
  <si>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</si>
  <si>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</si>
  <si>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</si>
  <si>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</si>
  <si>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</si>
  <si>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</si>
  <si>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</si>
  <si>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</si>
  <si>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</si>
  <si>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</si>
  <si>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</si>
  <si>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</si>
  <si>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</si>
  <si>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</si>
  <si>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</si>
  <si>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</si>
  <si>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</si>
  <si>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</si>
  <si>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</si>
  <si>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</si>
  <si>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</si>
  <si>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</si>
  <si>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</si>
  <si>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現在稼働している浄化槽について、ここ数年徐々に修繕費用が増加しており、今後も設備の故障や修繕の増加が予想される。定期的な維持管理を徹底し、故障を多く出さないようにする必要がある。
また、合併浄化槽の整備がなされていないところもあり、環境保全の点から早急な整備が求められる。そして設置率の向上に伴い汚水処理原価の増加も抑制できるように努める。</t>
    <phoneticPr fontId="4"/>
  </si>
  <si>
    <t xml:space="preserve"> 本事業にて整備している合併処理浄化槽については、30年程度の耐用年数を見込んでいる。
　また、本事業は平成14年度に旧菊水町において取り組みを始めており、整備済みの浄化槽で耐用年数に達したものは存在しない状況である。
　将来的には、耐用年数前後を目途に施設の更新等が予測されるため、新規整備に加えて更新基数を考慮した設置計画を策定する必要がある。</t>
    <phoneticPr fontId="4"/>
  </si>
  <si>
    <t>収益的収支比率が前年度に比べ増えている。
【要因】
総収益において、前年度の実績で交付される都道府県補助金が大幅に増加し、総費用で、修繕費と保守点検委託料が微増しているため。
【対策】
修繕費、保守点検委託料は、施設管理を適正にしていくうえで必要不可欠であるため、使用料金の未納者に対し、徹底して徴収に努める必要がある。</t>
    <rPh sb="0" eb="2">
      <t>シュウエキ</t>
    </rPh>
    <rPh sb="2" eb="3">
      <t>テキ</t>
    </rPh>
    <rPh sb="3" eb="5">
      <t>シュウシ</t>
    </rPh>
    <rPh sb="5" eb="7">
      <t>ヒリツ</t>
    </rPh>
    <rPh sb="8" eb="11">
      <t>ゼンネンド</t>
    </rPh>
    <rPh sb="12" eb="13">
      <t>クラ</t>
    </rPh>
    <rPh sb="14" eb="15">
      <t>フ</t>
    </rPh>
    <rPh sb="22" eb="24">
      <t>ヨウイン</t>
    </rPh>
    <rPh sb="41" eb="43">
      <t>コウフ</t>
    </rPh>
    <rPh sb="46" eb="50">
      <t>トドウフケン</t>
    </rPh>
    <rPh sb="50" eb="53">
      <t>ホジョキン</t>
    </rPh>
    <rPh sb="54" eb="56">
      <t>オオハバ</t>
    </rPh>
    <rPh sb="57" eb="59">
      <t>ゾウカ</t>
    </rPh>
    <rPh sb="61" eb="64">
      <t>ソウヒヨウ</t>
    </rPh>
    <rPh sb="66" eb="69">
      <t>シュウゼンヒ</t>
    </rPh>
    <rPh sb="70" eb="72">
      <t>ホシュ</t>
    </rPh>
    <rPh sb="72" eb="74">
      <t>テンケン</t>
    </rPh>
    <rPh sb="74" eb="76">
      <t>イタク</t>
    </rPh>
    <rPh sb="76" eb="77">
      <t>リョウ</t>
    </rPh>
    <rPh sb="78" eb="80">
      <t>ビゾウ</t>
    </rPh>
    <rPh sb="89" eb="91">
      <t>タイサク</t>
    </rPh>
    <rPh sb="93" eb="96">
      <t>シュウゼンヒ</t>
    </rPh>
    <rPh sb="97" eb="99">
      <t>ホシュ</t>
    </rPh>
    <rPh sb="99" eb="101">
      <t>テンケン</t>
    </rPh>
    <rPh sb="101" eb="103">
      <t>イタク</t>
    </rPh>
    <rPh sb="103" eb="104">
      <t>リョウ</t>
    </rPh>
    <rPh sb="106" eb="108">
      <t>シセツ</t>
    </rPh>
    <rPh sb="108" eb="110">
      <t>カンリ</t>
    </rPh>
    <rPh sb="111" eb="113">
      <t>テキセイ</t>
    </rPh>
    <rPh sb="121" eb="123">
      <t>ヒツヨウ</t>
    </rPh>
    <rPh sb="123" eb="126">
      <t>フカケツ</t>
    </rPh>
    <rPh sb="132" eb="134">
      <t>シヨウ</t>
    </rPh>
    <rPh sb="134" eb="136">
      <t>リョウキン</t>
    </rPh>
    <rPh sb="137" eb="139">
      <t>ミノウ</t>
    </rPh>
    <rPh sb="139" eb="140">
      <t>シャ</t>
    </rPh>
    <rPh sb="141" eb="142">
      <t>タイ</t>
    </rPh>
    <rPh sb="144" eb="146">
      <t>テッテイ</t>
    </rPh>
    <rPh sb="148" eb="150">
      <t>チョウシュウ</t>
    </rPh>
    <rPh sb="151" eb="152">
      <t>ツト</t>
    </rPh>
    <rPh sb="154" eb="15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</si>
</sst>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F69-4D65-B06F-56ACB2EB83BF}"/>
            </c:ext>
          </c:extLst>
        </c:ser>
        <c:dLbls>
          <c:showLegendKey val="0"/>
          <c:showVal val="0"/>
          <c:showCatName val="0"/>
          <c:showSerName val="0"/>
          <c:showPercent val="0"/>
          <c:showBubbleSize val="0"/>
        </c:dLbls>
        <c:gapWidth val="150"/>
        <c:axId val="96774784"/>
        <c:axId val="9679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F69-4D65-B06F-56ACB2EB83BF}"/>
            </c:ext>
          </c:extLst>
        </c:ser>
        <c:dLbls>
          <c:showLegendKey val="0"/>
          <c:showVal val="0"/>
          <c:showCatName val="0"/>
          <c:showSerName val="0"/>
          <c:showPercent val="0"/>
          <c:showBubbleSize val="0"/>
        </c:dLbls>
        <c:marker val="1"/>
        <c:smooth val="0"/>
        <c:axId val="96774784"/>
        <c:axId val="96793344"/>
      </c:lineChart>
      <c:dateAx>
        <c:axId val="96774784"/>
        <c:scaling>
          <c:orientation val="minMax"/>
        </c:scaling>
        <c:delete val="1"/>
        <c:axPos val="b"/>
        <c:numFmt formatCode="ge" sourceLinked="1"/>
        <c:majorTickMark val="none"/>
        <c:minorTickMark val="none"/>
        <c:tickLblPos val="none"/>
        <c:crossAx val="96793344"/>
        <c:crosses val="autoZero"/>
        <c:auto val="1"/>
        <c:lblOffset val="100"/>
        <c:baseTimeUnit val="years"/>
      </c:dateAx>
      <c:valAx>
        <c:axId val="967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4100-4C3C-93AE-0569661C7CDD}"/>
            </c:ext>
          </c:extLst>
        </c:ser>
        <c:dLbls>
          <c:showLegendKey val="0"/>
          <c:showVal val="0"/>
          <c:showCatName val="0"/>
          <c:showSerName val="0"/>
          <c:showPercent val="0"/>
          <c:showBubbleSize val="0"/>
        </c:dLbls>
        <c:gapWidth val="150"/>
        <c:axId val="99580160"/>
        <c:axId val="9959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61.79</c:v>
                </c:pt>
              </c:numCache>
            </c:numRef>
          </c:val>
          <c:smooth val="0"/>
          <c:extLst xmlns:c16r2="http://schemas.microsoft.com/office/drawing/2015/06/chart">
            <c:ext xmlns:c16="http://schemas.microsoft.com/office/drawing/2014/chart" uri="{C3380CC4-5D6E-409C-BE32-E72D297353CC}">
              <c16:uniqueId val="{00000001-4100-4C3C-93AE-0569661C7CDD}"/>
            </c:ext>
          </c:extLst>
        </c:ser>
        <c:dLbls>
          <c:showLegendKey val="0"/>
          <c:showVal val="0"/>
          <c:showCatName val="0"/>
          <c:showSerName val="0"/>
          <c:showPercent val="0"/>
          <c:showBubbleSize val="0"/>
        </c:dLbls>
        <c:marker val="1"/>
        <c:smooth val="0"/>
        <c:axId val="99580160"/>
        <c:axId val="99590528"/>
      </c:lineChart>
      <c:dateAx>
        <c:axId val="99580160"/>
        <c:scaling>
          <c:orientation val="minMax"/>
        </c:scaling>
        <c:delete val="1"/>
        <c:axPos val="b"/>
        <c:numFmt formatCode="ge" sourceLinked="1"/>
        <c:majorTickMark val="none"/>
        <c:minorTickMark val="none"/>
        <c:tickLblPos val="none"/>
        <c:crossAx val="99590528"/>
        <c:crosses val="autoZero"/>
        <c:auto val="1"/>
        <c:lblOffset val="100"/>
        <c:baseTimeUnit val="years"/>
      </c:dateAx>
      <c:valAx>
        <c:axId val="995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15.55</c:v>
                </c:pt>
                <c:pt idx="1">
                  <c:v>18.2</c:v>
                </c:pt>
                <c:pt idx="2">
                  <c:v>19.32</c:v>
                </c:pt>
                <c:pt idx="3">
                  <c:v>20.69</c:v>
                </c:pt>
                <c:pt idx="4">
                  <c:v>21.58</c:v>
                </c:pt>
              </c:numCache>
            </c:numRef>
          </c:val>
          <c:extLst xmlns:c16r2="http://schemas.microsoft.com/office/drawing/2015/06/chart">
            <c:ext xmlns:c16="http://schemas.microsoft.com/office/drawing/2014/chart" uri="{C3380CC4-5D6E-409C-BE32-E72D297353CC}">
              <c16:uniqueId val="{00000000-E760-4765-9839-8F0A5208FD50}"/>
            </c:ext>
          </c:extLst>
        </c:ser>
        <c:dLbls>
          <c:showLegendKey val="0"/>
          <c:showVal val="0"/>
          <c:showCatName val="0"/>
          <c:showSerName val="0"/>
          <c:showPercent val="0"/>
          <c:showBubbleSize val="0"/>
        </c:dLbls>
        <c:gapWidth val="150"/>
        <c:axId val="99633792"/>
        <c:axId val="9963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92.44</c:v>
                </c:pt>
              </c:numCache>
            </c:numRef>
          </c:val>
          <c:smooth val="0"/>
          <c:extLst xmlns:c16r2="http://schemas.microsoft.com/office/drawing/2015/06/chart">
            <c:ext xmlns:c16="http://schemas.microsoft.com/office/drawing/2014/chart" uri="{C3380CC4-5D6E-409C-BE32-E72D297353CC}">
              <c16:uniqueId val="{00000001-E760-4765-9839-8F0A5208FD50}"/>
            </c:ext>
          </c:extLst>
        </c:ser>
        <c:dLbls>
          <c:showLegendKey val="0"/>
          <c:showVal val="0"/>
          <c:showCatName val="0"/>
          <c:showSerName val="0"/>
          <c:showPercent val="0"/>
          <c:showBubbleSize val="0"/>
        </c:dLbls>
        <c:marker val="1"/>
        <c:smooth val="0"/>
        <c:axId val="99633792"/>
        <c:axId val="99635968"/>
      </c:lineChart>
      <c:dateAx>
        <c:axId val="99633792"/>
        <c:scaling>
          <c:orientation val="minMax"/>
        </c:scaling>
        <c:delete val="1"/>
        <c:axPos val="b"/>
        <c:numFmt formatCode="ge" sourceLinked="1"/>
        <c:majorTickMark val="none"/>
        <c:minorTickMark val="none"/>
        <c:tickLblPos val="none"/>
        <c:crossAx val="99635968"/>
        <c:crosses val="autoZero"/>
        <c:auto val="1"/>
        <c:lblOffset val="100"/>
        <c:baseTimeUnit val="years"/>
      </c:dateAx>
      <c:valAx>
        <c:axId val="996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95.27</c:v>
                </c:pt>
                <c:pt idx="1">
                  <c:v>86.33</c:v>
                </c:pt>
                <c:pt idx="2">
                  <c:v>81.599999999999994</c:v>
                </c:pt>
                <c:pt idx="3">
                  <c:v>79.75</c:v>
                </c:pt>
                <c:pt idx="4">
                  <c:v>88.63</c:v>
                </c:pt>
              </c:numCache>
            </c:numRef>
          </c:val>
          <c:extLst xmlns:c16r2="http://schemas.microsoft.com/office/drawing/2015/06/chart">
            <c:ext xmlns:c16="http://schemas.microsoft.com/office/drawing/2014/chart" uri="{C3380CC4-5D6E-409C-BE32-E72D297353CC}">
              <c16:uniqueId val="{00000000-E9D3-48A2-ACF3-F5F66EAEF0D0}"/>
            </c:ext>
          </c:extLst>
        </c:ser>
        <c:dLbls>
          <c:showLegendKey val="0"/>
          <c:showVal val="0"/>
          <c:showCatName val="0"/>
          <c:showSerName val="0"/>
          <c:showPercent val="0"/>
          <c:showBubbleSize val="0"/>
        </c:dLbls>
        <c:gapWidth val="150"/>
        <c:axId val="96885760"/>
        <c:axId val="9690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D3-48A2-ACF3-F5F66EAEF0D0}"/>
            </c:ext>
          </c:extLst>
        </c:ser>
        <c:dLbls>
          <c:showLegendKey val="0"/>
          <c:showVal val="0"/>
          <c:showCatName val="0"/>
          <c:showSerName val="0"/>
          <c:showPercent val="0"/>
          <c:showBubbleSize val="0"/>
        </c:dLbls>
        <c:marker val="1"/>
        <c:smooth val="0"/>
        <c:axId val="96885760"/>
        <c:axId val="96900224"/>
      </c:lineChart>
      <c:dateAx>
        <c:axId val="96885760"/>
        <c:scaling>
          <c:orientation val="minMax"/>
        </c:scaling>
        <c:delete val="1"/>
        <c:axPos val="b"/>
        <c:numFmt formatCode="ge" sourceLinked="1"/>
        <c:majorTickMark val="none"/>
        <c:minorTickMark val="none"/>
        <c:tickLblPos val="none"/>
        <c:crossAx val="96900224"/>
        <c:crosses val="autoZero"/>
        <c:auto val="1"/>
        <c:lblOffset val="100"/>
        <c:baseTimeUnit val="years"/>
      </c:dateAx>
      <c:valAx>
        <c:axId val="969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80-4D23-A86C-D50E2A09A17A}"/>
            </c:ext>
          </c:extLst>
        </c:ser>
        <c:dLbls>
          <c:showLegendKey val="0"/>
          <c:showVal val="0"/>
          <c:showCatName val="0"/>
          <c:showSerName val="0"/>
          <c:showPercent val="0"/>
          <c:showBubbleSize val="0"/>
        </c:dLbls>
        <c:gapWidth val="150"/>
        <c:axId val="96914816"/>
        <c:axId val="981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80-4D23-A86C-D50E2A09A17A}"/>
            </c:ext>
          </c:extLst>
        </c:ser>
        <c:dLbls>
          <c:showLegendKey val="0"/>
          <c:showVal val="0"/>
          <c:showCatName val="0"/>
          <c:showSerName val="0"/>
          <c:showPercent val="0"/>
          <c:showBubbleSize val="0"/>
        </c:dLbls>
        <c:marker val="1"/>
        <c:smooth val="0"/>
        <c:axId val="96914816"/>
        <c:axId val="98182656"/>
      </c:lineChart>
      <c:dateAx>
        <c:axId val="96914816"/>
        <c:scaling>
          <c:orientation val="minMax"/>
        </c:scaling>
        <c:delete val="1"/>
        <c:axPos val="b"/>
        <c:numFmt formatCode="ge" sourceLinked="1"/>
        <c:majorTickMark val="none"/>
        <c:minorTickMark val="none"/>
        <c:tickLblPos val="none"/>
        <c:crossAx val="98182656"/>
        <c:crosses val="autoZero"/>
        <c:auto val="1"/>
        <c:lblOffset val="100"/>
        <c:baseTimeUnit val="years"/>
      </c:dateAx>
      <c:valAx>
        <c:axId val="981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6A2-411A-9A9B-7E656F0A0234}"/>
            </c:ext>
          </c:extLst>
        </c:ser>
        <c:dLbls>
          <c:showLegendKey val="0"/>
          <c:showVal val="0"/>
          <c:showCatName val="0"/>
          <c:showSerName val="0"/>
          <c:showPercent val="0"/>
          <c:showBubbleSize val="0"/>
        </c:dLbls>
        <c:gapWidth val="150"/>
        <c:axId val="98217984"/>
        <c:axId val="982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6A2-411A-9A9B-7E656F0A0234}"/>
            </c:ext>
          </c:extLst>
        </c:ser>
        <c:dLbls>
          <c:showLegendKey val="0"/>
          <c:showVal val="0"/>
          <c:showCatName val="0"/>
          <c:showSerName val="0"/>
          <c:showPercent val="0"/>
          <c:showBubbleSize val="0"/>
        </c:dLbls>
        <c:marker val="1"/>
        <c:smooth val="0"/>
        <c:axId val="98217984"/>
        <c:axId val="98219904"/>
      </c:lineChart>
      <c:dateAx>
        <c:axId val="98217984"/>
        <c:scaling>
          <c:orientation val="minMax"/>
        </c:scaling>
        <c:delete val="1"/>
        <c:axPos val="b"/>
        <c:numFmt formatCode="ge" sourceLinked="1"/>
        <c:majorTickMark val="none"/>
        <c:minorTickMark val="none"/>
        <c:tickLblPos val="none"/>
        <c:crossAx val="98219904"/>
        <c:crosses val="autoZero"/>
        <c:auto val="1"/>
        <c:lblOffset val="100"/>
        <c:baseTimeUnit val="years"/>
      </c:dateAx>
      <c:valAx>
        <c:axId val="982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24-4979-B6CA-CC0B74F5EA38}"/>
            </c:ext>
          </c:extLst>
        </c:ser>
        <c:dLbls>
          <c:showLegendKey val="0"/>
          <c:showVal val="0"/>
          <c:showCatName val="0"/>
          <c:showSerName val="0"/>
          <c:showPercent val="0"/>
          <c:showBubbleSize val="0"/>
        </c:dLbls>
        <c:gapWidth val="150"/>
        <c:axId val="98261632"/>
        <c:axId val="9826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24-4979-B6CA-CC0B74F5EA38}"/>
            </c:ext>
          </c:extLst>
        </c:ser>
        <c:dLbls>
          <c:showLegendKey val="0"/>
          <c:showVal val="0"/>
          <c:showCatName val="0"/>
          <c:showSerName val="0"/>
          <c:showPercent val="0"/>
          <c:showBubbleSize val="0"/>
        </c:dLbls>
        <c:marker val="1"/>
        <c:smooth val="0"/>
        <c:axId val="98261632"/>
        <c:axId val="98267904"/>
      </c:lineChart>
      <c:dateAx>
        <c:axId val="98261632"/>
        <c:scaling>
          <c:orientation val="minMax"/>
        </c:scaling>
        <c:delete val="1"/>
        <c:axPos val="b"/>
        <c:numFmt formatCode="ge" sourceLinked="1"/>
        <c:majorTickMark val="none"/>
        <c:minorTickMark val="none"/>
        <c:tickLblPos val="none"/>
        <c:crossAx val="98267904"/>
        <c:crosses val="autoZero"/>
        <c:auto val="1"/>
        <c:lblOffset val="100"/>
        <c:baseTimeUnit val="years"/>
      </c:dateAx>
      <c:valAx>
        <c:axId val="9826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CB-45C2-98EF-D1B7C6DEC783}"/>
            </c:ext>
          </c:extLst>
        </c:ser>
        <c:dLbls>
          <c:showLegendKey val="0"/>
          <c:showVal val="0"/>
          <c:showCatName val="0"/>
          <c:showSerName val="0"/>
          <c:showPercent val="0"/>
          <c:showBubbleSize val="0"/>
        </c:dLbls>
        <c:gapWidth val="150"/>
        <c:axId val="98311168"/>
        <c:axId val="9831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CB-45C2-98EF-D1B7C6DEC783}"/>
            </c:ext>
          </c:extLst>
        </c:ser>
        <c:dLbls>
          <c:showLegendKey val="0"/>
          <c:showVal val="0"/>
          <c:showCatName val="0"/>
          <c:showSerName val="0"/>
          <c:showPercent val="0"/>
          <c:showBubbleSize val="0"/>
        </c:dLbls>
        <c:marker val="1"/>
        <c:smooth val="0"/>
        <c:axId val="98311168"/>
        <c:axId val="98313344"/>
      </c:lineChart>
      <c:dateAx>
        <c:axId val="98311168"/>
        <c:scaling>
          <c:orientation val="minMax"/>
        </c:scaling>
        <c:delete val="1"/>
        <c:axPos val="b"/>
        <c:numFmt formatCode="ge" sourceLinked="1"/>
        <c:majorTickMark val="none"/>
        <c:minorTickMark val="none"/>
        <c:tickLblPos val="none"/>
        <c:crossAx val="98313344"/>
        <c:crosses val="autoZero"/>
        <c:auto val="1"/>
        <c:lblOffset val="100"/>
        <c:baseTimeUnit val="years"/>
      </c:dateAx>
      <c:valAx>
        <c:axId val="9831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89.48</c:v>
                </c:pt>
                <c:pt idx="1">
                  <c:v>79.92</c:v>
                </c:pt>
                <c:pt idx="2">
                  <c:v>79.650000000000006</c:v>
                </c:pt>
                <c:pt idx="3">
                  <c:v>607.48</c:v>
                </c:pt>
                <c:pt idx="4">
                  <c:v>604.29999999999995</c:v>
                </c:pt>
              </c:numCache>
            </c:numRef>
          </c:val>
          <c:extLst xmlns:c16r2="http://schemas.microsoft.com/office/drawing/2015/06/chart">
            <c:ext xmlns:c16="http://schemas.microsoft.com/office/drawing/2014/chart" uri="{C3380CC4-5D6E-409C-BE32-E72D297353CC}">
              <c16:uniqueId val="{00000000-DB84-47A7-BDCD-B0B9A0655620}"/>
            </c:ext>
          </c:extLst>
        </c:ser>
        <c:dLbls>
          <c:showLegendKey val="0"/>
          <c:showVal val="0"/>
          <c:showCatName val="0"/>
          <c:showSerName val="0"/>
          <c:showPercent val="0"/>
          <c:showBubbleSize val="0"/>
        </c:dLbls>
        <c:gapWidth val="150"/>
        <c:axId val="98344320"/>
        <c:axId val="9834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244.85</c:v>
                </c:pt>
              </c:numCache>
            </c:numRef>
          </c:val>
          <c:smooth val="0"/>
          <c:extLst xmlns:c16r2="http://schemas.microsoft.com/office/drawing/2015/06/chart">
            <c:ext xmlns:c16="http://schemas.microsoft.com/office/drawing/2014/chart" uri="{C3380CC4-5D6E-409C-BE32-E72D297353CC}">
              <c16:uniqueId val="{00000001-DB84-47A7-BDCD-B0B9A0655620}"/>
            </c:ext>
          </c:extLst>
        </c:ser>
        <c:dLbls>
          <c:showLegendKey val="0"/>
          <c:showVal val="0"/>
          <c:showCatName val="0"/>
          <c:showSerName val="0"/>
          <c:showPercent val="0"/>
          <c:showBubbleSize val="0"/>
        </c:dLbls>
        <c:marker val="1"/>
        <c:smooth val="0"/>
        <c:axId val="98344320"/>
        <c:axId val="98346496"/>
      </c:lineChart>
      <c:dateAx>
        <c:axId val="98344320"/>
        <c:scaling>
          <c:orientation val="minMax"/>
        </c:scaling>
        <c:delete val="1"/>
        <c:axPos val="b"/>
        <c:numFmt formatCode="ge" sourceLinked="1"/>
        <c:majorTickMark val="none"/>
        <c:minorTickMark val="none"/>
        <c:tickLblPos val="none"/>
        <c:crossAx val="98346496"/>
        <c:crosses val="autoZero"/>
        <c:auto val="1"/>
        <c:lblOffset val="100"/>
        <c:baseTimeUnit val="years"/>
      </c:dateAx>
      <c:valAx>
        <c:axId val="983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86.66</c:v>
                </c:pt>
                <c:pt idx="1">
                  <c:v>74.98</c:v>
                </c:pt>
                <c:pt idx="2">
                  <c:v>73.099999999999994</c:v>
                </c:pt>
                <c:pt idx="3">
                  <c:v>69.87</c:v>
                </c:pt>
                <c:pt idx="4">
                  <c:v>88.82</c:v>
                </c:pt>
              </c:numCache>
            </c:numRef>
          </c:val>
          <c:extLst xmlns:c16r2="http://schemas.microsoft.com/office/drawing/2015/06/chart">
            <c:ext xmlns:c16="http://schemas.microsoft.com/office/drawing/2014/chart" uri="{C3380CC4-5D6E-409C-BE32-E72D297353CC}">
              <c16:uniqueId val="{00000000-8B41-43A2-8047-48B1F4170A52}"/>
            </c:ext>
          </c:extLst>
        </c:ser>
        <c:dLbls>
          <c:showLegendKey val="0"/>
          <c:showVal val="0"/>
          <c:showCatName val="0"/>
          <c:showSerName val="0"/>
          <c:showPercent val="0"/>
          <c:showBubbleSize val="0"/>
        </c:dLbls>
        <c:gapWidth val="150"/>
        <c:axId val="99485568"/>
        <c:axId val="995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64.78</c:v>
                </c:pt>
              </c:numCache>
            </c:numRef>
          </c:val>
          <c:smooth val="0"/>
          <c:extLst xmlns:c16r2="http://schemas.microsoft.com/office/drawing/2015/06/chart">
            <c:ext xmlns:c16="http://schemas.microsoft.com/office/drawing/2014/chart" uri="{C3380CC4-5D6E-409C-BE32-E72D297353CC}">
              <c16:uniqueId val="{00000001-8B41-43A2-8047-48B1F4170A52}"/>
            </c:ext>
          </c:extLst>
        </c:ser>
        <c:dLbls>
          <c:showLegendKey val="0"/>
          <c:showVal val="0"/>
          <c:showCatName val="0"/>
          <c:showSerName val="0"/>
          <c:showPercent val="0"/>
          <c:showBubbleSize val="0"/>
        </c:dLbls>
        <c:marker val="1"/>
        <c:smooth val="0"/>
        <c:axId val="99485568"/>
        <c:axId val="99504128"/>
      </c:lineChart>
      <c:dateAx>
        <c:axId val="99485568"/>
        <c:scaling>
          <c:orientation val="minMax"/>
        </c:scaling>
        <c:delete val="1"/>
        <c:axPos val="b"/>
        <c:numFmt formatCode="ge" sourceLinked="1"/>
        <c:majorTickMark val="none"/>
        <c:minorTickMark val="none"/>
        <c:tickLblPos val="none"/>
        <c:crossAx val="99504128"/>
        <c:crosses val="autoZero"/>
        <c:auto val="1"/>
        <c:lblOffset val="100"/>
        <c:baseTimeUnit val="years"/>
      </c:dateAx>
      <c:valAx>
        <c:axId val="995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293.38</c:v>
                </c:pt>
                <c:pt idx="1">
                  <c:v>366.57</c:v>
                </c:pt>
                <c:pt idx="2">
                  <c:v>370.57</c:v>
                </c:pt>
                <c:pt idx="3">
                  <c:v>394.95</c:v>
                </c:pt>
                <c:pt idx="4">
                  <c:v>313.42</c:v>
                </c:pt>
              </c:numCache>
            </c:numRef>
          </c:val>
          <c:extLst xmlns:c16r2="http://schemas.microsoft.com/office/drawing/2015/06/chart">
            <c:ext xmlns:c16="http://schemas.microsoft.com/office/drawing/2014/chart" uri="{C3380CC4-5D6E-409C-BE32-E72D297353CC}">
              <c16:uniqueId val="{00000000-AEF1-4CAE-9CFA-CAD75B71901F}"/>
            </c:ext>
          </c:extLst>
        </c:ser>
        <c:dLbls>
          <c:showLegendKey val="0"/>
          <c:showVal val="0"/>
          <c:showCatName val="0"/>
          <c:showSerName val="0"/>
          <c:showPercent val="0"/>
          <c:showBubbleSize val="0"/>
        </c:dLbls>
        <c:gapWidth val="150"/>
        <c:axId val="99530624"/>
        <c:axId val="9953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250.21</c:v>
                </c:pt>
              </c:numCache>
            </c:numRef>
          </c:val>
          <c:smooth val="0"/>
          <c:extLst xmlns:c16r2="http://schemas.microsoft.com/office/drawing/2015/06/chart">
            <c:ext xmlns:c16="http://schemas.microsoft.com/office/drawing/2014/chart" uri="{C3380CC4-5D6E-409C-BE32-E72D297353CC}">
              <c16:uniqueId val="{00000001-AEF1-4CAE-9CFA-CAD75B71901F}"/>
            </c:ext>
          </c:extLst>
        </c:ser>
        <c:dLbls>
          <c:showLegendKey val="0"/>
          <c:showVal val="0"/>
          <c:showCatName val="0"/>
          <c:showSerName val="0"/>
          <c:showPercent val="0"/>
          <c:showBubbleSize val="0"/>
        </c:dLbls>
        <c:marker val="1"/>
        <c:smooth val="0"/>
        <c:axId val="99530624"/>
        <c:axId val="99536896"/>
      </c:lineChart>
      <c:dateAx>
        <c:axId val="99530624"/>
        <c:scaling>
          <c:orientation val="minMax"/>
        </c:scaling>
        <c:delete val="1"/>
        <c:axPos val="b"/>
        <c:numFmt formatCode="ge" sourceLinked="1"/>
        <c:majorTickMark val="none"/>
        <c:minorTickMark val="none"/>
        <c:tickLblPos val="none"/>
        <c:crossAx val="99536896"/>
        <c:crosses val="autoZero"/>
        <c:auto val="1"/>
        <c:lblOffset val="100"/>
        <c:baseTimeUnit val="years"/>
      </c:dateAx>
      <c:valAx>
        <c:axId val="9953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和水町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K2</v>
      </c>
      <c r="X8" s="47"/>
      <c r="Y8" s="47"/>
      <c r="Z8" s="47"/>
      <c r="AA8" s="47"/>
      <c r="AB8" s="47"/>
      <c r="AC8" s="47"/>
      <c r="AD8" s="48" t="str">
        <f>データ!$M$6</f>
        <v>非設置</v>
      </c>
      <c r="AE8" s="48"/>
      <c r="AF8" s="48"/>
      <c r="AG8" s="48"/>
      <c r="AH8" s="48"/>
      <c r="AI8" s="48"/>
      <c r="AJ8" s="48"/>
      <c r="AK8" s="3"/>
      <c r="AL8" s="49">
        <f>データ!S6</f>
        <v>10327</v>
      </c>
      <c r="AM8" s="49"/>
      <c r="AN8" s="49"/>
      <c r="AO8" s="49"/>
      <c r="AP8" s="49"/>
      <c r="AQ8" s="49"/>
      <c r="AR8" s="49"/>
      <c r="AS8" s="49"/>
      <c r="AT8" s="44">
        <f>データ!T6</f>
        <v>98.78</v>
      </c>
      <c r="AU8" s="44"/>
      <c r="AV8" s="44"/>
      <c r="AW8" s="44"/>
      <c r="AX8" s="44"/>
      <c r="AY8" s="44"/>
      <c r="AZ8" s="44"/>
      <c r="BA8" s="44"/>
      <c r="BB8" s="44">
        <f>データ!U6</f>
        <v>104.55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83.54</v>
      </c>
      <c r="Q10" s="44"/>
      <c r="R10" s="44"/>
      <c r="S10" s="44"/>
      <c r="T10" s="44"/>
      <c r="U10" s="44"/>
      <c r="V10" s="44"/>
      <c r="W10" s="44">
        <f>データ!Q6</f>
        <v>100</v>
      </c>
      <c r="X10" s="44"/>
      <c r="Y10" s="44"/>
      <c r="Z10" s="44"/>
      <c r="AA10" s="44"/>
      <c r="AB10" s="44"/>
      <c r="AC10" s="44"/>
      <c r="AD10" s="49">
        <f>データ!R6</f>
        <v>4320</v>
      </c>
      <c r="AE10" s="49"/>
      <c r="AF10" s="49"/>
      <c r="AG10" s="49"/>
      <c r="AH10" s="49"/>
      <c r="AI10" s="49"/>
      <c r="AJ10" s="49"/>
      <c r="AK10" s="2"/>
      <c r="AL10" s="49">
        <f>データ!V6</f>
        <v>8558</v>
      </c>
      <c r="AM10" s="49"/>
      <c r="AN10" s="49"/>
      <c r="AO10" s="49"/>
      <c r="AP10" s="49"/>
      <c r="AQ10" s="49"/>
      <c r="AR10" s="49"/>
      <c r="AS10" s="49"/>
      <c r="AT10" s="44">
        <f>データ!W6</f>
        <v>98.01</v>
      </c>
      <c r="AU10" s="44"/>
      <c r="AV10" s="44"/>
      <c r="AW10" s="44"/>
      <c r="AX10" s="44"/>
      <c r="AY10" s="44"/>
      <c r="AZ10" s="44"/>
      <c r="BA10" s="44"/>
      <c r="BB10" s="44">
        <f>データ!X6</f>
        <v>87.32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56</v>
      </c>
      <c r="O86" s="25" t="str">
        <f>データ!EO6</f>
        <v>【-】</v>
      </c>
    </row>
  </sheetData>
  <sheetProtection algorithmName="SHA-512" hashValue="KqBm6TPo9hk/kQh6qgVJzrMZs7MAIPE9KSdCSjqczBjxDAIfZ2cZf7qrQ0Q+GcDQNk8FK/CASgRzjpbU8ARJVA==" saltValue="RbtBWS9nWM3aACuVxsWvs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433691</v>
      </c>
      <c r="D6" s="32">
        <f t="shared" si="3"/>
        <v>47</v>
      </c>
      <c r="E6" s="32">
        <f t="shared" si="3"/>
        <v>18</v>
      </c>
      <c r="F6" s="32">
        <f t="shared" si="3"/>
        <v>0</v>
      </c>
      <c r="G6" s="32">
        <f t="shared" si="3"/>
        <v>0</v>
      </c>
      <c r="H6" s="32" t="str">
        <f t="shared" si="3"/>
        <v>熊本県　和水町</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83.54</v>
      </c>
      <c r="Q6" s="33">
        <f t="shared" si="3"/>
        <v>100</v>
      </c>
      <c r="R6" s="33">
        <f t="shared" si="3"/>
        <v>4320</v>
      </c>
      <c r="S6" s="33">
        <f t="shared" si="3"/>
        <v>10327</v>
      </c>
      <c r="T6" s="33">
        <f t="shared" si="3"/>
        <v>98.78</v>
      </c>
      <c r="U6" s="33">
        <f t="shared" si="3"/>
        <v>104.55</v>
      </c>
      <c r="V6" s="33">
        <f t="shared" si="3"/>
        <v>8558</v>
      </c>
      <c r="W6" s="33">
        <f t="shared" si="3"/>
        <v>98.01</v>
      </c>
      <c r="X6" s="33">
        <f t="shared" si="3"/>
        <v>87.32</v>
      </c>
      <c r="Y6" s="34">
        <f>IF(Y7="",NA(),Y7)</f>
        <v>95.27</v>
      </c>
      <c r="Z6" s="34">
        <f t="shared" ref="Z6:AH6" si="4">IF(Z7="",NA(),Z7)</f>
        <v>86.33</v>
      </c>
      <c r="AA6" s="34">
        <f t="shared" si="4"/>
        <v>81.599999999999994</v>
      </c>
      <c r="AB6" s="34">
        <f t="shared" si="4"/>
        <v>79.75</v>
      </c>
      <c r="AC6" s="34">
        <f t="shared" si="4"/>
        <v>88.63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89.48</v>
      </c>
      <c r="BG6" s="34">
        <f t="shared" ref="BG6:BO6" si="7">IF(BG7="",NA(),BG7)</f>
        <v>79.92</v>
      </c>
      <c r="BH6" s="34">
        <f t="shared" si="7"/>
        <v>79.650000000000006</v>
      </c>
      <c r="BI6" s="34">
        <f t="shared" si="7"/>
        <v>607.48</v>
      </c>
      <c r="BJ6" s="34">
        <f t="shared" si="7"/>
        <v>604.29999999999995</v>
      </c>
      <c r="BK6" s="34">
        <f t="shared" si="7"/>
        <v>446.63</v>
      </c>
      <c r="BL6" s="34">
        <f t="shared" si="7"/>
        <v>416.91</v>
      </c>
      <c r="BM6" s="34">
        <f t="shared" si="7"/>
        <v>392.19</v>
      </c>
      <c r="BN6" s="34">
        <f t="shared" si="7"/>
        <v>413.5</v>
      </c>
      <c r="BO6" s="34">
        <f t="shared" si="7"/>
        <v>244.85</v>
      </c>
      <c r="BP6" s="33" t="str">
        <f>IF(BP7="","",IF(BP7="-","【-】","【"&amp;SUBSTITUTE(TEXT(BP7,"#,##0.00"),"-","△")&amp;"】"))</f>
        <v>【329.28】</v>
      </c>
      <c r="BQ6" s="34">
        <f>IF(BQ7="",NA(),BQ7)</f>
        <v>86.66</v>
      </c>
      <c r="BR6" s="34">
        <f t="shared" ref="BR6:BZ6" si="8">IF(BR7="",NA(),BR7)</f>
        <v>74.98</v>
      </c>
      <c r="BS6" s="34">
        <f t="shared" si="8"/>
        <v>73.099999999999994</v>
      </c>
      <c r="BT6" s="34">
        <f t="shared" si="8"/>
        <v>69.87</v>
      </c>
      <c r="BU6" s="34">
        <f t="shared" si="8"/>
        <v>88.82</v>
      </c>
      <c r="BV6" s="34">
        <f t="shared" si="8"/>
        <v>58.53</v>
      </c>
      <c r="BW6" s="34">
        <f t="shared" si="8"/>
        <v>57.93</v>
      </c>
      <c r="BX6" s="34">
        <f t="shared" si="8"/>
        <v>57.03</v>
      </c>
      <c r="BY6" s="34">
        <f t="shared" si="8"/>
        <v>55.84</v>
      </c>
      <c r="BZ6" s="34">
        <f t="shared" si="8"/>
        <v>64.78</v>
      </c>
      <c r="CA6" s="33" t="str">
        <f>IF(CA7="","",IF(CA7="-","【-】","【"&amp;SUBSTITUTE(TEXT(CA7,"#,##0.00"),"-","△")&amp;"】"))</f>
        <v>【60.55】</v>
      </c>
      <c r="CB6" s="34">
        <f>IF(CB7="",NA(),CB7)</f>
        <v>293.38</v>
      </c>
      <c r="CC6" s="34">
        <f t="shared" ref="CC6:CK6" si="9">IF(CC7="",NA(),CC7)</f>
        <v>366.57</v>
      </c>
      <c r="CD6" s="34">
        <f t="shared" si="9"/>
        <v>370.57</v>
      </c>
      <c r="CE6" s="34">
        <f t="shared" si="9"/>
        <v>394.95</v>
      </c>
      <c r="CF6" s="34">
        <f t="shared" si="9"/>
        <v>313.42</v>
      </c>
      <c r="CG6" s="34">
        <f t="shared" si="9"/>
        <v>266.57</v>
      </c>
      <c r="CH6" s="34">
        <f t="shared" si="9"/>
        <v>276.93</v>
      </c>
      <c r="CI6" s="34">
        <f t="shared" si="9"/>
        <v>283.73</v>
      </c>
      <c r="CJ6" s="34">
        <f t="shared" si="9"/>
        <v>287.57</v>
      </c>
      <c r="CK6" s="34">
        <f t="shared" si="9"/>
        <v>250.21</v>
      </c>
      <c r="CL6" s="33" t="str">
        <f>IF(CL7="","",IF(CL7="-","【-】","【"&amp;SUBSTITUTE(TEXT(CL7,"#,##0.00"),"-","△")&amp;"】"))</f>
        <v>【269.12】</v>
      </c>
      <c r="CM6" s="34">
        <f>IF(CM7="",NA(),CM7)</f>
        <v>100</v>
      </c>
      <c r="CN6" s="34">
        <f t="shared" ref="CN6:CV6" si="10">IF(CN7="",NA(),CN7)</f>
        <v>100</v>
      </c>
      <c r="CO6" s="34">
        <f t="shared" si="10"/>
        <v>100</v>
      </c>
      <c r="CP6" s="34">
        <f t="shared" si="10"/>
        <v>100</v>
      </c>
      <c r="CQ6" s="34">
        <f t="shared" si="10"/>
        <v>100</v>
      </c>
      <c r="CR6" s="34">
        <f t="shared" si="10"/>
        <v>58.06</v>
      </c>
      <c r="CS6" s="34">
        <f t="shared" si="10"/>
        <v>59.08</v>
      </c>
      <c r="CT6" s="34">
        <f t="shared" si="10"/>
        <v>58.25</v>
      </c>
      <c r="CU6" s="34">
        <f t="shared" si="10"/>
        <v>61.55</v>
      </c>
      <c r="CV6" s="34">
        <f t="shared" si="10"/>
        <v>61.79</v>
      </c>
      <c r="CW6" s="33" t="str">
        <f>IF(CW7="","",IF(CW7="-","【-】","【"&amp;SUBSTITUTE(TEXT(CW7,"#,##0.00"),"-","△")&amp;"】"))</f>
        <v>【59.35】</v>
      </c>
      <c r="CX6" s="34">
        <f>IF(CX7="",NA(),CX7)</f>
        <v>15.55</v>
      </c>
      <c r="CY6" s="34">
        <f t="shared" ref="CY6:DG6" si="11">IF(CY7="",NA(),CY7)</f>
        <v>18.2</v>
      </c>
      <c r="CZ6" s="34">
        <f t="shared" si="11"/>
        <v>19.32</v>
      </c>
      <c r="DA6" s="34">
        <f t="shared" si="11"/>
        <v>20.69</v>
      </c>
      <c r="DB6" s="34">
        <f t="shared" si="11"/>
        <v>21.58</v>
      </c>
      <c r="DC6" s="34">
        <f t="shared" si="11"/>
        <v>75.790000000000006</v>
      </c>
      <c r="DD6" s="34">
        <f t="shared" si="11"/>
        <v>77.12</v>
      </c>
      <c r="DE6" s="34">
        <f t="shared" si="11"/>
        <v>68.150000000000006</v>
      </c>
      <c r="DF6" s="34">
        <f t="shared" si="11"/>
        <v>67.489999999999995</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433691</v>
      </c>
      <c r="D7" s="36">
        <v>47</v>
      </c>
      <c r="E7" s="36">
        <v>18</v>
      </c>
      <c r="F7" s="36">
        <v>0</v>
      </c>
      <c r="G7" s="36">
        <v>0</v>
      </c>
      <c r="H7" s="36" t="s">
        <v>109</v>
      </c>
      <c r="I7" s="36" t="s">
        <v>110</v>
      </c>
      <c r="J7" s="36" t="s">
        <v>111</v>
      </c>
      <c r="K7" s="36" t="s">
        <v>112</v>
      </c>
      <c r="L7" s="36" t="s">
        <v>113</v>
      </c>
      <c r="M7" s="36" t="s">
        <v>114</v>
      </c>
      <c r="N7" s="37" t="s">
        <v>115</v>
      </c>
      <c r="O7" s="37" t="s">
        <v>116</v>
      </c>
      <c r="P7" s="37">
        <v>83.54</v>
      </c>
      <c r="Q7" s="37">
        <v>100</v>
      </c>
      <c r="R7" s="37">
        <v>4320</v>
      </c>
      <c r="S7" s="37">
        <v>10327</v>
      </c>
      <c r="T7" s="37">
        <v>98.78</v>
      </c>
      <c r="U7" s="37">
        <v>104.55</v>
      </c>
      <c r="V7" s="37">
        <v>8558</v>
      </c>
      <c r="W7" s="37">
        <v>98.01</v>
      </c>
      <c r="X7" s="37">
        <v>87.32</v>
      </c>
      <c r="Y7" s="37">
        <v>95.27</v>
      </c>
      <c r="Z7" s="37">
        <v>86.33</v>
      </c>
      <c r="AA7" s="37">
        <v>81.599999999999994</v>
      </c>
      <c r="AB7" s="37">
        <v>79.75</v>
      </c>
      <c r="AC7" s="37">
        <v>88.63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89.48</v>
      </c>
      <c r="BG7" s="37">
        <v>79.92</v>
      </c>
      <c r="BH7" s="37">
        <v>79.650000000000006</v>
      </c>
      <c r="BI7" s="37">
        <v>607.48</v>
      </c>
      <c r="BJ7" s="37">
        <v>604.29999999999995</v>
      </c>
      <c r="BK7" s="37">
        <v>446.63</v>
      </c>
      <c r="BL7" s="37">
        <v>416.91</v>
      </c>
      <c r="BM7" s="37">
        <v>392.19</v>
      </c>
      <c r="BN7" s="37">
        <v>413.5</v>
      </c>
      <c r="BO7" s="37">
        <v>244.85</v>
      </c>
      <c r="BP7" s="37">
        <v>329.28</v>
      </c>
      <c r="BQ7" s="37">
        <v>86.66</v>
      </c>
      <c r="BR7" s="37">
        <v>74.98</v>
      </c>
      <c r="BS7" s="37">
        <v>73.099999999999994</v>
      </c>
      <c r="BT7" s="37">
        <v>69.87</v>
      </c>
      <c r="BU7" s="37">
        <v>88.82</v>
      </c>
      <c r="BV7" s="37">
        <v>58.53</v>
      </c>
      <c r="BW7" s="37">
        <v>57.93</v>
      </c>
      <c r="BX7" s="37">
        <v>57.03</v>
      </c>
      <c r="BY7" s="37">
        <v>55.84</v>
      </c>
      <c r="BZ7" s="37">
        <v>64.78</v>
      </c>
      <c r="CA7" s="37">
        <v>60.55</v>
      </c>
      <c r="CB7" s="37">
        <v>293.38</v>
      </c>
      <c r="CC7" s="37">
        <v>366.57</v>
      </c>
      <c r="CD7" s="37">
        <v>370.57</v>
      </c>
      <c r="CE7" s="37">
        <v>394.95</v>
      </c>
      <c r="CF7" s="37">
        <v>313.42</v>
      </c>
      <c r="CG7" s="37">
        <v>266.57</v>
      </c>
      <c r="CH7" s="37">
        <v>276.93</v>
      </c>
      <c r="CI7" s="37">
        <v>283.73</v>
      </c>
      <c r="CJ7" s="37">
        <v>287.57</v>
      </c>
      <c r="CK7" s="37">
        <v>250.21</v>
      </c>
      <c r="CL7" s="37">
        <v>269.12</v>
      </c>
      <c r="CM7" s="37">
        <v>100</v>
      </c>
      <c r="CN7" s="37">
        <v>100</v>
      </c>
      <c r="CO7" s="37">
        <v>100</v>
      </c>
      <c r="CP7" s="37">
        <v>100</v>
      </c>
      <c r="CQ7" s="37">
        <v>100</v>
      </c>
      <c r="CR7" s="37">
        <v>58.06</v>
      </c>
      <c r="CS7" s="37">
        <v>59.08</v>
      </c>
      <c r="CT7" s="37">
        <v>58.25</v>
      </c>
      <c r="CU7" s="37">
        <v>61.55</v>
      </c>
      <c r="CV7" s="37">
        <v>61.79</v>
      </c>
      <c r="CW7" s="37">
        <v>59.35</v>
      </c>
      <c r="CX7" s="37">
        <v>15.55</v>
      </c>
      <c r="CY7" s="37">
        <v>18.2</v>
      </c>
      <c r="CZ7" s="37">
        <v>19.32</v>
      </c>
      <c r="DA7" s="37">
        <v>20.69</v>
      </c>
      <c r="DB7" s="37">
        <v>21.58</v>
      </c>
      <c r="DC7" s="37">
        <v>75.790000000000006</v>
      </c>
      <c r="DD7" s="37">
        <v>77.12</v>
      </c>
      <c r="DE7" s="37">
        <v>68.150000000000006</v>
      </c>
      <c r="DF7" s="37">
        <v>67.489999999999995</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N1006</cp:lastModifiedBy>
  <cp:lastPrinted>2019-02-01T00:16:05Z</cp:lastPrinted>
  <dcterms:created xsi:type="dcterms:W3CDTF">2018-12-03T09:41:46Z</dcterms:created>
  <dcterms:modified xsi:type="dcterms:W3CDTF">2019-02-01T00:16:06Z</dcterms:modified>
  <cp:category/>
</cp:coreProperties>
</file>