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00.230\01_総務課\財政係\財政\報告もの\県（本庁）\平成30年度\20190116 公営企業に係る経営比較分析表の分析等について\23 小国町\下水道（法非適）\"/>
    </mc:Choice>
  </mc:AlternateContent>
  <workbookProtection workbookAlgorithmName="SHA-512" workbookHashValue="lOjJltaITyCSiNPTXcbJpuJgFkoIPqABpxWjjpZ3yeOxK3jCr/z1FAnMbh9YrebDJB6aXYkKmb4LyAo/ch0Zeg==" workbookSaltValue="6VSDnPF8sGgBeORAktkxoQ==" workbookSpinCount="100000" lockStructure="1"/>
  <bookViews>
    <workbookView xWindow="0" yWindow="0" windowWidth="19200" windowHeight="1179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<sst xmlns="http://schemas.openxmlformats.org/spreadsheetml/2006/main" count="240" uniqueCount="126">
  <si>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</si>
  <si>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</si>
  <si>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</si>
  <si>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</si>
  <si>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</si>
  <si>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</si>
  <si>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</si>
  <si>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</si>
  <si>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</si>
  <si>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</si>
  <si>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</si>
  <si>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</si>
  <si>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</si>
  <si>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</si>
  <si>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</si>
  <si>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</si>
  <si>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</si>
  <si>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</si>
  <si>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</si>
  <si>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</si>
  <si>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</si>
  <si>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</si>
  <si>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</si>
  <si>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</si>
  <si>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</si>
  <si>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</si>
  <si>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</si>
  <si>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</si>
  <si>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</si>
  <si>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</si>
  <si>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</si>
  <si>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</si>
  <si>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</si>
  <si>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</si>
  <si>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</si>
  <si>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</si>
  <si>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</si>
  <si>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</si>
  <si>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</si>
  <si>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</si>
  <si>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</si>
  <si>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</si>
  <si>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</si>
  <si>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</si>
  <si>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</si>
  <si>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</si>
  <si>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</si>
  <si>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</si>
  <si>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</si>
  <si>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</si>
  <si>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</si>
  <si>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</si>
  <si>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</si>
  <si>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</si>
  <si>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</si>
  <si>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</si>
  <si>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</si>
  <si>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</si>
  <si>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</si>
  <si>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</si>
  <si>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</si>
  <si>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</si>
  <si>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</si>
  <si>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</si>
  <si>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</si>
  <si>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</si>
  <si>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</si>
  <si>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</si>
  <si>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</si>
  <si>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</si>
  <si>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</si>
  <si>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</si>
  <si>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</si>
  <si>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</si>
  <si>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</si>
  <si>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</si>
  <si>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</si>
  <si>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</si>
  <si>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</si>
  <si>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</si>
  <si>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</si>
  <si>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</si>
  <si>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</si>
  <si>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</si>
  <si>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</si>
  <si>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</si>
  <si>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</si>
  <si>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</si>
  <si>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</si>
  <si>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</si>
  <si>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</si>
  <si>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</si>
  <si>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</si>
  <si>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</si>
  <si>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</si>
  <si>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</si>
  <si>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</si>
  <si>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</si>
  <si>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</si>
  <si>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</si>
  <si>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</si>
  <si>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</si>
  <si>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</si>
  <si>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</si>
  <si>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</si>
  <si>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</si>
  <si>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</si>
  <si>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</si>
  <si>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</si>
  <si>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</si>
  <si>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小国町</t>
  </si>
  <si>
    <t>法非適用</t>
  </si>
  <si>
    <t>下水道事業</t>
  </si>
  <si>
    <t>小規模集合排水処理</t>
  </si>
  <si>
    <t>I3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</si>
  <si>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</si>
  <si>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</si>
  <si>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</si>
  <si>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</si>
  <si>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</si>
  <si>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</si>
  <si>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</si>
  <si>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</si>
  <si>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①有形固定資産減価償却費は該当数値なし。
②管渠老朽化率は該当数値なし。
③管渠改善率は、0％であるが、現時点で老朽化の影響はないと考えていることから更新は行っていない。</t>
    <rPh sb="1" eb="3">
      <t>ユウケイ</t>
    </rPh>
    <rPh sb="3" eb="5">
      <t>コテイ</t>
    </rPh>
    <rPh sb="5" eb="7">
      <t>シサン</t>
    </rPh>
    <rPh sb="7" eb="9">
      <t>ゲンカ</t>
    </rPh>
    <rPh sb="9" eb="11">
      <t>ショウキャク</t>
    </rPh>
    <rPh sb="11" eb="12">
      <t>ヒ</t>
    </rPh>
    <rPh sb="13" eb="15">
      <t>ガイトウ</t>
    </rPh>
    <rPh sb="15" eb="17">
      <t>スウチ</t>
    </rPh>
    <rPh sb="22" eb="24">
      <t>カンキョ</t>
    </rPh>
    <rPh sb="24" eb="27">
      <t>ロウキュウカ</t>
    </rPh>
    <rPh sb="27" eb="28">
      <t>リツ</t>
    </rPh>
    <rPh sb="29" eb="31">
      <t>ガイトウ</t>
    </rPh>
    <rPh sb="31" eb="33">
      <t>スウチ</t>
    </rPh>
    <rPh sb="38" eb="40">
      <t>カンキョ</t>
    </rPh>
    <rPh sb="40" eb="42">
      <t>カイゼン</t>
    </rPh>
    <rPh sb="42" eb="43">
      <t>リツ</t>
    </rPh>
    <rPh sb="52" eb="55">
      <t>ゲンジテン</t>
    </rPh>
    <rPh sb="56" eb="59">
      <t>ロウキュウカ</t>
    </rPh>
    <rPh sb="60" eb="62">
      <t>エイキョウ</t>
    </rPh>
    <rPh sb="66" eb="67">
      <t>カンガ</t>
    </rPh>
    <rPh sb="75" eb="77">
      <t>コウシン</t>
    </rPh>
    <rPh sb="78" eb="79">
      <t>オコナ</t>
    </rPh>
    <phoneticPr fontId="4"/>
  </si>
  <si>
    <t>①経常収支比率は、約80％と向上したが、赤字であるため、今後も経営改善に向けた取組が必要である。
②累積欠損金比率は、該当数値なし。
③流動比率は、該当数値なし。
④企業債残高対事業規模比率は、類似団体と比べ、高い比率となっている。今後耐用年数を経過し経年劣化した施設の更新等を行った場合企業債の残高が増加することが考えられる。
⑤経費回収率は、100％となり、料金収入での経営を行うことができている。今後も経営努力を行っていきたい。
⑥汚水処理原価は、維持管理に係る経費が安価であるため、下げることができていると思われる。
⑦施設利用率は、類似団体と比べ、低くなっているが、未接続者が多いため、今後接続が増えれば利用率も向上すると思われる。
⑧水洗化率は、整備世帯数が少ないため、早急に100％を目標に加入促進を行っていく。</t>
    <rPh sb="1" eb="3">
      <t>ケイジョウ</t>
    </rPh>
    <rPh sb="3" eb="5">
      <t>シュウシ</t>
    </rPh>
    <rPh sb="5" eb="7">
      <t>ヒリツ</t>
    </rPh>
    <rPh sb="9" eb="10">
      <t>ヤク</t>
    </rPh>
    <rPh sb="14" eb="16">
      <t>コウジョウ</t>
    </rPh>
    <rPh sb="20" eb="22">
      <t>アカジ</t>
    </rPh>
    <rPh sb="28" eb="30">
      <t>コンゴ</t>
    </rPh>
    <rPh sb="31" eb="33">
      <t>ケイエイ</t>
    </rPh>
    <rPh sb="33" eb="35">
      <t>カイゼン</t>
    </rPh>
    <rPh sb="36" eb="37">
      <t>ム</t>
    </rPh>
    <rPh sb="39" eb="41">
      <t>トリクミ</t>
    </rPh>
    <rPh sb="42" eb="44">
      <t>ヒツヨウ</t>
    </rPh>
    <rPh sb="50" eb="52">
      <t>ルイセキ</t>
    </rPh>
    <rPh sb="52" eb="55">
      <t>ケッソンキン</t>
    </rPh>
    <rPh sb="55" eb="57">
      <t>ヒリツ</t>
    </rPh>
    <rPh sb="59" eb="61">
      <t>ガイトウ</t>
    </rPh>
    <rPh sb="61" eb="63">
      <t>スウチ</t>
    </rPh>
    <rPh sb="68" eb="70">
      <t>リュウドウ</t>
    </rPh>
    <rPh sb="70" eb="72">
      <t>ヒリツ</t>
    </rPh>
    <rPh sb="74" eb="76">
      <t>ガイトウ</t>
    </rPh>
    <rPh sb="76" eb="78">
      <t>スウチ</t>
    </rPh>
    <rPh sb="83" eb="85">
      <t>キギョウ</t>
    </rPh>
    <rPh sb="85" eb="86">
      <t>サイ</t>
    </rPh>
    <rPh sb="86" eb="88">
      <t>ザンダカ</t>
    </rPh>
    <rPh sb="88" eb="89">
      <t>タイ</t>
    </rPh>
    <rPh sb="89" eb="91">
      <t>ジギョウ</t>
    </rPh>
    <rPh sb="91" eb="93">
      <t>キボ</t>
    </rPh>
    <rPh sb="93" eb="95">
      <t>ヒリツ</t>
    </rPh>
    <rPh sb="97" eb="99">
      <t>ルイジ</t>
    </rPh>
    <rPh sb="99" eb="101">
      <t>ダンタイ</t>
    </rPh>
    <rPh sb="102" eb="103">
      <t>クラ</t>
    </rPh>
    <rPh sb="105" eb="106">
      <t>タカ</t>
    </rPh>
    <rPh sb="107" eb="109">
      <t>ヒリツ</t>
    </rPh>
    <rPh sb="116" eb="118">
      <t>コンゴ</t>
    </rPh>
    <rPh sb="118" eb="120">
      <t>タイヨウ</t>
    </rPh>
    <rPh sb="120" eb="122">
      <t>ネンスウ</t>
    </rPh>
    <rPh sb="123" eb="125">
      <t>ケイカ</t>
    </rPh>
    <rPh sb="126" eb="128">
      <t>ケイネン</t>
    </rPh>
    <rPh sb="128" eb="130">
      <t>レッカ</t>
    </rPh>
    <rPh sb="132" eb="134">
      <t>シセツ</t>
    </rPh>
    <rPh sb="135" eb="137">
      <t>コウシン</t>
    </rPh>
    <rPh sb="137" eb="138">
      <t>トウ</t>
    </rPh>
    <rPh sb="139" eb="140">
      <t>オコナ</t>
    </rPh>
    <rPh sb="142" eb="144">
      <t>バアイ</t>
    </rPh>
    <rPh sb="144" eb="146">
      <t>キギョウ</t>
    </rPh>
    <rPh sb="146" eb="147">
      <t>サイ</t>
    </rPh>
    <rPh sb="148" eb="150">
      <t>ザンダカ</t>
    </rPh>
    <rPh sb="151" eb="153">
      <t>ゾウカ</t>
    </rPh>
    <rPh sb="158" eb="159">
      <t>カンガ</t>
    </rPh>
    <rPh sb="166" eb="168">
      <t>ケイヒ</t>
    </rPh>
    <rPh sb="168" eb="170">
      <t>カイシュウ</t>
    </rPh>
    <rPh sb="170" eb="171">
      <t>リツ</t>
    </rPh>
    <rPh sb="181" eb="183">
      <t>リョウキン</t>
    </rPh>
    <rPh sb="183" eb="185">
      <t>シュウニュウ</t>
    </rPh>
    <rPh sb="187" eb="189">
      <t>ケイエイ</t>
    </rPh>
    <rPh sb="190" eb="191">
      <t>オコナ</t>
    </rPh>
    <rPh sb="201" eb="203">
      <t>コンゴ</t>
    </rPh>
    <rPh sb="204" eb="206">
      <t>ケイエイ</t>
    </rPh>
    <rPh sb="206" eb="208">
      <t>ドリョク</t>
    </rPh>
    <rPh sb="209" eb="210">
      <t>オコナ</t>
    </rPh>
    <rPh sb="219" eb="221">
      <t>オスイ</t>
    </rPh>
    <rPh sb="221" eb="223">
      <t>ショリ</t>
    </rPh>
    <rPh sb="223" eb="225">
      <t>ゲンカ</t>
    </rPh>
    <rPh sb="227" eb="229">
      <t>イジ</t>
    </rPh>
    <rPh sb="229" eb="231">
      <t>カンリ</t>
    </rPh>
    <rPh sb="232" eb="233">
      <t>カカ</t>
    </rPh>
    <rPh sb="234" eb="236">
      <t>ケイヒ</t>
    </rPh>
    <rPh sb="237" eb="239">
      <t>アンカ</t>
    </rPh>
    <rPh sb="245" eb="246">
      <t>サ</t>
    </rPh>
    <rPh sb="257" eb="258">
      <t>オモ</t>
    </rPh>
    <rPh sb="264" eb="266">
      <t>シセツ</t>
    </rPh>
    <rPh sb="266" eb="269">
      <t>リヨウリツ</t>
    </rPh>
    <rPh sb="271" eb="273">
      <t>ルイジ</t>
    </rPh>
    <rPh sb="273" eb="275">
      <t>ダンタイ</t>
    </rPh>
    <rPh sb="276" eb="277">
      <t>クラ</t>
    </rPh>
    <rPh sb="279" eb="280">
      <t>ヒク</t>
    </rPh>
    <rPh sb="288" eb="291">
      <t>ミセツゾク</t>
    </rPh>
    <rPh sb="291" eb="292">
      <t>シャ</t>
    </rPh>
    <rPh sb="293" eb="294">
      <t>オオ</t>
    </rPh>
    <rPh sb="298" eb="300">
      <t>コンゴ</t>
    </rPh>
    <rPh sb="300" eb="302">
      <t>セツゾク</t>
    </rPh>
    <rPh sb="303" eb="304">
      <t>フ</t>
    </rPh>
    <rPh sb="307" eb="310">
      <t>リヨウリツ</t>
    </rPh>
    <rPh sb="311" eb="313">
      <t>コウジョウ</t>
    </rPh>
    <rPh sb="316" eb="317">
      <t>オモ</t>
    </rPh>
    <rPh sb="323" eb="326">
      <t>スイセンカ</t>
    </rPh>
    <rPh sb="326" eb="327">
      <t>リツ</t>
    </rPh>
    <rPh sb="329" eb="331">
      <t>セイビ</t>
    </rPh>
    <rPh sb="331" eb="333">
      <t>セタイ</t>
    </rPh>
    <rPh sb="333" eb="334">
      <t>スウ</t>
    </rPh>
    <rPh sb="335" eb="336">
      <t>スク</t>
    </rPh>
    <rPh sb="341" eb="343">
      <t>ソウキュウ</t>
    </rPh>
    <rPh sb="349" eb="351">
      <t>モクヒョウ</t>
    </rPh>
    <rPh sb="352" eb="354">
      <t>カニュウ</t>
    </rPh>
    <rPh sb="354" eb="356">
      <t>ソクシン</t>
    </rPh>
    <rPh sb="357" eb="358">
      <t>オコナ</t>
    </rPh>
    <phoneticPr fontId="4"/>
  </si>
  <si>
    <t>今後人口減少による減収の一方で、施設の経年劣化による修繕や更新等による経費の増加が懸念される。これにより経営の悪化が予想されるため、今後の運営方針の検討や経営改善に向けた取組が重要になってくる。</t>
    <rPh sb="0" eb="2">
      <t>コンゴ</t>
    </rPh>
    <rPh sb="2" eb="4">
      <t>ジンコウ</t>
    </rPh>
    <rPh sb="4" eb="6">
      <t>ゲンショウ</t>
    </rPh>
    <rPh sb="9" eb="11">
      <t>ゲンシュウ</t>
    </rPh>
    <rPh sb="12" eb="14">
      <t>イッポウ</t>
    </rPh>
    <rPh sb="16" eb="18">
      <t>シセツ</t>
    </rPh>
    <rPh sb="19" eb="21">
      <t>ケイネン</t>
    </rPh>
    <rPh sb="21" eb="23">
      <t>レッカ</t>
    </rPh>
    <rPh sb="26" eb="28">
      <t>シュウゼン</t>
    </rPh>
    <rPh sb="29" eb="31">
      <t>コウシン</t>
    </rPh>
    <rPh sb="31" eb="32">
      <t>トウ</t>
    </rPh>
    <rPh sb="35" eb="37">
      <t>ケイヒ</t>
    </rPh>
    <rPh sb="38" eb="40">
      <t>ゾウカ</t>
    </rPh>
    <rPh sb="41" eb="43">
      <t>ケネン</t>
    </rPh>
    <rPh sb="52" eb="54">
      <t>ケイエイ</t>
    </rPh>
    <rPh sb="55" eb="57">
      <t>アッカ</t>
    </rPh>
    <rPh sb="58" eb="60">
      <t>ヨソウ</t>
    </rPh>
    <rPh sb="66" eb="68">
      <t>コンゴ</t>
    </rPh>
    <rPh sb="69" eb="71">
      <t>ウンエイ</t>
    </rPh>
    <rPh sb="71" eb="73">
      <t>ホウシン</t>
    </rPh>
    <rPh sb="74" eb="76">
      <t>ケントウ</t>
    </rPh>
    <rPh sb="77" eb="79">
      <t>ケイエイ</t>
    </rPh>
    <rPh sb="79" eb="81">
      <t>カイゼン</t>
    </rPh>
    <rPh sb="82" eb="83">
      <t>ム</t>
    </rPh>
    <rPh sb="85" eb="87">
      <t>トリクミ</t>
    </rPh>
    <rPh sb="88" eb="90">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</si>
</sst>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BB5-4D7B-A5D7-30DC9CB16353}"/>
            </c:ext>
          </c:extLst>
        </c:ser>
        <c:dLbls>
          <c:showLegendKey val="0"/>
          <c:showVal val="0"/>
          <c:showCatName val="0"/>
          <c:showSerName val="0"/>
          <c:showPercent val="0"/>
          <c:showBubbleSize val="0"/>
        </c:dLbls>
        <c:gapWidth val="150"/>
        <c:axId val="349499552"/>
        <c:axId val="349499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0.51</c:v>
                </c:pt>
                <c:pt idx="3">
                  <c:v>0</c:v>
                </c:pt>
                <c:pt idx="4">
                  <c:v>0</c:v>
                </c:pt>
              </c:numCache>
            </c:numRef>
          </c:val>
          <c:smooth val="0"/>
          <c:extLst xmlns:c16r2="http://schemas.microsoft.com/office/drawing/2015/06/chart">
            <c:ext xmlns:c16="http://schemas.microsoft.com/office/drawing/2014/chart" uri="{C3380CC4-5D6E-409C-BE32-E72D297353CC}">
              <c16:uniqueId val="{00000001-6BB5-4D7B-A5D7-30DC9CB16353}"/>
            </c:ext>
          </c:extLst>
        </c:ser>
        <c:dLbls>
          <c:showLegendKey val="0"/>
          <c:showVal val="0"/>
          <c:showCatName val="0"/>
          <c:showSerName val="0"/>
          <c:showPercent val="0"/>
          <c:showBubbleSize val="0"/>
        </c:dLbls>
        <c:marker val="1"/>
        <c:smooth val="0"/>
        <c:axId val="349499552"/>
        <c:axId val="349499944"/>
      </c:lineChart>
      <c:dateAx>
        <c:axId val="349499552"/>
        <c:scaling>
          <c:orientation val="minMax"/>
        </c:scaling>
        <c:delete val="1"/>
        <c:axPos val="b"/>
        <c:numFmt formatCode="ge" sourceLinked="1"/>
        <c:majorTickMark val="none"/>
        <c:minorTickMark val="none"/>
        <c:tickLblPos val="none"/>
        <c:crossAx val="349499944"/>
        <c:crosses val="autoZero"/>
        <c:auto val="1"/>
        <c:lblOffset val="100"/>
        <c:baseTimeUnit val="years"/>
      </c:dateAx>
      <c:valAx>
        <c:axId val="349499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49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32.5</c:v>
                </c:pt>
                <c:pt idx="1">
                  <c:v>32.5</c:v>
                </c:pt>
                <c:pt idx="2">
                  <c:v>32.5</c:v>
                </c:pt>
                <c:pt idx="3">
                  <c:v>32.5</c:v>
                </c:pt>
                <c:pt idx="4">
                  <c:v>32.5</c:v>
                </c:pt>
              </c:numCache>
            </c:numRef>
          </c:val>
          <c:extLst xmlns:c16r2="http://schemas.microsoft.com/office/drawing/2015/06/chart">
            <c:ext xmlns:c16="http://schemas.microsoft.com/office/drawing/2014/chart" uri="{C3380CC4-5D6E-409C-BE32-E72D297353CC}">
              <c16:uniqueId val="{00000000-5F4A-477B-B0D1-AD4DD37B5637}"/>
            </c:ext>
          </c:extLst>
        </c:ser>
        <c:dLbls>
          <c:showLegendKey val="0"/>
          <c:showVal val="0"/>
          <c:showCatName val="0"/>
          <c:showSerName val="0"/>
          <c:showPercent val="0"/>
          <c:showBubbleSize val="0"/>
        </c:dLbls>
        <c:gapWidth val="150"/>
        <c:axId val="351389280"/>
        <c:axId val="351389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41.24</c:v>
                </c:pt>
                <c:pt idx="1">
                  <c:v>43.1</c:v>
                </c:pt>
                <c:pt idx="2">
                  <c:v>40.96</c:v>
                </c:pt>
                <c:pt idx="3">
                  <c:v>39.450000000000003</c:v>
                </c:pt>
                <c:pt idx="4">
                  <c:v>39.15</c:v>
                </c:pt>
              </c:numCache>
            </c:numRef>
          </c:val>
          <c:smooth val="0"/>
          <c:extLst xmlns:c16r2="http://schemas.microsoft.com/office/drawing/2015/06/chart">
            <c:ext xmlns:c16="http://schemas.microsoft.com/office/drawing/2014/chart" uri="{C3380CC4-5D6E-409C-BE32-E72D297353CC}">
              <c16:uniqueId val="{00000001-5F4A-477B-B0D1-AD4DD37B5637}"/>
            </c:ext>
          </c:extLst>
        </c:ser>
        <c:dLbls>
          <c:showLegendKey val="0"/>
          <c:showVal val="0"/>
          <c:showCatName val="0"/>
          <c:showSerName val="0"/>
          <c:showPercent val="0"/>
          <c:showBubbleSize val="0"/>
        </c:dLbls>
        <c:marker val="1"/>
        <c:smooth val="0"/>
        <c:axId val="351389280"/>
        <c:axId val="351389672"/>
      </c:lineChart>
      <c:dateAx>
        <c:axId val="351389280"/>
        <c:scaling>
          <c:orientation val="minMax"/>
        </c:scaling>
        <c:delete val="1"/>
        <c:axPos val="b"/>
        <c:numFmt formatCode="ge" sourceLinked="1"/>
        <c:majorTickMark val="none"/>
        <c:minorTickMark val="none"/>
        <c:tickLblPos val="none"/>
        <c:crossAx val="351389672"/>
        <c:crosses val="autoZero"/>
        <c:auto val="1"/>
        <c:lblOffset val="100"/>
        <c:baseTimeUnit val="years"/>
      </c:dateAx>
      <c:valAx>
        <c:axId val="35138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3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57.97</c:v>
                </c:pt>
                <c:pt idx="1">
                  <c:v>68.569999999999993</c:v>
                </c:pt>
                <c:pt idx="2">
                  <c:v>66.67</c:v>
                </c:pt>
                <c:pt idx="3">
                  <c:v>75.41</c:v>
                </c:pt>
                <c:pt idx="4">
                  <c:v>72.13</c:v>
                </c:pt>
              </c:numCache>
            </c:numRef>
          </c:val>
          <c:extLst xmlns:c16r2="http://schemas.microsoft.com/office/drawing/2015/06/chart">
            <c:ext xmlns:c16="http://schemas.microsoft.com/office/drawing/2014/chart" uri="{C3380CC4-5D6E-409C-BE32-E72D297353CC}">
              <c16:uniqueId val="{00000000-1568-4FCF-A286-8300BDF00671}"/>
            </c:ext>
          </c:extLst>
        </c:ser>
        <c:dLbls>
          <c:showLegendKey val="0"/>
          <c:showVal val="0"/>
          <c:showCatName val="0"/>
          <c:showSerName val="0"/>
          <c:showPercent val="0"/>
          <c:showBubbleSize val="0"/>
        </c:dLbls>
        <c:gapWidth val="150"/>
        <c:axId val="351390848"/>
        <c:axId val="351391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88.34</c:v>
                </c:pt>
                <c:pt idx="1">
                  <c:v>88.02</c:v>
                </c:pt>
                <c:pt idx="2">
                  <c:v>90.64</c:v>
                </c:pt>
                <c:pt idx="3">
                  <c:v>90.48</c:v>
                </c:pt>
                <c:pt idx="4">
                  <c:v>89.54</c:v>
                </c:pt>
              </c:numCache>
            </c:numRef>
          </c:val>
          <c:smooth val="0"/>
          <c:extLst xmlns:c16r2="http://schemas.microsoft.com/office/drawing/2015/06/chart">
            <c:ext xmlns:c16="http://schemas.microsoft.com/office/drawing/2014/chart" uri="{C3380CC4-5D6E-409C-BE32-E72D297353CC}">
              <c16:uniqueId val="{00000001-1568-4FCF-A286-8300BDF00671}"/>
            </c:ext>
          </c:extLst>
        </c:ser>
        <c:dLbls>
          <c:showLegendKey val="0"/>
          <c:showVal val="0"/>
          <c:showCatName val="0"/>
          <c:showSerName val="0"/>
          <c:showPercent val="0"/>
          <c:showBubbleSize val="0"/>
        </c:dLbls>
        <c:marker val="1"/>
        <c:smooth val="0"/>
        <c:axId val="351390848"/>
        <c:axId val="351391240"/>
      </c:lineChart>
      <c:dateAx>
        <c:axId val="351390848"/>
        <c:scaling>
          <c:orientation val="minMax"/>
        </c:scaling>
        <c:delete val="1"/>
        <c:axPos val="b"/>
        <c:numFmt formatCode="ge" sourceLinked="1"/>
        <c:majorTickMark val="none"/>
        <c:minorTickMark val="none"/>
        <c:tickLblPos val="none"/>
        <c:crossAx val="351391240"/>
        <c:crosses val="autoZero"/>
        <c:auto val="1"/>
        <c:lblOffset val="100"/>
        <c:baseTimeUnit val="years"/>
      </c:dateAx>
      <c:valAx>
        <c:axId val="351391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39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23.66</c:v>
                </c:pt>
                <c:pt idx="1">
                  <c:v>22.34</c:v>
                </c:pt>
                <c:pt idx="2">
                  <c:v>21.37</c:v>
                </c:pt>
                <c:pt idx="3">
                  <c:v>23.95</c:v>
                </c:pt>
                <c:pt idx="4">
                  <c:v>80.319999999999993</c:v>
                </c:pt>
              </c:numCache>
            </c:numRef>
          </c:val>
          <c:extLst xmlns:c16r2="http://schemas.microsoft.com/office/drawing/2015/06/chart">
            <c:ext xmlns:c16="http://schemas.microsoft.com/office/drawing/2014/chart" uri="{C3380CC4-5D6E-409C-BE32-E72D297353CC}">
              <c16:uniqueId val="{00000000-7B7D-4780-8B30-44A8C37BA439}"/>
            </c:ext>
          </c:extLst>
        </c:ser>
        <c:dLbls>
          <c:showLegendKey val="0"/>
          <c:showVal val="0"/>
          <c:showCatName val="0"/>
          <c:showSerName val="0"/>
          <c:showPercent val="0"/>
          <c:showBubbleSize val="0"/>
        </c:dLbls>
        <c:gapWidth val="150"/>
        <c:axId val="349501120"/>
        <c:axId val="349501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B7D-4780-8B30-44A8C37BA439}"/>
            </c:ext>
          </c:extLst>
        </c:ser>
        <c:dLbls>
          <c:showLegendKey val="0"/>
          <c:showVal val="0"/>
          <c:showCatName val="0"/>
          <c:showSerName val="0"/>
          <c:showPercent val="0"/>
          <c:showBubbleSize val="0"/>
        </c:dLbls>
        <c:marker val="1"/>
        <c:smooth val="0"/>
        <c:axId val="349501120"/>
        <c:axId val="349501512"/>
      </c:lineChart>
      <c:dateAx>
        <c:axId val="349501120"/>
        <c:scaling>
          <c:orientation val="minMax"/>
        </c:scaling>
        <c:delete val="1"/>
        <c:axPos val="b"/>
        <c:numFmt formatCode="ge" sourceLinked="1"/>
        <c:majorTickMark val="none"/>
        <c:minorTickMark val="none"/>
        <c:tickLblPos val="none"/>
        <c:crossAx val="349501512"/>
        <c:crosses val="autoZero"/>
        <c:auto val="1"/>
        <c:lblOffset val="100"/>
        <c:baseTimeUnit val="years"/>
      </c:dateAx>
      <c:valAx>
        <c:axId val="349501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50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9E0-40A5-91F7-0A3608F76327}"/>
            </c:ext>
          </c:extLst>
        </c:ser>
        <c:dLbls>
          <c:showLegendKey val="0"/>
          <c:showVal val="0"/>
          <c:showCatName val="0"/>
          <c:showSerName val="0"/>
          <c:showPercent val="0"/>
          <c:showBubbleSize val="0"/>
        </c:dLbls>
        <c:gapWidth val="150"/>
        <c:axId val="349502688"/>
        <c:axId val="349503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9E0-40A5-91F7-0A3608F76327}"/>
            </c:ext>
          </c:extLst>
        </c:ser>
        <c:dLbls>
          <c:showLegendKey val="0"/>
          <c:showVal val="0"/>
          <c:showCatName val="0"/>
          <c:showSerName val="0"/>
          <c:showPercent val="0"/>
          <c:showBubbleSize val="0"/>
        </c:dLbls>
        <c:marker val="1"/>
        <c:smooth val="0"/>
        <c:axId val="349502688"/>
        <c:axId val="349503080"/>
      </c:lineChart>
      <c:dateAx>
        <c:axId val="349502688"/>
        <c:scaling>
          <c:orientation val="minMax"/>
        </c:scaling>
        <c:delete val="1"/>
        <c:axPos val="b"/>
        <c:numFmt formatCode="ge" sourceLinked="1"/>
        <c:majorTickMark val="none"/>
        <c:minorTickMark val="none"/>
        <c:tickLblPos val="none"/>
        <c:crossAx val="349503080"/>
        <c:crosses val="autoZero"/>
        <c:auto val="1"/>
        <c:lblOffset val="100"/>
        <c:baseTimeUnit val="years"/>
      </c:dateAx>
      <c:valAx>
        <c:axId val="34950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50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666-49C3-8652-5D52BF65E473}"/>
            </c:ext>
          </c:extLst>
        </c:ser>
        <c:dLbls>
          <c:showLegendKey val="0"/>
          <c:showVal val="0"/>
          <c:showCatName val="0"/>
          <c:showSerName val="0"/>
          <c:showPercent val="0"/>
          <c:showBubbleSize val="0"/>
        </c:dLbls>
        <c:gapWidth val="150"/>
        <c:axId val="349504256"/>
        <c:axId val="349504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666-49C3-8652-5D52BF65E473}"/>
            </c:ext>
          </c:extLst>
        </c:ser>
        <c:dLbls>
          <c:showLegendKey val="0"/>
          <c:showVal val="0"/>
          <c:showCatName val="0"/>
          <c:showSerName val="0"/>
          <c:showPercent val="0"/>
          <c:showBubbleSize val="0"/>
        </c:dLbls>
        <c:marker val="1"/>
        <c:smooth val="0"/>
        <c:axId val="349504256"/>
        <c:axId val="349504648"/>
      </c:lineChart>
      <c:dateAx>
        <c:axId val="349504256"/>
        <c:scaling>
          <c:orientation val="minMax"/>
        </c:scaling>
        <c:delete val="1"/>
        <c:axPos val="b"/>
        <c:numFmt formatCode="ge" sourceLinked="1"/>
        <c:majorTickMark val="none"/>
        <c:minorTickMark val="none"/>
        <c:tickLblPos val="none"/>
        <c:crossAx val="349504648"/>
        <c:crosses val="autoZero"/>
        <c:auto val="1"/>
        <c:lblOffset val="100"/>
        <c:baseTimeUnit val="years"/>
      </c:dateAx>
      <c:valAx>
        <c:axId val="349504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50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8B0-4018-B051-9E38C775A43B}"/>
            </c:ext>
          </c:extLst>
        </c:ser>
        <c:dLbls>
          <c:showLegendKey val="0"/>
          <c:showVal val="0"/>
          <c:showCatName val="0"/>
          <c:showSerName val="0"/>
          <c:showPercent val="0"/>
          <c:showBubbleSize val="0"/>
        </c:dLbls>
        <c:gapWidth val="150"/>
        <c:axId val="349505824"/>
        <c:axId val="349506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8B0-4018-B051-9E38C775A43B}"/>
            </c:ext>
          </c:extLst>
        </c:ser>
        <c:dLbls>
          <c:showLegendKey val="0"/>
          <c:showVal val="0"/>
          <c:showCatName val="0"/>
          <c:showSerName val="0"/>
          <c:showPercent val="0"/>
          <c:showBubbleSize val="0"/>
        </c:dLbls>
        <c:marker val="1"/>
        <c:smooth val="0"/>
        <c:axId val="349505824"/>
        <c:axId val="349506216"/>
      </c:lineChart>
      <c:dateAx>
        <c:axId val="349505824"/>
        <c:scaling>
          <c:orientation val="minMax"/>
        </c:scaling>
        <c:delete val="1"/>
        <c:axPos val="b"/>
        <c:numFmt formatCode="ge" sourceLinked="1"/>
        <c:majorTickMark val="none"/>
        <c:minorTickMark val="none"/>
        <c:tickLblPos val="none"/>
        <c:crossAx val="349506216"/>
        <c:crosses val="autoZero"/>
        <c:auto val="1"/>
        <c:lblOffset val="100"/>
        <c:baseTimeUnit val="years"/>
      </c:dateAx>
      <c:valAx>
        <c:axId val="349506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50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ADE-4E53-8435-41105552D687}"/>
            </c:ext>
          </c:extLst>
        </c:ser>
        <c:dLbls>
          <c:showLegendKey val="0"/>
          <c:showVal val="0"/>
          <c:showCatName val="0"/>
          <c:showSerName val="0"/>
          <c:showPercent val="0"/>
          <c:showBubbleSize val="0"/>
        </c:dLbls>
        <c:gapWidth val="150"/>
        <c:axId val="349507392"/>
        <c:axId val="349507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ADE-4E53-8435-41105552D687}"/>
            </c:ext>
          </c:extLst>
        </c:ser>
        <c:dLbls>
          <c:showLegendKey val="0"/>
          <c:showVal val="0"/>
          <c:showCatName val="0"/>
          <c:showSerName val="0"/>
          <c:showPercent val="0"/>
          <c:showBubbleSize val="0"/>
        </c:dLbls>
        <c:marker val="1"/>
        <c:smooth val="0"/>
        <c:axId val="349507392"/>
        <c:axId val="349507784"/>
      </c:lineChart>
      <c:dateAx>
        <c:axId val="349507392"/>
        <c:scaling>
          <c:orientation val="minMax"/>
        </c:scaling>
        <c:delete val="1"/>
        <c:axPos val="b"/>
        <c:numFmt formatCode="ge" sourceLinked="1"/>
        <c:majorTickMark val="none"/>
        <c:minorTickMark val="none"/>
        <c:tickLblPos val="none"/>
        <c:crossAx val="349507784"/>
        <c:crosses val="autoZero"/>
        <c:auto val="1"/>
        <c:lblOffset val="100"/>
        <c:baseTimeUnit val="years"/>
      </c:dateAx>
      <c:valAx>
        <c:axId val="34950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50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11217.76</c:v>
                </c:pt>
                <c:pt idx="1">
                  <c:v>8972.01</c:v>
                </c:pt>
                <c:pt idx="2">
                  <c:v>8960.99</c:v>
                </c:pt>
                <c:pt idx="3">
                  <c:v>8941.25</c:v>
                </c:pt>
                <c:pt idx="4">
                  <c:v>7407.77</c:v>
                </c:pt>
              </c:numCache>
            </c:numRef>
          </c:val>
          <c:extLst xmlns:c16r2="http://schemas.microsoft.com/office/drawing/2015/06/chart">
            <c:ext xmlns:c16="http://schemas.microsoft.com/office/drawing/2014/chart" uri="{C3380CC4-5D6E-409C-BE32-E72D297353CC}">
              <c16:uniqueId val="{00000000-C06B-4367-8573-5C709030ADA0}"/>
            </c:ext>
          </c:extLst>
        </c:ser>
        <c:dLbls>
          <c:showLegendKey val="0"/>
          <c:showVal val="0"/>
          <c:showCatName val="0"/>
          <c:showSerName val="0"/>
          <c:showPercent val="0"/>
          <c:showBubbleSize val="0"/>
        </c:dLbls>
        <c:gapWidth val="150"/>
        <c:axId val="349508960"/>
        <c:axId val="349509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2574.4699999999998</c:v>
                </c:pt>
                <c:pt idx="1">
                  <c:v>2784</c:v>
                </c:pt>
                <c:pt idx="2">
                  <c:v>3188.44</c:v>
                </c:pt>
                <c:pt idx="3">
                  <c:v>4170.3999999999996</c:v>
                </c:pt>
                <c:pt idx="4">
                  <c:v>2559.94</c:v>
                </c:pt>
              </c:numCache>
            </c:numRef>
          </c:val>
          <c:smooth val="0"/>
          <c:extLst xmlns:c16r2="http://schemas.microsoft.com/office/drawing/2015/06/chart">
            <c:ext xmlns:c16="http://schemas.microsoft.com/office/drawing/2014/chart" uri="{C3380CC4-5D6E-409C-BE32-E72D297353CC}">
              <c16:uniqueId val="{00000001-C06B-4367-8573-5C709030ADA0}"/>
            </c:ext>
          </c:extLst>
        </c:ser>
        <c:dLbls>
          <c:showLegendKey val="0"/>
          <c:showVal val="0"/>
          <c:showCatName val="0"/>
          <c:showSerName val="0"/>
          <c:showPercent val="0"/>
          <c:showBubbleSize val="0"/>
        </c:dLbls>
        <c:marker val="1"/>
        <c:smooth val="0"/>
        <c:axId val="349508960"/>
        <c:axId val="349509352"/>
      </c:lineChart>
      <c:dateAx>
        <c:axId val="349508960"/>
        <c:scaling>
          <c:orientation val="minMax"/>
        </c:scaling>
        <c:delete val="1"/>
        <c:axPos val="b"/>
        <c:numFmt formatCode="ge" sourceLinked="1"/>
        <c:majorTickMark val="none"/>
        <c:minorTickMark val="none"/>
        <c:tickLblPos val="none"/>
        <c:crossAx val="349509352"/>
        <c:crosses val="autoZero"/>
        <c:auto val="1"/>
        <c:lblOffset val="100"/>
        <c:baseTimeUnit val="years"/>
      </c:dateAx>
      <c:valAx>
        <c:axId val="349509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50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7.59</c:v>
                </c:pt>
                <c:pt idx="1">
                  <c:v>8.49</c:v>
                </c:pt>
                <c:pt idx="2">
                  <c:v>8.0299999999999994</c:v>
                </c:pt>
                <c:pt idx="3">
                  <c:v>98.58</c:v>
                </c:pt>
                <c:pt idx="4">
                  <c:v>100</c:v>
                </c:pt>
              </c:numCache>
            </c:numRef>
          </c:val>
          <c:extLst xmlns:c16r2="http://schemas.microsoft.com/office/drawing/2015/06/chart">
            <c:ext xmlns:c16="http://schemas.microsoft.com/office/drawing/2014/chart" uri="{C3380CC4-5D6E-409C-BE32-E72D297353CC}">
              <c16:uniqueId val="{00000000-939E-4CC7-9157-E4B100CE378F}"/>
            </c:ext>
          </c:extLst>
        </c:ser>
        <c:dLbls>
          <c:showLegendKey val="0"/>
          <c:showVal val="0"/>
          <c:showCatName val="0"/>
          <c:showSerName val="0"/>
          <c:showPercent val="0"/>
          <c:showBubbleSize val="0"/>
        </c:dLbls>
        <c:gapWidth val="150"/>
        <c:axId val="351386144"/>
        <c:axId val="351386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31.04</c:v>
                </c:pt>
                <c:pt idx="1">
                  <c:v>29.21</c:v>
                </c:pt>
                <c:pt idx="2">
                  <c:v>26.47</c:v>
                </c:pt>
                <c:pt idx="3">
                  <c:v>32.14</c:v>
                </c:pt>
                <c:pt idx="4">
                  <c:v>37.82</c:v>
                </c:pt>
              </c:numCache>
            </c:numRef>
          </c:val>
          <c:smooth val="0"/>
          <c:extLst xmlns:c16r2="http://schemas.microsoft.com/office/drawing/2015/06/chart">
            <c:ext xmlns:c16="http://schemas.microsoft.com/office/drawing/2014/chart" uri="{C3380CC4-5D6E-409C-BE32-E72D297353CC}">
              <c16:uniqueId val="{00000001-939E-4CC7-9157-E4B100CE378F}"/>
            </c:ext>
          </c:extLst>
        </c:ser>
        <c:dLbls>
          <c:showLegendKey val="0"/>
          <c:showVal val="0"/>
          <c:showCatName val="0"/>
          <c:showSerName val="0"/>
          <c:showPercent val="0"/>
          <c:showBubbleSize val="0"/>
        </c:dLbls>
        <c:marker val="1"/>
        <c:smooth val="0"/>
        <c:axId val="351386144"/>
        <c:axId val="351386536"/>
      </c:lineChart>
      <c:dateAx>
        <c:axId val="351386144"/>
        <c:scaling>
          <c:orientation val="minMax"/>
        </c:scaling>
        <c:delete val="1"/>
        <c:axPos val="b"/>
        <c:numFmt formatCode="ge" sourceLinked="1"/>
        <c:majorTickMark val="none"/>
        <c:minorTickMark val="none"/>
        <c:tickLblPos val="none"/>
        <c:crossAx val="351386536"/>
        <c:crosses val="autoZero"/>
        <c:auto val="1"/>
        <c:lblOffset val="100"/>
        <c:baseTimeUnit val="years"/>
      </c:dateAx>
      <c:valAx>
        <c:axId val="351386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38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1968.91</c:v>
                </c:pt>
                <c:pt idx="1">
                  <c:v>1966.74</c:v>
                </c:pt>
                <c:pt idx="2">
                  <c:v>1971.09</c:v>
                </c:pt>
                <c:pt idx="3">
                  <c:v>168.91</c:v>
                </c:pt>
                <c:pt idx="4">
                  <c:v>184.57</c:v>
                </c:pt>
              </c:numCache>
            </c:numRef>
          </c:val>
          <c:extLst xmlns:c16r2="http://schemas.microsoft.com/office/drawing/2015/06/chart">
            <c:ext xmlns:c16="http://schemas.microsoft.com/office/drawing/2014/chart" uri="{C3380CC4-5D6E-409C-BE32-E72D297353CC}">
              <c16:uniqueId val="{00000000-F878-4358-AF51-22436312846B}"/>
            </c:ext>
          </c:extLst>
        </c:ser>
        <c:dLbls>
          <c:showLegendKey val="0"/>
          <c:showVal val="0"/>
          <c:showCatName val="0"/>
          <c:showSerName val="0"/>
          <c:showPercent val="0"/>
          <c:showBubbleSize val="0"/>
        </c:dLbls>
        <c:gapWidth val="150"/>
        <c:axId val="351387712"/>
        <c:axId val="351388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589.39</c:v>
                </c:pt>
                <c:pt idx="1">
                  <c:v>620.01</c:v>
                </c:pt>
                <c:pt idx="2">
                  <c:v>688.46</c:v>
                </c:pt>
                <c:pt idx="3">
                  <c:v>562.9</c:v>
                </c:pt>
                <c:pt idx="4">
                  <c:v>482.51</c:v>
                </c:pt>
              </c:numCache>
            </c:numRef>
          </c:val>
          <c:smooth val="0"/>
          <c:extLst xmlns:c16r2="http://schemas.microsoft.com/office/drawing/2015/06/chart">
            <c:ext xmlns:c16="http://schemas.microsoft.com/office/drawing/2014/chart" uri="{C3380CC4-5D6E-409C-BE32-E72D297353CC}">
              <c16:uniqueId val="{00000001-F878-4358-AF51-22436312846B}"/>
            </c:ext>
          </c:extLst>
        </c:ser>
        <c:dLbls>
          <c:showLegendKey val="0"/>
          <c:showVal val="0"/>
          <c:showCatName val="0"/>
          <c:showSerName val="0"/>
          <c:showPercent val="0"/>
          <c:showBubbleSize val="0"/>
        </c:dLbls>
        <c:marker val="1"/>
        <c:smooth val="0"/>
        <c:axId val="351387712"/>
        <c:axId val="351388104"/>
      </c:lineChart>
      <c:dateAx>
        <c:axId val="351387712"/>
        <c:scaling>
          <c:orientation val="minMax"/>
        </c:scaling>
        <c:delete val="1"/>
        <c:axPos val="b"/>
        <c:numFmt formatCode="ge" sourceLinked="1"/>
        <c:majorTickMark val="none"/>
        <c:minorTickMark val="none"/>
        <c:tickLblPos val="none"/>
        <c:crossAx val="351388104"/>
        <c:crosses val="autoZero"/>
        <c:auto val="1"/>
        <c:lblOffset val="100"/>
        <c:baseTimeUnit val="years"/>
      </c:dateAx>
      <c:valAx>
        <c:axId val="351388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38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【1,943.90】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【502.45】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28"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小国町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小規模集合排水処理</v>
      </c>
      <c r="Q8" s="47"/>
      <c r="R8" s="47"/>
      <c r="S8" s="47"/>
      <c r="T8" s="47"/>
      <c r="U8" s="47"/>
      <c r="V8" s="47"/>
      <c r="W8" s="47" t="str">
        <f>データ!L6</f>
        <v>I3</v>
      </c>
      <c r="X8" s="47"/>
      <c r="Y8" s="47"/>
      <c r="Z8" s="47"/>
      <c r="AA8" s="47"/>
      <c r="AB8" s="47"/>
      <c r="AC8" s="47"/>
      <c r="AD8" s="48" t="str">
        <f>データ!$M$6</f>
        <v>非設置</v>
      </c>
      <c r="AE8" s="48"/>
      <c r="AF8" s="48"/>
      <c r="AG8" s="48"/>
      <c r="AH8" s="48"/>
      <c r="AI8" s="48"/>
      <c r="AJ8" s="48"/>
      <c r="AK8" s="3"/>
      <c r="AL8" s="49">
        <f>データ!S6</f>
        <v>7279</v>
      </c>
      <c r="AM8" s="49"/>
      <c r="AN8" s="49"/>
      <c r="AO8" s="49"/>
      <c r="AP8" s="49"/>
      <c r="AQ8" s="49"/>
      <c r="AR8" s="49"/>
      <c r="AS8" s="49"/>
      <c r="AT8" s="44">
        <f>データ!T6</f>
        <v>136.94</v>
      </c>
      <c r="AU8" s="44"/>
      <c r="AV8" s="44"/>
      <c r="AW8" s="44"/>
      <c r="AX8" s="44"/>
      <c r="AY8" s="44"/>
      <c r="AZ8" s="44"/>
      <c r="BA8" s="44"/>
      <c r="BB8" s="44">
        <f>データ!U6</f>
        <v>53.15</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0.85</v>
      </c>
      <c r="Q10" s="44"/>
      <c r="R10" s="44"/>
      <c r="S10" s="44"/>
      <c r="T10" s="44"/>
      <c r="U10" s="44"/>
      <c r="V10" s="44"/>
      <c r="W10" s="44">
        <f>データ!Q6</f>
        <v>100</v>
      </c>
      <c r="X10" s="44"/>
      <c r="Y10" s="44"/>
      <c r="Z10" s="44"/>
      <c r="AA10" s="44"/>
      <c r="AB10" s="44"/>
      <c r="AC10" s="44"/>
      <c r="AD10" s="49">
        <f>データ!R6</f>
        <v>4750</v>
      </c>
      <c r="AE10" s="49"/>
      <c r="AF10" s="49"/>
      <c r="AG10" s="49"/>
      <c r="AH10" s="49"/>
      <c r="AI10" s="49"/>
      <c r="AJ10" s="49"/>
      <c r="AK10" s="2"/>
      <c r="AL10" s="49">
        <f>データ!V6</f>
        <v>61</v>
      </c>
      <c r="AM10" s="49"/>
      <c r="AN10" s="49"/>
      <c r="AO10" s="49"/>
      <c r="AP10" s="49"/>
      <c r="AQ10" s="49"/>
      <c r="AR10" s="49"/>
      <c r="AS10" s="49"/>
      <c r="AT10" s="44">
        <f>データ!W6</f>
        <v>0.03</v>
      </c>
      <c r="AU10" s="44"/>
      <c r="AV10" s="44"/>
      <c r="AW10" s="44"/>
      <c r="AX10" s="44"/>
      <c r="AY10" s="44"/>
      <c r="AZ10" s="44"/>
      <c r="BA10" s="44"/>
      <c r="BB10" s="44">
        <f>データ!X6</f>
        <v>2033.33</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【1,943.90】</v>
      </c>
      <c r="I86" s="25" t="str">
        <f>データ!CA6</f>
        <v>【37.34】</v>
      </c>
      <c r="J86" s="25" t="str">
        <f>データ!CL6</f>
        <v>【502.45】</v>
      </c>
      <c r="K86" s="25" t="str">
        <f>データ!CW6</f>
        <v>【35.35】</v>
      </c>
      <c r="L86" s="25" t="str">
        <f>データ!DH6</f>
        <v>【89.79】</v>
      </c>
      <c r="M86" s="25" t="s">
        <v>56</v>
      </c>
      <c r="N86" s="25" t="s">
        <v>56</v>
      </c>
      <c r="O86" s="25" t="str">
        <f>データ!EO6</f>
        <v>【0.00】</v>
      </c>
    </row>
  </sheetData>
  <sheetProtection algorithmName="SHA-512" hashValue="LHZxp/XKQkfC/Iv3VXB63UA3ppMha8MPoBe+ycJyq46vvEG6FXqjjb98BJWF2WU+JfcS7MYU63ameZvV6yPaKw==" saltValue="n0hfvH2EyGcj6ifquMDuU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434248</v>
      </c>
      <c r="D6" s="32">
        <f t="shared" si="3"/>
        <v>47</v>
      </c>
      <c r="E6" s="32">
        <f t="shared" si="3"/>
        <v>17</v>
      </c>
      <c r="F6" s="32">
        <f t="shared" si="3"/>
        <v>9</v>
      </c>
      <c r="G6" s="32">
        <f t="shared" si="3"/>
        <v>0</v>
      </c>
      <c r="H6" s="32" t="str">
        <f t="shared" si="3"/>
        <v>熊本県　小国町</v>
      </c>
      <c r="I6" s="32" t="str">
        <f t="shared" si="3"/>
        <v>法非適用</v>
      </c>
      <c r="J6" s="32" t="str">
        <f t="shared" si="3"/>
        <v>下水道事業</v>
      </c>
      <c r="K6" s="32" t="str">
        <f t="shared" si="3"/>
        <v>小規模集合排水処理</v>
      </c>
      <c r="L6" s="32" t="str">
        <f t="shared" si="3"/>
        <v>I3</v>
      </c>
      <c r="M6" s="32" t="str">
        <f t="shared" si="3"/>
        <v>非設置</v>
      </c>
      <c r="N6" s="33" t="str">
        <f t="shared" si="3"/>
        <v>-</v>
      </c>
      <c r="O6" s="33" t="str">
        <f t="shared" si="3"/>
        <v>該当数値なし</v>
      </c>
      <c r="P6" s="33">
        <f t="shared" si="3"/>
        <v>0.85</v>
      </c>
      <c r="Q6" s="33">
        <f t="shared" si="3"/>
        <v>100</v>
      </c>
      <c r="R6" s="33">
        <f t="shared" si="3"/>
        <v>4750</v>
      </c>
      <c r="S6" s="33">
        <f t="shared" si="3"/>
        <v>7279</v>
      </c>
      <c r="T6" s="33">
        <f t="shared" si="3"/>
        <v>136.94</v>
      </c>
      <c r="U6" s="33">
        <f t="shared" si="3"/>
        <v>53.15</v>
      </c>
      <c r="V6" s="33">
        <f t="shared" si="3"/>
        <v>61</v>
      </c>
      <c r="W6" s="33">
        <f t="shared" si="3"/>
        <v>0.03</v>
      </c>
      <c r="X6" s="33">
        <f t="shared" si="3"/>
        <v>2033.33</v>
      </c>
      <c r="Y6" s="34">
        <f>IF(Y7="",NA(),Y7)</f>
        <v>23.66</v>
      </c>
      <c r="Z6" s="34">
        <f t="shared" ref="Z6:AH6" si="4">IF(Z7="",NA(),Z7)</f>
        <v>22.34</v>
      </c>
      <c r="AA6" s="34">
        <f t="shared" si="4"/>
        <v>21.37</v>
      </c>
      <c r="AB6" s="34">
        <f t="shared" si="4"/>
        <v>23.95</v>
      </c>
      <c r="AC6" s="34">
        <f t="shared" si="4"/>
        <v>80.319999999999993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11217.76</v>
      </c>
      <c r="BG6" s="34">
        <f t="shared" ref="BG6:BO6" si="7">IF(BG7="",NA(),BG7)</f>
        <v>8972.01</v>
      </c>
      <c r="BH6" s="34">
        <f t="shared" si="7"/>
        <v>8960.99</v>
      </c>
      <c r="BI6" s="34">
        <f t="shared" si="7"/>
        <v>8941.25</v>
      </c>
      <c r="BJ6" s="34">
        <f t="shared" si="7"/>
        <v>7407.77</v>
      </c>
      <c r="BK6" s="34">
        <f t="shared" si="7"/>
        <v>2574.4699999999998</v>
      </c>
      <c r="BL6" s="34">
        <f t="shared" si="7"/>
        <v>2784</v>
      </c>
      <c r="BM6" s="34">
        <f t="shared" si="7"/>
        <v>3188.44</v>
      </c>
      <c r="BN6" s="34">
        <f t="shared" si="7"/>
        <v>4170.3999999999996</v>
      </c>
      <c r="BO6" s="34">
        <f t="shared" si="7"/>
        <v>2559.94</v>
      </c>
      <c r="BP6" s="33" t="str">
        <f>IF(BP7="","",IF(BP7="-","【-】","【"&amp;SUBSTITUTE(TEXT(BP7,"#,##0.00"),"-","△")&amp;"】"))</f>
        <v>【1,943.90】</v>
      </c>
      <c r="BQ6" s="34">
        <f>IF(BQ7="",NA(),BQ7)</f>
        <v>7.59</v>
      </c>
      <c r="BR6" s="34">
        <f t="shared" ref="BR6:BZ6" si="8">IF(BR7="",NA(),BR7)</f>
        <v>8.49</v>
      </c>
      <c r="BS6" s="34">
        <f t="shared" si="8"/>
        <v>8.0299999999999994</v>
      </c>
      <c r="BT6" s="34">
        <f t="shared" si="8"/>
        <v>98.58</v>
      </c>
      <c r="BU6" s="34">
        <f t="shared" si="8"/>
        <v>100</v>
      </c>
      <c r="BV6" s="34">
        <f t="shared" si="8"/>
        <v>31.04</v>
      </c>
      <c r="BW6" s="34">
        <f t="shared" si="8"/>
        <v>29.21</v>
      </c>
      <c r="BX6" s="34">
        <f t="shared" si="8"/>
        <v>26.47</v>
      </c>
      <c r="BY6" s="34">
        <f t="shared" si="8"/>
        <v>32.14</v>
      </c>
      <c r="BZ6" s="34">
        <f t="shared" si="8"/>
        <v>37.82</v>
      </c>
      <c r="CA6" s="33" t="str">
        <f>IF(CA7="","",IF(CA7="-","【-】","【"&amp;SUBSTITUTE(TEXT(CA7,"#,##0.00"),"-","△")&amp;"】"))</f>
        <v>【37.34】</v>
      </c>
      <c r="CB6" s="34">
        <f>IF(CB7="",NA(),CB7)</f>
        <v>1968.91</v>
      </c>
      <c r="CC6" s="34">
        <f t="shared" ref="CC6:CK6" si="9">IF(CC7="",NA(),CC7)</f>
        <v>1966.74</v>
      </c>
      <c r="CD6" s="34">
        <f t="shared" si="9"/>
        <v>1971.09</v>
      </c>
      <c r="CE6" s="34">
        <f t="shared" si="9"/>
        <v>168.91</v>
      </c>
      <c r="CF6" s="34">
        <f t="shared" si="9"/>
        <v>184.57</v>
      </c>
      <c r="CG6" s="34">
        <f t="shared" si="9"/>
        <v>589.39</v>
      </c>
      <c r="CH6" s="34">
        <f t="shared" si="9"/>
        <v>620.01</v>
      </c>
      <c r="CI6" s="34">
        <f t="shared" si="9"/>
        <v>688.46</v>
      </c>
      <c r="CJ6" s="34">
        <f t="shared" si="9"/>
        <v>562.9</v>
      </c>
      <c r="CK6" s="34">
        <f t="shared" si="9"/>
        <v>482.51</v>
      </c>
      <c r="CL6" s="33" t="str">
        <f>IF(CL7="","",IF(CL7="-","【-】","【"&amp;SUBSTITUTE(TEXT(CL7,"#,##0.00"),"-","△")&amp;"】"))</f>
        <v>【502.45】</v>
      </c>
      <c r="CM6" s="34">
        <f>IF(CM7="",NA(),CM7)</f>
        <v>32.5</v>
      </c>
      <c r="CN6" s="34">
        <f t="shared" ref="CN6:CV6" si="10">IF(CN7="",NA(),CN7)</f>
        <v>32.5</v>
      </c>
      <c r="CO6" s="34">
        <f t="shared" si="10"/>
        <v>32.5</v>
      </c>
      <c r="CP6" s="34">
        <f t="shared" si="10"/>
        <v>32.5</v>
      </c>
      <c r="CQ6" s="34">
        <f t="shared" si="10"/>
        <v>32.5</v>
      </c>
      <c r="CR6" s="34">
        <f t="shared" si="10"/>
        <v>41.24</v>
      </c>
      <c r="CS6" s="34">
        <f t="shared" si="10"/>
        <v>43.1</v>
      </c>
      <c r="CT6" s="34">
        <f t="shared" si="10"/>
        <v>40.96</v>
      </c>
      <c r="CU6" s="34">
        <f t="shared" si="10"/>
        <v>39.450000000000003</v>
      </c>
      <c r="CV6" s="34">
        <f t="shared" si="10"/>
        <v>39.15</v>
      </c>
      <c r="CW6" s="33" t="str">
        <f>IF(CW7="","",IF(CW7="-","【-】","【"&amp;SUBSTITUTE(TEXT(CW7,"#,##0.00"),"-","△")&amp;"】"))</f>
        <v>【35.35】</v>
      </c>
      <c r="CX6" s="34">
        <f>IF(CX7="",NA(),CX7)</f>
        <v>57.97</v>
      </c>
      <c r="CY6" s="34">
        <f t="shared" ref="CY6:DG6" si="11">IF(CY7="",NA(),CY7)</f>
        <v>68.569999999999993</v>
      </c>
      <c r="CZ6" s="34">
        <f t="shared" si="11"/>
        <v>66.67</v>
      </c>
      <c r="DA6" s="34">
        <f t="shared" si="11"/>
        <v>75.41</v>
      </c>
      <c r="DB6" s="34">
        <f t="shared" si="11"/>
        <v>72.13</v>
      </c>
      <c r="DC6" s="34">
        <f t="shared" si="11"/>
        <v>88.34</v>
      </c>
      <c r="DD6" s="34">
        <f t="shared" si="11"/>
        <v>88.02</v>
      </c>
      <c r="DE6" s="34">
        <f t="shared" si="11"/>
        <v>90.64</v>
      </c>
      <c r="DF6" s="34">
        <f t="shared" si="11"/>
        <v>90.48</v>
      </c>
      <c r="DG6" s="34">
        <f t="shared" si="11"/>
        <v>89.54</v>
      </c>
      <c r="DH6" s="33" t="str">
        <f>IF(DH7="","",IF(DH7="-","【-】","【"&amp;SUBSTITUTE(TEXT(DH7,"#,##0.00"),"-","△")&amp;"】"))</f>
        <v>【89.79】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3">
        <f t="shared" si="14"/>
        <v>0</v>
      </c>
      <c r="EL6" s="34">
        <f t="shared" si="14"/>
        <v>0.51</v>
      </c>
      <c r="EM6" s="33">
        <f t="shared" si="14"/>
        <v>0</v>
      </c>
      <c r="EN6" s="33">
        <f t="shared" si="14"/>
        <v>0</v>
      </c>
      <c r="EO6" s="33" t="str">
        <f>IF(EO7="","",IF(EO7="-","【-】","【"&amp;SUBSTITUTE(TEXT(EO7,"#,##0.00"),"-","△")&amp;"】"))</f>
        <v>【0.00】</v>
      </c>
    </row>
    <row r="7" spans="1:145" s="35" customFormat="1" x14ac:dyDescent="0.15">
      <c r="A7" s="27"/>
      <c r="B7" s="36">
        <v>2017</v>
      </c>
      <c r="C7" s="36">
        <v>434248</v>
      </c>
      <c r="D7" s="36">
        <v>47</v>
      </c>
      <c r="E7" s="36">
        <v>17</v>
      </c>
      <c r="F7" s="36">
        <v>9</v>
      </c>
      <c r="G7" s="36">
        <v>0</v>
      </c>
      <c r="H7" s="36" t="s">
        <v>110</v>
      </c>
      <c r="I7" s="36" t="s">
        <v>111</v>
      </c>
      <c r="J7" s="36" t="s">
        <v>112</v>
      </c>
      <c r="K7" s="36" t="s">
        <v>113</v>
      </c>
      <c r="L7" s="36" t="s">
        <v>114</v>
      </c>
      <c r="M7" s="36" t="s">
        <v>115</v>
      </c>
      <c r="N7" s="37" t="s">
        <v>116</v>
      </c>
      <c r="O7" s="37" t="s">
        <v>117</v>
      </c>
      <c r="P7" s="37">
        <v>0.85</v>
      </c>
      <c r="Q7" s="37">
        <v>100</v>
      </c>
      <c r="R7" s="37">
        <v>4750</v>
      </c>
      <c r="S7" s="37">
        <v>7279</v>
      </c>
      <c r="T7" s="37">
        <v>136.94</v>
      </c>
      <c r="U7" s="37">
        <v>53.15</v>
      </c>
      <c r="V7" s="37">
        <v>61</v>
      </c>
      <c r="W7" s="37">
        <v>0.03</v>
      </c>
      <c r="X7" s="37">
        <v>2033.33</v>
      </c>
      <c r="Y7" s="37">
        <v>23.66</v>
      </c>
      <c r="Z7" s="37">
        <v>22.34</v>
      </c>
      <c r="AA7" s="37">
        <v>21.37</v>
      </c>
      <c r="AB7" s="37">
        <v>23.95</v>
      </c>
      <c r="AC7" s="37">
        <v>80.319999999999993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11217.76</v>
      </c>
      <c r="BG7" s="37">
        <v>8972.01</v>
      </c>
      <c r="BH7" s="37">
        <v>8960.99</v>
      </c>
      <c r="BI7" s="37">
        <v>8941.25</v>
      </c>
      <c r="BJ7" s="37">
        <v>7407.77</v>
      </c>
      <c r="BK7" s="37">
        <v>2574.4699999999998</v>
      </c>
      <c r="BL7" s="37">
        <v>2784</v>
      </c>
      <c r="BM7" s="37">
        <v>3188.44</v>
      </c>
      <c r="BN7" s="37">
        <v>4170.3999999999996</v>
      </c>
      <c r="BO7" s="37">
        <v>2559.94</v>
      </c>
      <c r="BP7" s="37">
        <v>1943.9</v>
      </c>
      <c r="BQ7" s="37">
        <v>7.59</v>
      </c>
      <c r="BR7" s="37">
        <v>8.49</v>
      </c>
      <c r="BS7" s="37">
        <v>8.0299999999999994</v>
      </c>
      <c r="BT7" s="37">
        <v>98.58</v>
      </c>
      <c r="BU7" s="37">
        <v>100</v>
      </c>
      <c r="BV7" s="37">
        <v>31.04</v>
      </c>
      <c r="BW7" s="37">
        <v>29.21</v>
      </c>
      <c r="BX7" s="37">
        <v>26.47</v>
      </c>
      <c r="BY7" s="37">
        <v>32.14</v>
      </c>
      <c r="BZ7" s="37">
        <v>37.82</v>
      </c>
      <c r="CA7" s="37">
        <v>37.340000000000003</v>
      </c>
      <c r="CB7" s="37">
        <v>1968.91</v>
      </c>
      <c r="CC7" s="37">
        <v>1966.74</v>
      </c>
      <c r="CD7" s="37">
        <v>1971.09</v>
      </c>
      <c r="CE7" s="37">
        <v>168.91</v>
      </c>
      <c r="CF7" s="37">
        <v>184.57</v>
      </c>
      <c r="CG7" s="37">
        <v>589.39</v>
      </c>
      <c r="CH7" s="37">
        <v>620.01</v>
      </c>
      <c r="CI7" s="37">
        <v>688.46</v>
      </c>
      <c r="CJ7" s="37">
        <v>562.9</v>
      </c>
      <c r="CK7" s="37">
        <v>482.51</v>
      </c>
      <c r="CL7" s="37">
        <v>502.45</v>
      </c>
      <c r="CM7" s="37">
        <v>32.5</v>
      </c>
      <c r="CN7" s="37">
        <v>32.5</v>
      </c>
      <c r="CO7" s="37">
        <v>32.5</v>
      </c>
      <c r="CP7" s="37">
        <v>32.5</v>
      </c>
      <c r="CQ7" s="37">
        <v>32.5</v>
      </c>
      <c r="CR7" s="37">
        <v>41.24</v>
      </c>
      <c r="CS7" s="37">
        <v>43.1</v>
      </c>
      <c r="CT7" s="37">
        <v>40.96</v>
      </c>
      <c r="CU7" s="37">
        <v>39.450000000000003</v>
      </c>
      <c r="CV7" s="37">
        <v>39.15</v>
      </c>
      <c r="CW7" s="37">
        <v>35.35</v>
      </c>
      <c r="CX7" s="37">
        <v>57.97</v>
      </c>
      <c r="CY7" s="37">
        <v>68.569999999999993</v>
      </c>
      <c r="CZ7" s="37">
        <v>66.67</v>
      </c>
      <c r="DA7" s="37">
        <v>75.41</v>
      </c>
      <c r="DB7" s="37">
        <v>72.13</v>
      </c>
      <c r="DC7" s="37">
        <v>88.34</v>
      </c>
      <c r="DD7" s="37">
        <v>88.02</v>
      </c>
      <c r="DE7" s="37">
        <v>90.64</v>
      </c>
      <c r="DF7" s="37">
        <v>90.48</v>
      </c>
      <c r="DG7" s="37">
        <v>89.54</v>
      </c>
      <c r="DH7" s="37">
        <v>89.79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v>
      </c>
      <c r="EL7" s="37">
        <v>0.51</v>
      </c>
      <c r="EM7" s="37">
        <v>0</v>
      </c>
      <c r="EN7" s="37">
        <v>0</v>
      </c>
      <c r="EO7" s="37">
        <v>0</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2019-01-29T02:31:04Z</cp:lastPrinted>
  <dcterms:created xsi:type="dcterms:W3CDTF">2018-12-03T09:37:10Z</dcterms:created>
  <dcterms:modified xsi:type="dcterms:W3CDTF">2019-01-31T07:18:49Z</dcterms:modified>
</cp:coreProperties>
</file>