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Y3iEqxCaIJ210yV/YOkZ/NIO1eFM+5D0epy3QolvwfPzyLPvb6cDZJn3WHtz4lfKddC7eX0wI10TvONoqGB6A==" workbookSaltValue="bm5RrH41GyV7cKZoQP6dT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<sst xmlns="http://schemas.openxmlformats.org/spreadsheetml/2006/main" count="240" uniqueCount="126">
  <si>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</si>
  <si>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</si>
  <si>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</si>
  <si>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</si>
  <si>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</si>
  <si>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</si>
  <si>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</si>
  <si>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</si>
  <si>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</si>
  <si>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</si>
  <si>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</si>
  <si>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</si>
  <si>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</si>
  <si>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</si>
  <si>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</si>
  <si>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</si>
  <si>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</si>
  <si>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</si>
  <si>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</si>
  <si>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</si>
  <si>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</si>
  <si>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</si>
  <si>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</si>
  <si>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</si>
  <si>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</si>
  <si>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</si>
  <si>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</si>
  <si>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</si>
  <si>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</si>
  <si>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</si>
  <si>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</si>
  <si>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</si>
  <si>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</si>
  <si>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</si>
  <si>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</si>
  <si>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</si>
  <si>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</si>
  <si>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</si>
  <si>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</si>
  <si>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</si>
  <si>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</si>
  <si>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</si>
  <si>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</si>
  <si>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</si>
  <si>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</si>
  <si>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</si>
  <si>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</si>
  <si>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</si>
  <si>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</si>
  <si>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</si>
  <si>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</si>
  <si>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</si>
  <si>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</si>
  <si>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</si>
  <si>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</si>
  <si>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</si>
  <si>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</si>
  <si>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</si>
  <si>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</si>
  <si>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</si>
  <si>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</si>
  <si>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</si>
  <si>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</si>
  <si>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</si>
  <si>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</si>
  <si>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</si>
  <si>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</si>
  <si>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</si>
  <si>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</si>
  <si>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</si>
  <si>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</si>
  <si>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</si>
  <si>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</si>
  <si>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</si>
  <si>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</si>
  <si>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</si>
  <si>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</si>
  <si>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</si>
  <si>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</si>
  <si>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</si>
  <si>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</si>
  <si>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</si>
  <si>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</si>
  <si>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</si>
  <si>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</si>
  <si>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</si>
  <si>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</si>
  <si>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</si>
  <si>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</si>
  <si>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</si>
  <si>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</si>
  <si>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</si>
  <si>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</si>
  <si>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</si>
  <si>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</si>
  <si>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</si>
  <si>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</si>
  <si>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</si>
  <si>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</si>
  <si>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</si>
  <si>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</si>
  <si>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</si>
  <si>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</si>
  <si>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</si>
  <si>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</si>
  <si>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</si>
  <si>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</si>
  <si>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</si>
  <si>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</si>
  <si>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</si>
  <si>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</si>
  <si>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法非適用</t>
  </si>
  <si>
    <t>下水道事業</t>
  </si>
  <si>
    <t>小規模集合排水処理</t>
  </si>
  <si>
    <t>I3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</si>
  <si>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</si>
  <si>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</si>
  <si>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</si>
  <si>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</si>
  <si>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</si>
  <si>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</si>
  <si>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</si>
  <si>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</si>
  <si>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老朽化については、本事業は整備が完了して間もないため、現状において大規模な故障や修繕は見られないが、適正な維持管理に努めることが必要である。人口減少を踏まえ、将来的に施設の更新をどのように行うのか検討を重ねておく必要がある。</t>
    <rPh sb="0" eb="3">
      <t>ロウキュウカ</t>
    </rPh>
    <rPh sb="70" eb="73">
      <t>ジンコウゲン</t>
    </rPh>
    <rPh sb="73" eb="74">
      <t>ショウ</t>
    </rPh>
    <rPh sb="75" eb="76">
      <t>フ</t>
    </rPh>
    <rPh sb="79" eb="82">
      <t>ショウライテキ</t>
    </rPh>
    <rPh sb="83" eb="85">
      <t>シセツ</t>
    </rPh>
    <rPh sb="86" eb="88">
      <t>コウシン</t>
    </rPh>
    <rPh sb="94" eb="95">
      <t>オコナ</t>
    </rPh>
    <rPh sb="98" eb="100">
      <t>ケントウ</t>
    </rPh>
    <rPh sb="101" eb="102">
      <t>カサ</t>
    </rPh>
    <rPh sb="106" eb="108">
      <t>ヒツヨウ</t>
    </rPh>
    <phoneticPr fontId="4"/>
  </si>
  <si>
    <t xml:space="preserve">本事業は、平成17年度に整備が完了しているため、当面大規模な経費の増加は見込まれない。今後は、人口減少による使用料収入の減少、施設の老朽化による維持管理費の増大が問題となってくるため、歳出抑制や料金改定の検討が必要となってくる。なお、経営戦略は策定済みである。
</t>
    <rPh sb="24" eb="26">
      <t>トウメン</t>
    </rPh>
    <rPh sb="26" eb="29">
      <t>ダイキボ</t>
    </rPh>
    <rPh sb="30" eb="32">
      <t>ケイヒ</t>
    </rPh>
    <rPh sb="33" eb="35">
      <t>ゾウカ</t>
    </rPh>
    <rPh sb="36" eb="38">
      <t>ミコ</t>
    </rPh>
    <rPh sb="47" eb="49">
      <t>ジンコウ</t>
    </rPh>
    <rPh sb="49" eb="51">
      <t>ゲンショウ</t>
    </rPh>
    <rPh sb="54" eb="56">
      <t>シヨウ</t>
    </rPh>
    <rPh sb="56" eb="57">
      <t>リョウ</t>
    </rPh>
    <rPh sb="57" eb="59">
      <t>シュウニュウ</t>
    </rPh>
    <rPh sb="60" eb="62">
      <t>ゲンショウ</t>
    </rPh>
    <rPh sb="78" eb="80">
      <t>ゾウダイ</t>
    </rPh>
    <rPh sb="81" eb="83">
      <t>モンダイ</t>
    </rPh>
    <rPh sb="92" eb="94">
      <t>サイシュツ</t>
    </rPh>
    <rPh sb="94" eb="96">
      <t>ヨクセイ</t>
    </rPh>
    <rPh sb="97" eb="99">
      <t>リョウキン</t>
    </rPh>
    <rPh sb="99" eb="101">
      <t>カイテイ</t>
    </rPh>
    <rPh sb="102" eb="104">
      <t>ケントウ</t>
    </rPh>
    <rPh sb="105" eb="107">
      <t>ヒツヨウ</t>
    </rPh>
    <rPh sb="117" eb="119">
      <t>ケイエイ</t>
    </rPh>
    <rPh sb="119" eb="121">
      <t>センリャク</t>
    </rPh>
    <rPh sb="122" eb="124">
      <t>サクテイ</t>
    </rPh>
    <rPh sb="124" eb="125">
      <t>ズ</t>
    </rPh>
    <phoneticPr fontId="4"/>
  </si>
  <si>
    <r>
      <t>①経常収支比率（収益で費用を賄えている比率）については、徐々に改善傾向にあるが、財源を一般会計からの繰入金に依存しているため、維持管理費の削減を図ることが必要である。
⑤経費回収率は、</t>
    </r>
    <r>
      <rPr>
        <sz val="11"/>
        <color rgb="FFFF0000"/>
        <rFont val="ＭＳ ゴシック"/>
        <family val="3"/>
        <charset val="128"/>
      </rPr>
      <t>類似団体平均値を上回っているが、</t>
    </r>
    <r>
      <rPr>
        <sz val="11"/>
        <color theme="1"/>
        <rFont val="ＭＳ ゴシック"/>
        <family val="3"/>
        <charset val="128"/>
      </rPr>
      <t xml:space="preserve">今後の人口減少を踏まえ、汚水処理費の削減の検討が必要である。
⑥汚水処理原価（汚水処理に要した費用）については、類似団体平均値より低い結果となっているが、将来の人口減少を見据えた維持管理費の削減が必要である。
⑦施設利用率については、処理能力が過大であるが、類似団体平均値と比較すると良好な水準である。
⑧水洗化率は、処理区域内の人口減少に伴い、普及率も減少傾向にある。
</t>
    </r>
    <rPh sb="28" eb="30">
      <t>ジョジョ</t>
    </rPh>
    <rPh sb="31" eb="33">
      <t>カイゼン</t>
    </rPh>
    <rPh sb="33" eb="35">
      <t>ケイコウ</t>
    </rPh>
    <rPh sb="40" eb="42">
      <t>ザイゲン</t>
    </rPh>
    <rPh sb="43" eb="45">
      <t>イッパン</t>
    </rPh>
    <rPh sb="45" eb="47">
      <t>カイケイ</t>
    </rPh>
    <rPh sb="50" eb="52">
      <t>クリイレ</t>
    </rPh>
    <rPh sb="52" eb="53">
      <t>キン</t>
    </rPh>
    <rPh sb="54" eb="56">
      <t>イゾン</t>
    </rPh>
    <rPh sb="63" eb="65">
      <t>イジ</t>
    </rPh>
    <rPh sb="65" eb="67">
      <t>カンリ</t>
    </rPh>
    <rPh sb="67" eb="68">
      <t>ヒ</t>
    </rPh>
    <rPh sb="69" eb="71">
      <t>サクゲン</t>
    </rPh>
    <rPh sb="72" eb="73">
      <t>ハカ</t>
    </rPh>
    <rPh sb="77" eb="79">
      <t>ヒツヨウ</t>
    </rPh>
    <rPh sb="92" eb="94">
      <t>ルイジ</t>
    </rPh>
    <rPh sb="94" eb="96">
      <t>ダンタイ</t>
    </rPh>
    <rPh sb="96" eb="98">
      <t>ヘイキン</t>
    </rPh>
    <rPh sb="98" eb="99">
      <t>チ</t>
    </rPh>
    <rPh sb="100" eb="102">
      <t>ウワマワ</t>
    </rPh>
    <rPh sb="108" eb="110">
      <t>コンゴ</t>
    </rPh>
    <rPh sb="111" eb="113">
      <t>ジンコウ</t>
    </rPh>
    <rPh sb="113" eb="115">
      <t>ゲンショウ</t>
    </rPh>
    <rPh sb="116" eb="117">
      <t>フ</t>
    </rPh>
    <rPh sb="120" eb="122">
      <t>オスイ</t>
    </rPh>
    <rPh sb="122" eb="124">
      <t>ショリ</t>
    </rPh>
    <rPh sb="124" eb="125">
      <t>ヒ</t>
    </rPh>
    <rPh sb="126" eb="128">
      <t>サクゲン</t>
    </rPh>
    <rPh sb="129" eb="131">
      <t>ケントウ</t>
    </rPh>
    <rPh sb="132" eb="134">
      <t>ヒツヨウ</t>
    </rPh>
    <rPh sb="164" eb="166">
      <t>ルイジ</t>
    </rPh>
    <rPh sb="166" eb="168">
      <t>ダンタイ</t>
    </rPh>
    <rPh sb="168" eb="171">
      <t>ヘイキンチ</t>
    </rPh>
    <rPh sb="173" eb="174">
      <t>ヒク</t>
    </rPh>
    <rPh sb="175" eb="177">
      <t>ケッカ</t>
    </rPh>
    <rPh sb="185" eb="187">
      <t>ショウライ</t>
    </rPh>
    <rPh sb="188" eb="190">
      <t>ジンコウ</t>
    </rPh>
    <rPh sb="190" eb="192">
      <t>ゲンショウ</t>
    </rPh>
    <rPh sb="193" eb="195">
      <t>ミス</t>
    </rPh>
    <rPh sb="197" eb="199">
      <t>イジ</t>
    </rPh>
    <rPh sb="199" eb="201">
      <t>カンリ</t>
    </rPh>
    <rPh sb="201" eb="202">
      <t>ヒ</t>
    </rPh>
    <rPh sb="203" eb="205">
      <t>サクゲン</t>
    </rPh>
    <rPh sb="206" eb="208">
      <t>ヒツヨウ</t>
    </rPh>
    <rPh sb="261" eb="264">
      <t>スイセンカ</t>
    </rPh>
    <rPh sb="264" eb="265">
      <t>リツ</t>
    </rPh>
    <rPh sb="269" eb="271">
      <t>クイキ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</si>
</sst>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BA4-4643-ADBE-3412ACF90E10}"/>
            </c:ext>
          </c:extLst>
        </c:ser>
        <c:dLbls>
          <c:showLegendKey val="0"/>
          <c:showVal val="0"/>
          <c:showCatName val="0"/>
          <c:showSerName val="0"/>
          <c:showPercent val="0"/>
          <c:showBubbleSize val="0"/>
        </c:dLbls>
        <c:gapWidth val="150"/>
        <c:axId val="94456832"/>
        <c:axId val="9448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0.51</c:v>
                </c:pt>
                <c:pt idx="3">
                  <c:v>0</c:v>
                </c:pt>
                <c:pt idx="4">
                  <c:v>0</c:v>
                </c:pt>
              </c:numCache>
            </c:numRef>
          </c:val>
          <c:smooth val="0"/>
          <c:extLst xmlns:c16r2="http://schemas.microsoft.com/office/drawing/2015/06/chart">
            <c:ext xmlns:c16="http://schemas.microsoft.com/office/drawing/2014/chart" uri="{C3380CC4-5D6E-409C-BE32-E72D297353CC}">
              <c16:uniqueId val="{00000001-2BA4-4643-ADBE-3412ACF90E10}"/>
            </c:ext>
          </c:extLst>
        </c:ser>
        <c:dLbls>
          <c:showLegendKey val="0"/>
          <c:showVal val="0"/>
          <c:showCatName val="0"/>
          <c:showSerName val="0"/>
          <c:showPercent val="0"/>
          <c:showBubbleSize val="0"/>
        </c:dLbls>
        <c:marker val="1"/>
        <c:smooth val="0"/>
        <c:axId val="94456832"/>
        <c:axId val="94483584"/>
      </c:lineChart>
      <c:dateAx>
        <c:axId val="94456832"/>
        <c:scaling>
          <c:orientation val="minMax"/>
        </c:scaling>
        <c:delete val="1"/>
        <c:axPos val="b"/>
        <c:numFmt formatCode="ge" sourceLinked="1"/>
        <c:majorTickMark val="none"/>
        <c:minorTickMark val="none"/>
        <c:tickLblPos val="none"/>
        <c:crossAx val="94483584"/>
        <c:crosses val="autoZero"/>
        <c:auto val="1"/>
        <c:lblOffset val="100"/>
        <c:baseTimeUnit val="years"/>
      </c:dateAx>
      <c:valAx>
        <c:axId val="9448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5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67.39</c:v>
                </c:pt>
                <c:pt idx="1">
                  <c:v>56.52</c:v>
                </c:pt>
                <c:pt idx="2">
                  <c:v>58.7</c:v>
                </c:pt>
                <c:pt idx="3">
                  <c:v>60.87</c:v>
                </c:pt>
                <c:pt idx="4">
                  <c:v>60.87</c:v>
                </c:pt>
              </c:numCache>
            </c:numRef>
          </c:val>
          <c:extLst xmlns:c16r2="http://schemas.microsoft.com/office/drawing/2015/06/chart">
            <c:ext xmlns:c16="http://schemas.microsoft.com/office/drawing/2014/chart" uri="{C3380CC4-5D6E-409C-BE32-E72D297353CC}">
              <c16:uniqueId val="{00000000-1B99-4B3A-AA6C-F5ED5018C9F2}"/>
            </c:ext>
          </c:extLst>
        </c:ser>
        <c:dLbls>
          <c:showLegendKey val="0"/>
          <c:showVal val="0"/>
          <c:showCatName val="0"/>
          <c:showSerName val="0"/>
          <c:showPercent val="0"/>
          <c:showBubbleSize val="0"/>
        </c:dLbls>
        <c:gapWidth val="150"/>
        <c:axId val="104565760"/>
        <c:axId val="10459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41.24</c:v>
                </c:pt>
                <c:pt idx="1">
                  <c:v>43.1</c:v>
                </c:pt>
                <c:pt idx="2">
                  <c:v>40.96</c:v>
                </c:pt>
                <c:pt idx="3">
                  <c:v>39.450000000000003</c:v>
                </c:pt>
                <c:pt idx="4">
                  <c:v>39.15</c:v>
                </c:pt>
              </c:numCache>
            </c:numRef>
          </c:val>
          <c:smooth val="0"/>
          <c:extLst xmlns:c16r2="http://schemas.microsoft.com/office/drawing/2015/06/chart">
            <c:ext xmlns:c16="http://schemas.microsoft.com/office/drawing/2014/chart" uri="{C3380CC4-5D6E-409C-BE32-E72D297353CC}">
              <c16:uniqueId val="{00000001-1B99-4B3A-AA6C-F5ED5018C9F2}"/>
            </c:ext>
          </c:extLst>
        </c:ser>
        <c:dLbls>
          <c:showLegendKey val="0"/>
          <c:showVal val="0"/>
          <c:showCatName val="0"/>
          <c:showSerName val="0"/>
          <c:showPercent val="0"/>
          <c:showBubbleSize val="0"/>
        </c:dLbls>
        <c:marker val="1"/>
        <c:smooth val="0"/>
        <c:axId val="104565760"/>
        <c:axId val="104592512"/>
      </c:lineChart>
      <c:dateAx>
        <c:axId val="104565760"/>
        <c:scaling>
          <c:orientation val="minMax"/>
        </c:scaling>
        <c:delete val="1"/>
        <c:axPos val="b"/>
        <c:numFmt formatCode="ge" sourceLinked="1"/>
        <c:majorTickMark val="none"/>
        <c:minorTickMark val="none"/>
        <c:tickLblPos val="none"/>
        <c:crossAx val="104592512"/>
        <c:crosses val="autoZero"/>
        <c:auto val="1"/>
        <c:lblOffset val="100"/>
        <c:baseTimeUnit val="years"/>
      </c:dateAx>
      <c:valAx>
        <c:axId val="10459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93.18</c:v>
                </c:pt>
                <c:pt idx="1">
                  <c:v>88.37</c:v>
                </c:pt>
                <c:pt idx="2">
                  <c:v>86.36</c:v>
                </c:pt>
                <c:pt idx="3">
                  <c:v>80.680000000000007</c:v>
                </c:pt>
                <c:pt idx="4">
                  <c:v>77.91</c:v>
                </c:pt>
              </c:numCache>
            </c:numRef>
          </c:val>
          <c:extLst xmlns:c16r2="http://schemas.microsoft.com/office/drawing/2015/06/chart">
            <c:ext xmlns:c16="http://schemas.microsoft.com/office/drawing/2014/chart" uri="{C3380CC4-5D6E-409C-BE32-E72D297353CC}">
              <c16:uniqueId val="{00000000-CA1C-4239-B25D-598775601091}"/>
            </c:ext>
          </c:extLst>
        </c:ser>
        <c:dLbls>
          <c:showLegendKey val="0"/>
          <c:showVal val="0"/>
          <c:showCatName val="0"/>
          <c:showSerName val="0"/>
          <c:showPercent val="0"/>
          <c:showBubbleSize val="0"/>
        </c:dLbls>
        <c:gapWidth val="150"/>
        <c:axId val="106257792"/>
        <c:axId val="10626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88.34</c:v>
                </c:pt>
                <c:pt idx="1">
                  <c:v>88.02</c:v>
                </c:pt>
                <c:pt idx="2">
                  <c:v>90.64</c:v>
                </c:pt>
                <c:pt idx="3">
                  <c:v>90.48</c:v>
                </c:pt>
                <c:pt idx="4">
                  <c:v>89.54</c:v>
                </c:pt>
              </c:numCache>
            </c:numRef>
          </c:val>
          <c:smooth val="0"/>
          <c:extLst xmlns:c16r2="http://schemas.microsoft.com/office/drawing/2015/06/chart">
            <c:ext xmlns:c16="http://schemas.microsoft.com/office/drawing/2014/chart" uri="{C3380CC4-5D6E-409C-BE32-E72D297353CC}">
              <c16:uniqueId val="{00000001-CA1C-4239-B25D-598775601091}"/>
            </c:ext>
          </c:extLst>
        </c:ser>
        <c:dLbls>
          <c:showLegendKey val="0"/>
          <c:showVal val="0"/>
          <c:showCatName val="0"/>
          <c:showSerName val="0"/>
          <c:showPercent val="0"/>
          <c:showBubbleSize val="0"/>
        </c:dLbls>
        <c:marker val="1"/>
        <c:smooth val="0"/>
        <c:axId val="106257792"/>
        <c:axId val="106264064"/>
      </c:lineChart>
      <c:dateAx>
        <c:axId val="106257792"/>
        <c:scaling>
          <c:orientation val="minMax"/>
        </c:scaling>
        <c:delete val="1"/>
        <c:axPos val="b"/>
        <c:numFmt formatCode="ge" sourceLinked="1"/>
        <c:majorTickMark val="none"/>
        <c:minorTickMark val="none"/>
        <c:tickLblPos val="none"/>
        <c:crossAx val="106264064"/>
        <c:crosses val="autoZero"/>
        <c:auto val="1"/>
        <c:lblOffset val="100"/>
        <c:baseTimeUnit val="years"/>
      </c:dateAx>
      <c:valAx>
        <c:axId val="10626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45.73</c:v>
                </c:pt>
                <c:pt idx="1">
                  <c:v>46.93</c:v>
                </c:pt>
                <c:pt idx="2">
                  <c:v>57.96</c:v>
                </c:pt>
                <c:pt idx="3">
                  <c:v>68.84</c:v>
                </c:pt>
                <c:pt idx="4">
                  <c:v>85.66</c:v>
                </c:pt>
              </c:numCache>
            </c:numRef>
          </c:val>
          <c:extLst xmlns:c16r2="http://schemas.microsoft.com/office/drawing/2015/06/chart">
            <c:ext xmlns:c16="http://schemas.microsoft.com/office/drawing/2014/chart" uri="{C3380CC4-5D6E-409C-BE32-E72D297353CC}">
              <c16:uniqueId val="{00000000-34F3-4358-8989-6C3297132419}"/>
            </c:ext>
          </c:extLst>
        </c:ser>
        <c:dLbls>
          <c:showLegendKey val="0"/>
          <c:showVal val="0"/>
          <c:showCatName val="0"/>
          <c:showSerName val="0"/>
          <c:showPercent val="0"/>
          <c:showBubbleSize val="0"/>
        </c:dLbls>
        <c:gapWidth val="150"/>
        <c:axId val="94498176"/>
        <c:axId val="945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F3-4358-8989-6C3297132419}"/>
            </c:ext>
          </c:extLst>
        </c:ser>
        <c:dLbls>
          <c:showLegendKey val="0"/>
          <c:showVal val="0"/>
          <c:showCatName val="0"/>
          <c:showSerName val="0"/>
          <c:showPercent val="0"/>
          <c:showBubbleSize val="0"/>
        </c:dLbls>
        <c:marker val="1"/>
        <c:smooth val="0"/>
        <c:axId val="94498176"/>
        <c:axId val="94500352"/>
      </c:lineChart>
      <c:dateAx>
        <c:axId val="94498176"/>
        <c:scaling>
          <c:orientation val="minMax"/>
        </c:scaling>
        <c:delete val="1"/>
        <c:axPos val="b"/>
        <c:numFmt formatCode="ge" sourceLinked="1"/>
        <c:majorTickMark val="none"/>
        <c:minorTickMark val="none"/>
        <c:tickLblPos val="none"/>
        <c:crossAx val="94500352"/>
        <c:crosses val="autoZero"/>
        <c:auto val="1"/>
        <c:lblOffset val="100"/>
        <c:baseTimeUnit val="years"/>
      </c:dateAx>
      <c:valAx>
        <c:axId val="945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9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4A-4D13-B5ED-840A1B4CA7FE}"/>
            </c:ext>
          </c:extLst>
        </c:ser>
        <c:dLbls>
          <c:showLegendKey val="0"/>
          <c:showVal val="0"/>
          <c:showCatName val="0"/>
          <c:showSerName val="0"/>
          <c:showPercent val="0"/>
          <c:showBubbleSize val="0"/>
        </c:dLbls>
        <c:gapWidth val="150"/>
        <c:axId val="97955840"/>
        <c:axId val="979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4A-4D13-B5ED-840A1B4CA7FE}"/>
            </c:ext>
          </c:extLst>
        </c:ser>
        <c:dLbls>
          <c:showLegendKey val="0"/>
          <c:showVal val="0"/>
          <c:showCatName val="0"/>
          <c:showSerName val="0"/>
          <c:showPercent val="0"/>
          <c:showBubbleSize val="0"/>
        </c:dLbls>
        <c:marker val="1"/>
        <c:smooth val="0"/>
        <c:axId val="97955840"/>
        <c:axId val="97957760"/>
      </c:lineChart>
      <c:dateAx>
        <c:axId val="97955840"/>
        <c:scaling>
          <c:orientation val="minMax"/>
        </c:scaling>
        <c:delete val="1"/>
        <c:axPos val="b"/>
        <c:numFmt formatCode="ge" sourceLinked="1"/>
        <c:majorTickMark val="none"/>
        <c:minorTickMark val="none"/>
        <c:tickLblPos val="none"/>
        <c:crossAx val="97957760"/>
        <c:crosses val="autoZero"/>
        <c:auto val="1"/>
        <c:lblOffset val="100"/>
        <c:baseTimeUnit val="years"/>
      </c:dateAx>
      <c:valAx>
        <c:axId val="979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A0D-472F-8BD4-C23D628F3F5A}"/>
            </c:ext>
          </c:extLst>
        </c:ser>
        <c:dLbls>
          <c:showLegendKey val="0"/>
          <c:showVal val="0"/>
          <c:showCatName val="0"/>
          <c:showSerName val="0"/>
          <c:showPercent val="0"/>
          <c:showBubbleSize val="0"/>
        </c:dLbls>
        <c:gapWidth val="150"/>
        <c:axId val="99770752"/>
        <c:axId val="997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0D-472F-8BD4-C23D628F3F5A}"/>
            </c:ext>
          </c:extLst>
        </c:ser>
        <c:dLbls>
          <c:showLegendKey val="0"/>
          <c:showVal val="0"/>
          <c:showCatName val="0"/>
          <c:showSerName val="0"/>
          <c:showPercent val="0"/>
          <c:showBubbleSize val="0"/>
        </c:dLbls>
        <c:marker val="1"/>
        <c:smooth val="0"/>
        <c:axId val="99770752"/>
        <c:axId val="99772672"/>
      </c:lineChart>
      <c:dateAx>
        <c:axId val="99770752"/>
        <c:scaling>
          <c:orientation val="minMax"/>
        </c:scaling>
        <c:delete val="1"/>
        <c:axPos val="b"/>
        <c:numFmt formatCode="ge" sourceLinked="1"/>
        <c:majorTickMark val="none"/>
        <c:minorTickMark val="none"/>
        <c:tickLblPos val="none"/>
        <c:crossAx val="99772672"/>
        <c:crosses val="autoZero"/>
        <c:auto val="1"/>
        <c:lblOffset val="100"/>
        <c:baseTimeUnit val="years"/>
      </c:dateAx>
      <c:valAx>
        <c:axId val="997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A5F-4E42-97B8-B30366841BFE}"/>
            </c:ext>
          </c:extLst>
        </c:ser>
        <c:dLbls>
          <c:showLegendKey val="0"/>
          <c:showVal val="0"/>
          <c:showCatName val="0"/>
          <c:showSerName val="0"/>
          <c:showPercent val="0"/>
          <c:showBubbleSize val="0"/>
        </c:dLbls>
        <c:gapWidth val="150"/>
        <c:axId val="99878016"/>
        <c:axId val="9987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A5F-4E42-97B8-B30366841BFE}"/>
            </c:ext>
          </c:extLst>
        </c:ser>
        <c:dLbls>
          <c:showLegendKey val="0"/>
          <c:showVal val="0"/>
          <c:showCatName val="0"/>
          <c:showSerName val="0"/>
          <c:showPercent val="0"/>
          <c:showBubbleSize val="0"/>
        </c:dLbls>
        <c:marker val="1"/>
        <c:smooth val="0"/>
        <c:axId val="99878016"/>
        <c:axId val="99879936"/>
      </c:lineChart>
      <c:dateAx>
        <c:axId val="99878016"/>
        <c:scaling>
          <c:orientation val="minMax"/>
        </c:scaling>
        <c:delete val="1"/>
        <c:axPos val="b"/>
        <c:numFmt formatCode="ge" sourceLinked="1"/>
        <c:majorTickMark val="none"/>
        <c:minorTickMark val="none"/>
        <c:tickLblPos val="none"/>
        <c:crossAx val="99879936"/>
        <c:crosses val="autoZero"/>
        <c:auto val="1"/>
        <c:lblOffset val="100"/>
        <c:baseTimeUnit val="years"/>
      </c:dateAx>
      <c:valAx>
        <c:axId val="998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E49-4833-B79E-F391E01E7B84}"/>
            </c:ext>
          </c:extLst>
        </c:ser>
        <c:dLbls>
          <c:showLegendKey val="0"/>
          <c:showVal val="0"/>
          <c:showCatName val="0"/>
          <c:showSerName val="0"/>
          <c:showPercent val="0"/>
          <c:showBubbleSize val="0"/>
        </c:dLbls>
        <c:gapWidth val="150"/>
        <c:axId val="99907456"/>
        <c:axId val="9991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49-4833-B79E-F391E01E7B84}"/>
            </c:ext>
          </c:extLst>
        </c:ser>
        <c:dLbls>
          <c:showLegendKey val="0"/>
          <c:showVal val="0"/>
          <c:showCatName val="0"/>
          <c:showSerName val="0"/>
          <c:showPercent val="0"/>
          <c:showBubbleSize val="0"/>
        </c:dLbls>
        <c:marker val="1"/>
        <c:smooth val="0"/>
        <c:axId val="99907456"/>
        <c:axId val="99913728"/>
      </c:lineChart>
      <c:dateAx>
        <c:axId val="99907456"/>
        <c:scaling>
          <c:orientation val="minMax"/>
        </c:scaling>
        <c:delete val="1"/>
        <c:axPos val="b"/>
        <c:numFmt formatCode="ge" sourceLinked="1"/>
        <c:majorTickMark val="none"/>
        <c:minorTickMark val="none"/>
        <c:tickLblPos val="none"/>
        <c:crossAx val="99913728"/>
        <c:crosses val="autoZero"/>
        <c:auto val="1"/>
        <c:lblOffset val="100"/>
        <c:baseTimeUnit val="years"/>
      </c:dateAx>
      <c:valAx>
        <c:axId val="9991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E9-4579-B41D-FE8C0AB0D0FF}"/>
            </c:ext>
          </c:extLst>
        </c:ser>
        <c:dLbls>
          <c:showLegendKey val="0"/>
          <c:showVal val="0"/>
          <c:showCatName val="0"/>
          <c:showSerName val="0"/>
          <c:showPercent val="0"/>
          <c:showBubbleSize val="0"/>
        </c:dLbls>
        <c:gapWidth val="150"/>
        <c:axId val="101058816"/>
        <c:axId val="10106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2574.4699999999998</c:v>
                </c:pt>
                <c:pt idx="1">
                  <c:v>2784</c:v>
                </c:pt>
                <c:pt idx="2">
                  <c:v>3188.44</c:v>
                </c:pt>
                <c:pt idx="3">
                  <c:v>4170.3999999999996</c:v>
                </c:pt>
                <c:pt idx="4">
                  <c:v>2559.94</c:v>
                </c:pt>
              </c:numCache>
            </c:numRef>
          </c:val>
          <c:smooth val="0"/>
          <c:extLst xmlns:c16r2="http://schemas.microsoft.com/office/drawing/2015/06/chart">
            <c:ext xmlns:c16="http://schemas.microsoft.com/office/drawing/2014/chart" uri="{C3380CC4-5D6E-409C-BE32-E72D297353CC}">
              <c16:uniqueId val="{00000001-C5E9-4579-B41D-FE8C0AB0D0FF}"/>
            </c:ext>
          </c:extLst>
        </c:ser>
        <c:dLbls>
          <c:showLegendKey val="0"/>
          <c:showVal val="0"/>
          <c:showCatName val="0"/>
          <c:showSerName val="0"/>
          <c:showPercent val="0"/>
          <c:showBubbleSize val="0"/>
        </c:dLbls>
        <c:marker val="1"/>
        <c:smooth val="0"/>
        <c:axId val="101058816"/>
        <c:axId val="101065088"/>
      </c:lineChart>
      <c:dateAx>
        <c:axId val="101058816"/>
        <c:scaling>
          <c:orientation val="minMax"/>
        </c:scaling>
        <c:delete val="1"/>
        <c:axPos val="b"/>
        <c:numFmt formatCode="ge" sourceLinked="1"/>
        <c:majorTickMark val="none"/>
        <c:minorTickMark val="none"/>
        <c:tickLblPos val="none"/>
        <c:crossAx val="101065088"/>
        <c:crosses val="autoZero"/>
        <c:auto val="1"/>
        <c:lblOffset val="100"/>
        <c:baseTimeUnit val="years"/>
      </c:dateAx>
      <c:valAx>
        <c:axId val="1010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17.11</c:v>
                </c:pt>
                <c:pt idx="1">
                  <c:v>17.7</c:v>
                </c:pt>
                <c:pt idx="2">
                  <c:v>23.68</c:v>
                </c:pt>
                <c:pt idx="3">
                  <c:v>32.270000000000003</c:v>
                </c:pt>
                <c:pt idx="4">
                  <c:v>55.3</c:v>
                </c:pt>
              </c:numCache>
            </c:numRef>
          </c:val>
          <c:extLst xmlns:c16r2="http://schemas.microsoft.com/office/drawing/2015/06/chart">
            <c:ext xmlns:c16="http://schemas.microsoft.com/office/drawing/2014/chart" uri="{C3380CC4-5D6E-409C-BE32-E72D297353CC}">
              <c16:uniqueId val="{00000000-911C-4E2A-BC8C-4AB1FCB5EEFA}"/>
            </c:ext>
          </c:extLst>
        </c:ser>
        <c:dLbls>
          <c:showLegendKey val="0"/>
          <c:showVal val="0"/>
          <c:showCatName val="0"/>
          <c:showSerName val="0"/>
          <c:showPercent val="0"/>
          <c:showBubbleSize val="0"/>
        </c:dLbls>
        <c:gapWidth val="150"/>
        <c:axId val="101095680"/>
        <c:axId val="101101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31.04</c:v>
                </c:pt>
                <c:pt idx="1">
                  <c:v>29.21</c:v>
                </c:pt>
                <c:pt idx="2">
                  <c:v>26.47</c:v>
                </c:pt>
                <c:pt idx="3">
                  <c:v>32.14</c:v>
                </c:pt>
                <c:pt idx="4">
                  <c:v>37.82</c:v>
                </c:pt>
              </c:numCache>
            </c:numRef>
          </c:val>
          <c:smooth val="0"/>
          <c:extLst xmlns:c16r2="http://schemas.microsoft.com/office/drawing/2015/06/chart">
            <c:ext xmlns:c16="http://schemas.microsoft.com/office/drawing/2014/chart" uri="{C3380CC4-5D6E-409C-BE32-E72D297353CC}">
              <c16:uniqueId val="{00000001-911C-4E2A-BC8C-4AB1FCB5EEFA}"/>
            </c:ext>
          </c:extLst>
        </c:ser>
        <c:dLbls>
          <c:showLegendKey val="0"/>
          <c:showVal val="0"/>
          <c:showCatName val="0"/>
          <c:showSerName val="0"/>
          <c:showPercent val="0"/>
          <c:showBubbleSize val="0"/>
        </c:dLbls>
        <c:marker val="1"/>
        <c:smooth val="0"/>
        <c:axId val="101095680"/>
        <c:axId val="101101952"/>
      </c:lineChart>
      <c:dateAx>
        <c:axId val="101095680"/>
        <c:scaling>
          <c:orientation val="minMax"/>
        </c:scaling>
        <c:delete val="1"/>
        <c:axPos val="b"/>
        <c:numFmt formatCode="ge" sourceLinked="1"/>
        <c:majorTickMark val="none"/>
        <c:minorTickMark val="none"/>
        <c:tickLblPos val="none"/>
        <c:crossAx val="101101952"/>
        <c:crosses val="autoZero"/>
        <c:auto val="1"/>
        <c:lblOffset val="100"/>
        <c:baseTimeUnit val="years"/>
      </c:dateAx>
      <c:valAx>
        <c:axId val="10110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589.53</c:v>
                </c:pt>
                <c:pt idx="1">
                  <c:v>672.88</c:v>
                </c:pt>
                <c:pt idx="2">
                  <c:v>478.04</c:v>
                </c:pt>
                <c:pt idx="3">
                  <c:v>336.5</c:v>
                </c:pt>
                <c:pt idx="4">
                  <c:v>200.42</c:v>
                </c:pt>
              </c:numCache>
            </c:numRef>
          </c:val>
          <c:extLst xmlns:c16r2="http://schemas.microsoft.com/office/drawing/2015/06/chart">
            <c:ext xmlns:c16="http://schemas.microsoft.com/office/drawing/2014/chart" uri="{C3380CC4-5D6E-409C-BE32-E72D297353CC}">
              <c16:uniqueId val="{00000000-5BB7-4539-A536-40FD8AFD8224}"/>
            </c:ext>
          </c:extLst>
        </c:ser>
        <c:dLbls>
          <c:showLegendKey val="0"/>
          <c:showVal val="0"/>
          <c:showCatName val="0"/>
          <c:showSerName val="0"/>
          <c:showPercent val="0"/>
          <c:showBubbleSize val="0"/>
        </c:dLbls>
        <c:gapWidth val="150"/>
        <c:axId val="104544896"/>
        <c:axId val="10455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589.39</c:v>
                </c:pt>
                <c:pt idx="1">
                  <c:v>620.01</c:v>
                </c:pt>
                <c:pt idx="2">
                  <c:v>688.46</c:v>
                </c:pt>
                <c:pt idx="3">
                  <c:v>562.9</c:v>
                </c:pt>
                <c:pt idx="4">
                  <c:v>482.51</c:v>
                </c:pt>
              </c:numCache>
            </c:numRef>
          </c:val>
          <c:smooth val="0"/>
          <c:extLst xmlns:c16r2="http://schemas.microsoft.com/office/drawing/2015/06/chart">
            <c:ext xmlns:c16="http://schemas.microsoft.com/office/drawing/2014/chart" uri="{C3380CC4-5D6E-409C-BE32-E72D297353CC}">
              <c16:uniqueId val="{00000001-5BB7-4539-A536-40FD8AFD8224}"/>
            </c:ext>
          </c:extLst>
        </c:ser>
        <c:dLbls>
          <c:showLegendKey val="0"/>
          <c:showVal val="0"/>
          <c:showCatName val="0"/>
          <c:showSerName val="0"/>
          <c:showPercent val="0"/>
          <c:showBubbleSize val="0"/>
        </c:dLbls>
        <c:marker val="1"/>
        <c:smooth val="0"/>
        <c:axId val="104544896"/>
        <c:axId val="104551168"/>
      </c:lineChart>
      <c:dateAx>
        <c:axId val="104544896"/>
        <c:scaling>
          <c:orientation val="minMax"/>
        </c:scaling>
        <c:delete val="1"/>
        <c:axPos val="b"/>
        <c:numFmt formatCode="ge" sourceLinked="1"/>
        <c:majorTickMark val="none"/>
        <c:minorTickMark val="none"/>
        <c:tickLblPos val="none"/>
        <c:crossAx val="104551168"/>
        <c:crosses val="autoZero"/>
        <c:auto val="1"/>
        <c:lblOffset val="100"/>
        <c:baseTimeUnit val="years"/>
      </c:dateAx>
      <c:valAx>
        <c:axId val="1045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4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【1,943.90】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【502.45】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J37" sqref="BJ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山鹿市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小規模集合排水処理</v>
      </c>
      <c r="Q8" s="71"/>
      <c r="R8" s="71"/>
      <c r="S8" s="71"/>
      <c r="T8" s="71"/>
      <c r="U8" s="71"/>
      <c r="V8" s="71"/>
      <c r="W8" s="71" t="str">
        <f>データ!L6</f>
        <v>I3</v>
      </c>
      <c r="X8" s="71"/>
      <c r="Y8" s="71"/>
      <c r="Z8" s="71"/>
      <c r="AA8" s="71"/>
      <c r="AB8" s="71"/>
      <c r="AC8" s="71"/>
      <c r="AD8" s="72" t="str">
        <f>データ!$M$6</f>
        <v>非設置</v>
      </c>
      <c r="AE8" s="72"/>
      <c r="AF8" s="72"/>
      <c r="AG8" s="72"/>
      <c r="AH8" s="72"/>
      <c r="AI8" s="72"/>
      <c r="AJ8" s="72"/>
      <c r="AK8" s="3"/>
      <c r="AL8" s="66">
        <f>データ!S6</f>
        <v>53026</v>
      </c>
      <c r="AM8" s="66"/>
      <c r="AN8" s="66"/>
      <c r="AO8" s="66"/>
      <c r="AP8" s="66"/>
      <c r="AQ8" s="66"/>
      <c r="AR8" s="66"/>
      <c r="AS8" s="66"/>
      <c r="AT8" s="65">
        <f>データ!T6</f>
        <v>299.69</v>
      </c>
      <c r="AU8" s="65"/>
      <c r="AV8" s="65"/>
      <c r="AW8" s="65"/>
      <c r="AX8" s="65"/>
      <c r="AY8" s="65"/>
      <c r="AZ8" s="65"/>
      <c r="BA8" s="65"/>
      <c r="BB8" s="65">
        <f>データ!U6</f>
        <v>176.94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0.16</v>
      </c>
      <c r="Q10" s="65"/>
      <c r="R10" s="65"/>
      <c r="S10" s="65"/>
      <c r="T10" s="65"/>
      <c r="U10" s="65"/>
      <c r="V10" s="65"/>
      <c r="W10" s="65">
        <f>データ!Q6</f>
        <v>91.03</v>
      </c>
      <c r="X10" s="65"/>
      <c r="Y10" s="65"/>
      <c r="Z10" s="65"/>
      <c r="AA10" s="65"/>
      <c r="AB10" s="65"/>
      <c r="AC10" s="65"/>
      <c r="AD10" s="66">
        <f>データ!R6</f>
        <v>3495</v>
      </c>
      <c r="AE10" s="66"/>
      <c r="AF10" s="66"/>
      <c r="AG10" s="66"/>
      <c r="AH10" s="66"/>
      <c r="AI10" s="66"/>
      <c r="AJ10" s="66"/>
      <c r="AK10" s="2"/>
      <c r="AL10" s="66">
        <f>データ!V6</f>
        <v>86</v>
      </c>
      <c r="AM10" s="66"/>
      <c r="AN10" s="66"/>
      <c r="AO10" s="66"/>
      <c r="AP10" s="66"/>
      <c r="AQ10" s="66"/>
      <c r="AR10" s="66"/>
      <c r="AS10" s="66"/>
      <c r="AT10" s="65">
        <f>データ!W6</f>
        <v>0.05</v>
      </c>
      <c r="AU10" s="65"/>
      <c r="AV10" s="65"/>
      <c r="AW10" s="65"/>
      <c r="AX10" s="65"/>
      <c r="AY10" s="65"/>
      <c r="AZ10" s="65"/>
      <c r="BA10" s="65"/>
      <c r="BB10" s="65">
        <f>データ!X6</f>
        <v>1720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【1,943.90】</v>
      </c>
      <c r="I86" s="25" t="str">
        <f>データ!CA6</f>
        <v>【37.34】</v>
      </c>
      <c r="J86" s="25" t="str">
        <f>データ!CL6</f>
        <v>【502.45】</v>
      </c>
      <c r="K86" s="25" t="str">
        <f>データ!CW6</f>
        <v>【35.35】</v>
      </c>
      <c r="L86" s="25" t="str">
        <f>データ!DH6</f>
        <v>【89.79】</v>
      </c>
      <c r="M86" s="25" t="s">
        <v>55</v>
      </c>
      <c r="N86" s="25" t="s">
        <v>56</v>
      </c>
      <c r="O86" s="25" t="str">
        <f>データ!EO6</f>
        <v>【0.00】</v>
      </c>
    </row>
  </sheetData>
  <sheetProtection algorithmName="SHA-512" hashValue="tyJRr6lSi/MbWUanXfNhkhC5+30n21Y72Woarw1RidnEHVsKeH3L9YCy7wU6YAEEg0BjMtCjkj2Dff8hBNCnhQ==" saltValue="nhbZJBk1lSqRb2KACINyQ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432083</v>
      </c>
      <c r="D6" s="32">
        <f t="shared" si="3"/>
        <v>47</v>
      </c>
      <c r="E6" s="32">
        <f t="shared" si="3"/>
        <v>17</v>
      </c>
      <c r="F6" s="32">
        <f t="shared" si="3"/>
        <v>9</v>
      </c>
      <c r="G6" s="32">
        <f t="shared" si="3"/>
        <v>0</v>
      </c>
      <c r="H6" s="32" t="str">
        <f t="shared" si="3"/>
        <v>熊本県　山鹿市</v>
      </c>
      <c r="I6" s="32" t="str">
        <f t="shared" si="3"/>
        <v>法非適用</v>
      </c>
      <c r="J6" s="32" t="str">
        <f t="shared" si="3"/>
        <v>下水道事業</v>
      </c>
      <c r="K6" s="32" t="str">
        <f t="shared" si="3"/>
        <v>小規模集合排水処理</v>
      </c>
      <c r="L6" s="32" t="str">
        <f t="shared" si="3"/>
        <v>I3</v>
      </c>
      <c r="M6" s="32" t="str">
        <f t="shared" si="3"/>
        <v>非設置</v>
      </c>
      <c r="N6" s="33" t="str">
        <f t="shared" si="3"/>
        <v>-</v>
      </c>
      <c r="O6" s="33" t="str">
        <f t="shared" si="3"/>
        <v>該当数値なし</v>
      </c>
      <c r="P6" s="33">
        <f t="shared" si="3"/>
        <v>0.16</v>
      </c>
      <c r="Q6" s="33">
        <f t="shared" si="3"/>
        <v>91.03</v>
      </c>
      <c r="R6" s="33">
        <f t="shared" si="3"/>
        <v>3495</v>
      </c>
      <c r="S6" s="33">
        <f t="shared" si="3"/>
        <v>53026</v>
      </c>
      <c r="T6" s="33">
        <f t="shared" si="3"/>
        <v>299.69</v>
      </c>
      <c r="U6" s="33">
        <f t="shared" si="3"/>
        <v>176.94</v>
      </c>
      <c r="V6" s="33">
        <f t="shared" si="3"/>
        <v>86</v>
      </c>
      <c r="W6" s="33">
        <f t="shared" si="3"/>
        <v>0.05</v>
      </c>
      <c r="X6" s="33">
        <f t="shared" si="3"/>
        <v>1720</v>
      </c>
      <c r="Y6" s="34">
        <f>IF(Y7="",NA(),Y7)</f>
        <v>45.73</v>
      </c>
      <c r="Z6" s="34">
        <f t="shared" ref="Z6:AH6" si="4">IF(Z7="",NA(),Z7)</f>
        <v>46.93</v>
      </c>
      <c r="AA6" s="34">
        <f t="shared" si="4"/>
        <v>57.96</v>
      </c>
      <c r="AB6" s="34">
        <f t="shared" si="4"/>
        <v>68.84</v>
      </c>
      <c r="AC6" s="34">
        <f t="shared" si="4"/>
        <v>85.66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2574.4699999999998</v>
      </c>
      <c r="BL6" s="34">
        <f t="shared" si="7"/>
        <v>2784</v>
      </c>
      <c r="BM6" s="34">
        <f t="shared" si="7"/>
        <v>3188.44</v>
      </c>
      <c r="BN6" s="34">
        <f t="shared" si="7"/>
        <v>4170.3999999999996</v>
      </c>
      <c r="BO6" s="34">
        <f t="shared" si="7"/>
        <v>2559.94</v>
      </c>
      <c r="BP6" s="33" t="str">
        <f>IF(BP7="","",IF(BP7="-","【-】","【"&amp;SUBSTITUTE(TEXT(BP7,"#,##0.00"),"-","△")&amp;"】"))</f>
        <v>【1,943.90】</v>
      </c>
      <c r="BQ6" s="34">
        <f>IF(BQ7="",NA(),BQ7)</f>
        <v>17.11</v>
      </c>
      <c r="BR6" s="34">
        <f t="shared" ref="BR6:BZ6" si="8">IF(BR7="",NA(),BR7)</f>
        <v>17.7</v>
      </c>
      <c r="BS6" s="34">
        <f t="shared" si="8"/>
        <v>23.68</v>
      </c>
      <c r="BT6" s="34">
        <f t="shared" si="8"/>
        <v>32.270000000000003</v>
      </c>
      <c r="BU6" s="34">
        <f t="shared" si="8"/>
        <v>55.3</v>
      </c>
      <c r="BV6" s="34">
        <f t="shared" si="8"/>
        <v>31.04</v>
      </c>
      <c r="BW6" s="34">
        <f t="shared" si="8"/>
        <v>29.21</v>
      </c>
      <c r="BX6" s="34">
        <f t="shared" si="8"/>
        <v>26.47</v>
      </c>
      <c r="BY6" s="34">
        <f t="shared" si="8"/>
        <v>32.14</v>
      </c>
      <c r="BZ6" s="34">
        <f t="shared" si="8"/>
        <v>37.82</v>
      </c>
      <c r="CA6" s="33" t="str">
        <f>IF(CA7="","",IF(CA7="-","【-】","【"&amp;SUBSTITUTE(TEXT(CA7,"#,##0.00"),"-","△")&amp;"】"))</f>
        <v>【37.34】</v>
      </c>
      <c r="CB6" s="34">
        <f>IF(CB7="",NA(),CB7)</f>
        <v>589.53</v>
      </c>
      <c r="CC6" s="34">
        <f t="shared" ref="CC6:CK6" si="9">IF(CC7="",NA(),CC7)</f>
        <v>672.88</v>
      </c>
      <c r="CD6" s="34">
        <f t="shared" si="9"/>
        <v>478.04</v>
      </c>
      <c r="CE6" s="34">
        <f t="shared" si="9"/>
        <v>336.5</v>
      </c>
      <c r="CF6" s="34">
        <f t="shared" si="9"/>
        <v>200.42</v>
      </c>
      <c r="CG6" s="34">
        <f t="shared" si="9"/>
        <v>589.39</v>
      </c>
      <c r="CH6" s="34">
        <f t="shared" si="9"/>
        <v>620.01</v>
      </c>
      <c r="CI6" s="34">
        <f t="shared" si="9"/>
        <v>688.46</v>
      </c>
      <c r="CJ6" s="34">
        <f t="shared" si="9"/>
        <v>562.9</v>
      </c>
      <c r="CK6" s="34">
        <f t="shared" si="9"/>
        <v>482.51</v>
      </c>
      <c r="CL6" s="33" t="str">
        <f>IF(CL7="","",IF(CL7="-","【-】","【"&amp;SUBSTITUTE(TEXT(CL7,"#,##0.00"),"-","△")&amp;"】"))</f>
        <v>【502.45】</v>
      </c>
      <c r="CM6" s="34">
        <f>IF(CM7="",NA(),CM7)</f>
        <v>67.39</v>
      </c>
      <c r="CN6" s="34">
        <f t="shared" ref="CN6:CV6" si="10">IF(CN7="",NA(),CN7)</f>
        <v>56.52</v>
      </c>
      <c r="CO6" s="34">
        <f t="shared" si="10"/>
        <v>58.7</v>
      </c>
      <c r="CP6" s="34">
        <f t="shared" si="10"/>
        <v>60.87</v>
      </c>
      <c r="CQ6" s="34">
        <f t="shared" si="10"/>
        <v>60.87</v>
      </c>
      <c r="CR6" s="34">
        <f t="shared" si="10"/>
        <v>41.24</v>
      </c>
      <c r="CS6" s="34">
        <f t="shared" si="10"/>
        <v>43.1</v>
      </c>
      <c r="CT6" s="34">
        <f t="shared" si="10"/>
        <v>40.96</v>
      </c>
      <c r="CU6" s="34">
        <f t="shared" si="10"/>
        <v>39.450000000000003</v>
      </c>
      <c r="CV6" s="34">
        <f t="shared" si="10"/>
        <v>39.15</v>
      </c>
      <c r="CW6" s="33" t="str">
        <f>IF(CW7="","",IF(CW7="-","【-】","【"&amp;SUBSTITUTE(TEXT(CW7,"#,##0.00"),"-","△")&amp;"】"))</f>
        <v>【35.35】</v>
      </c>
      <c r="CX6" s="34">
        <f>IF(CX7="",NA(),CX7)</f>
        <v>93.18</v>
      </c>
      <c r="CY6" s="34">
        <f t="shared" ref="CY6:DG6" si="11">IF(CY7="",NA(),CY7)</f>
        <v>88.37</v>
      </c>
      <c r="CZ6" s="34">
        <f t="shared" si="11"/>
        <v>86.36</v>
      </c>
      <c r="DA6" s="34">
        <f t="shared" si="11"/>
        <v>80.680000000000007</v>
      </c>
      <c r="DB6" s="34">
        <f t="shared" si="11"/>
        <v>77.91</v>
      </c>
      <c r="DC6" s="34">
        <f t="shared" si="11"/>
        <v>88.34</v>
      </c>
      <c r="DD6" s="34">
        <f t="shared" si="11"/>
        <v>88.02</v>
      </c>
      <c r="DE6" s="34">
        <f t="shared" si="11"/>
        <v>90.64</v>
      </c>
      <c r="DF6" s="34">
        <f t="shared" si="11"/>
        <v>90.48</v>
      </c>
      <c r="DG6" s="34">
        <f t="shared" si="11"/>
        <v>89.54</v>
      </c>
      <c r="DH6" s="33" t="str">
        <f>IF(DH7="","",IF(DH7="-","【-】","【"&amp;SUBSTITUTE(TEXT(DH7,"#,##0.00"),"-","△")&amp;"】"))</f>
        <v>【89.79】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4">
        <f t="shared" si="14"/>
        <v>0.51</v>
      </c>
      <c r="EM6" s="33">
        <f t="shared" si="14"/>
        <v>0</v>
      </c>
      <c r="EN6" s="33">
        <f t="shared" si="14"/>
        <v>0</v>
      </c>
      <c r="EO6" s="33" t="str">
        <f>IF(EO7="","",IF(EO7="-","【-】","【"&amp;SUBSTITUTE(TEXT(EO7,"#,##0.00"),"-","△")&amp;"】"))</f>
        <v>【0.00】</v>
      </c>
    </row>
    <row r="7" spans="1:145" s="35" customFormat="1" x14ac:dyDescent="0.15">
      <c r="A7" s="27"/>
      <c r="B7" s="36">
        <v>2017</v>
      </c>
      <c r="C7" s="36">
        <v>432083</v>
      </c>
      <c r="D7" s="36">
        <v>47</v>
      </c>
      <c r="E7" s="36">
        <v>17</v>
      </c>
      <c r="F7" s="36">
        <v>9</v>
      </c>
      <c r="G7" s="36">
        <v>0</v>
      </c>
      <c r="H7" s="36" t="s">
        <v>110</v>
      </c>
      <c r="I7" s="36" t="s">
        <v>111</v>
      </c>
      <c r="J7" s="36" t="s">
        <v>112</v>
      </c>
      <c r="K7" s="36" t="s">
        <v>113</v>
      </c>
      <c r="L7" s="36" t="s">
        <v>114</v>
      </c>
      <c r="M7" s="36" t="s">
        <v>115</v>
      </c>
      <c r="N7" s="37" t="s">
        <v>116</v>
      </c>
      <c r="O7" s="37" t="s">
        <v>117</v>
      </c>
      <c r="P7" s="37">
        <v>0.16</v>
      </c>
      <c r="Q7" s="37">
        <v>91.03</v>
      </c>
      <c r="R7" s="37">
        <v>3495</v>
      </c>
      <c r="S7" s="37">
        <v>53026</v>
      </c>
      <c r="T7" s="37">
        <v>299.69</v>
      </c>
      <c r="U7" s="37">
        <v>176.94</v>
      </c>
      <c r="V7" s="37">
        <v>86</v>
      </c>
      <c r="W7" s="37">
        <v>0.05</v>
      </c>
      <c r="X7" s="37">
        <v>1720</v>
      </c>
      <c r="Y7" s="37">
        <v>45.73</v>
      </c>
      <c r="Z7" s="37">
        <v>46.93</v>
      </c>
      <c r="AA7" s="37">
        <v>57.96</v>
      </c>
      <c r="AB7" s="37">
        <v>68.84</v>
      </c>
      <c r="AC7" s="37">
        <v>85.66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2574.4699999999998</v>
      </c>
      <c r="BL7" s="37">
        <v>2784</v>
      </c>
      <c r="BM7" s="37">
        <v>3188.44</v>
      </c>
      <c r="BN7" s="37">
        <v>4170.3999999999996</v>
      </c>
      <c r="BO7" s="37">
        <v>2559.94</v>
      </c>
      <c r="BP7" s="37">
        <v>1943.9</v>
      </c>
      <c r="BQ7" s="37">
        <v>17.11</v>
      </c>
      <c r="BR7" s="37">
        <v>17.7</v>
      </c>
      <c r="BS7" s="37">
        <v>23.68</v>
      </c>
      <c r="BT7" s="37">
        <v>32.270000000000003</v>
      </c>
      <c r="BU7" s="37">
        <v>55.3</v>
      </c>
      <c r="BV7" s="37">
        <v>31.04</v>
      </c>
      <c r="BW7" s="37">
        <v>29.21</v>
      </c>
      <c r="BX7" s="37">
        <v>26.47</v>
      </c>
      <c r="BY7" s="37">
        <v>32.14</v>
      </c>
      <c r="BZ7" s="37">
        <v>37.82</v>
      </c>
      <c r="CA7" s="37">
        <v>37.340000000000003</v>
      </c>
      <c r="CB7" s="37">
        <v>589.53</v>
      </c>
      <c r="CC7" s="37">
        <v>672.88</v>
      </c>
      <c r="CD7" s="37">
        <v>478.04</v>
      </c>
      <c r="CE7" s="37">
        <v>336.5</v>
      </c>
      <c r="CF7" s="37">
        <v>200.42</v>
      </c>
      <c r="CG7" s="37">
        <v>589.39</v>
      </c>
      <c r="CH7" s="37">
        <v>620.01</v>
      </c>
      <c r="CI7" s="37">
        <v>688.46</v>
      </c>
      <c r="CJ7" s="37">
        <v>562.9</v>
      </c>
      <c r="CK7" s="37">
        <v>482.51</v>
      </c>
      <c r="CL7" s="37">
        <v>502.45</v>
      </c>
      <c r="CM7" s="37">
        <v>67.39</v>
      </c>
      <c r="CN7" s="37">
        <v>56.52</v>
      </c>
      <c r="CO7" s="37">
        <v>58.7</v>
      </c>
      <c r="CP7" s="37">
        <v>60.87</v>
      </c>
      <c r="CQ7" s="37">
        <v>60.87</v>
      </c>
      <c r="CR7" s="37">
        <v>41.24</v>
      </c>
      <c r="CS7" s="37">
        <v>43.1</v>
      </c>
      <c r="CT7" s="37">
        <v>40.96</v>
      </c>
      <c r="CU7" s="37">
        <v>39.450000000000003</v>
      </c>
      <c r="CV7" s="37">
        <v>39.15</v>
      </c>
      <c r="CW7" s="37">
        <v>35.35</v>
      </c>
      <c r="CX7" s="37">
        <v>93.18</v>
      </c>
      <c r="CY7" s="37">
        <v>88.37</v>
      </c>
      <c r="CZ7" s="37">
        <v>86.36</v>
      </c>
      <c r="DA7" s="37">
        <v>80.680000000000007</v>
      </c>
      <c r="DB7" s="37">
        <v>77.91</v>
      </c>
      <c r="DC7" s="37">
        <v>88.34</v>
      </c>
      <c r="DD7" s="37">
        <v>88.02</v>
      </c>
      <c r="DE7" s="37">
        <v>90.64</v>
      </c>
      <c r="DF7" s="37">
        <v>90.48</v>
      </c>
      <c r="DG7" s="37">
        <v>89.54</v>
      </c>
      <c r="DH7" s="37">
        <v>89.79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0.51</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2019-02-08T04:06:52Z</cp:lastPrinted>
  <dcterms:created xsi:type="dcterms:W3CDTF">2018-12-03T09:37:07Z</dcterms:created>
  <dcterms:modified xsi:type="dcterms:W3CDTF">2019-02-08T04:06:54Z</dcterms:modified>
  <cp:category/>
</cp:coreProperties>
</file>