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PxaKhPfMxcC9S7w7fAIEfD7HHyONOkkDqEdwRu8yYmz6+wHrBYTWmYQ4kLBBPlGktCdB5snhq81v7EFDHyKiQ==" workbookSaltValue="oVa2B39qBKiON3p71TsPK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<sst xmlns="http://schemas.openxmlformats.org/spreadsheetml/2006/main" count="240" uniqueCount="124">
  <si>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</si>
  <si>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</si>
  <si>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</si>
  <si>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</si>
  <si>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</si>
  <si>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</si>
  <si>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</si>
  <si>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</si>
  <si>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</si>
  <si>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</si>
  <si>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</si>
  <si>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</si>
  <si>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</si>
  <si>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</si>
  <si>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</si>
  <si>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</si>
  <si>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</si>
  <si>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</si>
  <si>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</si>
  <si>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</si>
  <si>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</si>
  <si>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</si>
  <si>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</si>
  <si>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</si>
  <si>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</si>
  <si>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</si>
  <si>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</si>
  <si>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</si>
  <si>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</si>
  <si>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</si>
  <si>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</si>
  <si>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</si>
  <si>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</si>
  <si>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</si>
  <si>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</si>
  <si>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</si>
  <si>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</si>
  <si>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</si>
  <si>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</si>
  <si>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</si>
  <si>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</si>
  <si>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</si>
  <si>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</si>
  <si>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</si>
  <si>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</si>
  <si>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</si>
  <si>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</si>
  <si>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</si>
  <si>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</si>
  <si>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</si>
  <si>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</si>
  <si>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</si>
  <si>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</si>
  <si>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</si>
  <si>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</si>
  <si>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</si>
  <si>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</si>
  <si>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</si>
  <si>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</si>
  <si>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</si>
  <si>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</si>
  <si>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</si>
  <si>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</si>
  <si>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</si>
  <si>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</si>
  <si>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</si>
  <si>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</si>
  <si>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</si>
  <si>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</si>
  <si>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</si>
  <si>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</si>
  <si>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</si>
  <si>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</si>
  <si>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</si>
  <si>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</si>
  <si>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</si>
  <si>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</si>
  <si>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</si>
  <si>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</si>
  <si>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</si>
  <si>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</si>
  <si>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</si>
  <si>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</si>
  <si>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</si>
  <si>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</si>
  <si>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</si>
  <si>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</si>
  <si>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</si>
  <si>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</si>
  <si>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</si>
  <si>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</si>
  <si>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</si>
  <si>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</si>
  <si>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</si>
  <si>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</si>
  <si>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</si>
  <si>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</si>
  <si>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</si>
  <si>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</si>
  <si>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</si>
  <si>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</si>
  <si>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</si>
  <si>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</si>
  <si>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</si>
  <si>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</si>
  <si>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</si>
  <si>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</si>
  <si>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</si>
  <si>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</si>
  <si>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</si>
  <si>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</si>
  <si>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</si>
  <si>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</si>
  <si>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</si>
  <si>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</si>
  <si>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</si>
  <si>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</si>
  <si>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</si>
  <si>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</si>
  <si>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</si>
  <si>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</si>
  <si>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村の農業集落排水事業は、類似団体と比較し汚水処理原価が高く、経費回収率が平均を大きく下回るという現状が続いていたが、企業債残高の減少及び水洗化率の上昇により今後、少しずつ回復に向かうことが見込まれる。
　平成２６年度に使用料金の見直しを行ったことや水洗化率の上昇から収支比率の改善が図られつつある。また、施設利用率は類似団体と比較して、高い利用率を示しており適切な事業規模である。
　水洗化率の上昇により経営状態は改善しているものの収益的収支比率は依然低い状態であり、今後は更なる経営健全化のため汚水処理にかかる経費を削減するとともに水洗化率を更に上昇させ、施設利用率および経費回収率を上向きにしていく必要がある。</t>
    <phoneticPr fontId="4"/>
  </si>
  <si>
    <t>本村には農業集落排水処理施設が５つあり、古い施設は供用開始より約２０年以上経過し老朽化が進んでいる状況である。
　平成３６年度より最適整備計画に基づいた整備計画の策定や設計を行い、平成３７年度より各施設の補修工事に着工していく予定である。</t>
    <phoneticPr fontId="4"/>
  </si>
  <si>
    <t>農業集落排水事業は、施設の老朽化による維持管理費の経費の増加等により厳しい状況にあるため、施設の長寿命化を図りながら将来的な経費を削減していく必要がある。また、加入者を増やし料金収入を増やしていくことも今後の課題である。
　将来的には施設の統廃合を行うことも視野に入れて、計画的に施設の運営を行う必要性がある。
　経営戦略は、平成３１年度策定に向けて検討を進めている。</t>
    <rPh sb="167" eb="169">
      <t>ネンド</t>
    </rPh>
    <rPh sb="169" eb="171">
      <t>サクテイ</t>
    </rPh>
    <rPh sb="172" eb="173">
      <t>ム</t>
    </rPh>
    <rPh sb="175" eb="177">
      <t>ケントウ</t>
    </rPh>
    <rPh sb="178" eb="17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</si>
</sst>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0.14000000000000001</c:v>
                </c:pt>
                <c:pt idx="3">
                  <c:v>0</c:v>
                </c:pt>
                <c:pt idx="4">
                  <c:v>0</c:v>
                </c:pt>
              </c:numCache>
            </c:numRef>
          </c:val>
          <c:extLst xmlns:c16r2="http://schemas.microsoft.com/office/drawing/2015/06/chart">
            <c:ext xmlns:c16="http://schemas.microsoft.com/office/drawing/2014/chart" uri="{C3380CC4-5D6E-409C-BE32-E72D297353CC}">
              <c16:uniqueId val="{00000000-01B1-44D4-AE65-13C1C8BC7A29}"/>
            </c:ext>
          </c:extLst>
        </c:ser>
        <c:dLbls>
          <c:showLegendKey val="0"/>
          <c:showVal val="0"/>
          <c:showCatName val="0"/>
          <c:showSerName val="0"/>
          <c:showPercent val="0"/>
          <c:showBubbleSize val="0"/>
        </c:dLbls>
        <c:gapWidth val="150"/>
        <c:axId val="108210816"/>
        <c:axId val="10821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01B1-44D4-AE65-13C1C8BC7A29}"/>
            </c:ext>
          </c:extLst>
        </c:ser>
        <c:dLbls>
          <c:showLegendKey val="0"/>
          <c:showVal val="0"/>
          <c:showCatName val="0"/>
          <c:showSerName val="0"/>
          <c:showPercent val="0"/>
          <c:showBubbleSize val="0"/>
        </c:dLbls>
        <c:marker val="1"/>
        <c:smooth val="0"/>
        <c:axId val="108210816"/>
        <c:axId val="108217088"/>
      </c:lineChart>
      <c:dateAx>
        <c:axId val="108210816"/>
        <c:scaling>
          <c:orientation val="minMax"/>
        </c:scaling>
        <c:delete val="1"/>
        <c:axPos val="b"/>
        <c:numFmt formatCode="ge" sourceLinked="1"/>
        <c:majorTickMark val="none"/>
        <c:minorTickMark val="none"/>
        <c:tickLblPos val="none"/>
        <c:crossAx val="108217088"/>
        <c:crosses val="autoZero"/>
        <c:auto val="1"/>
        <c:lblOffset val="100"/>
        <c:baseTimeUnit val="years"/>
      </c:dateAx>
      <c:valAx>
        <c:axId val="10821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53.53</c:v>
                </c:pt>
                <c:pt idx="1">
                  <c:v>63.14</c:v>
                </c:pt>
                <c:pt idx="2">
                  <c:v>63.3</c:v>
                </c:pt>
                <c:pt idx="3">
                  <c:v>63.22</c:v>
                </c:pt>
                <c:pt idx="4">
                  <c:v>60.66</c:v>
                </c:pt>
              </c:numCache>
            </c:numRef>
          </c:val>
          <c:extLst xmlns:c16r2="http://schemas.microsoft.com/office/drawing/2015/06/chart">
            <c:ext xmlns:c16="http://schemas.microsoft.com/office/drawing/2014/chart" uri="{C3380CC4-5D6E-409C-BE32-E72D297353CC}">
              <c16:uniqueId val="{00000000-8461-4B2F-91AD-092E7093ACE2}"/>
            </c:ext>
          </c:extLst>
        </c:ser>
        <c:dLbls>
          <c:showLegendKey val="0"/>
          <c:showVal val="0"/>
          <c:showCatName val="0"/>
          <c:showSerName val="0"/>
          <c:showPercent val="0"/>
          <c:showBubbleSize val="0"/>
        </c:dLbls>
        <c:gapWidth val="150"/>
        <c:axId val="108767488"/>
        <c:axId val="10877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461-4B2F-91AD-092E7093ACE2}"/>
            </c:ext>
          </c:extLst>
        </c:ser>
        <c:dLbls>
          <c:showLegendKey val="0"/>
          <c:showVal val="0"/>
          <c:showCatName val="0"/>
          <c:showSerName val="0"/>
          <c:showPercent val="0"/>
          <c:showBubbleSize val="0"/>
        </c:dLbls>
        <c:marker val="1"/>
        <c:smooth val="0"/>
        <c:axId val="108767488"/>
        <c:axId val="108773760"/>
      </c:lineChart>
      <c:dateAx>
        <c:axId val="108767488"/>
        <c:scaling>
          <c:orientation val="minMax"/>
        </c:scaling>
        <c:delete val="1"/>
        <c:axPos val="b"/>
        <c:numFmt formatCode="ge" sourceLinked="1"/>
        <c:majorTickMark val="none"/>
        <c:minorTickMark val="none"/>
        <c:tickLblPos val="none"/>
        <c:crossAx val="108773760"/>
        <c:crosses val="autoZero"/>
        <c:auto val="1"/>
        <c:lblOffset val="100"/>
        <c:baseTimeUnit val="years"/>
      </c:dateAx>
      <c:valAx>
        <c:axId val="1087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6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80.260000000000005</c:v>
                </c:pt>
                <c:pt idx="1">
                  <c:v>81.58</c:v>
                </c:pt>
                <c:pt idx="2">
                  <c:v>83.21</c:v>
                </c:pt>
                <c:pt idx="3">
                  <c:v>85.43</c:v>
                </c:pt>
                <c:pt idx="4">
                  <c:v>84.97</c:v>
                </c:pt>
              </c:numCache>
            </c:numRef>
          </c:val>
          <c:extLst xmlns:c16r2="http://schemas.microsoft.com/office/drawing/2015/06/chart">
            <c:ext xmlns:c16="http://schemas.microsoft.com/office/drawing/2014/chart" uri="{C3380CC4-5D6E-409C-BE32-E72D297353CC}">
              <c16:uniqueId val="{00000000-903C-4157-B9D8-CE5BD1C26595}"/>
            </c:ext>
          </c:extLst>
        </c:ser>
        <c:dLbls>
          <c:showLegendKey val="0"/>
          <c:showVal val="0"/>
          <c:showCatName val="0"/>
          <c:showSerName val="0"/>
          <c:showPercent val="0"/>
          <c:showBubbleSize val="0"/>
        </c:dLbls>
        <c:gapWidth val="150"/>
        <c:axId val="109226624"/>
        <c:axId val="10922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903C-4157-B9D8-CE5BD1C26595}"/>
            </c:ext>
          </c:extLst>
        </c:ser>
        <c:dLbls>
          <c:showLegendKey val="0"/>
          <c:showVal val="0"/>
          <c:showCatName val="0"/>
          <c:showSerName val="0"/>
          <c:showPercent val="0"/>
          <c:showBubbleSize val="0"/>
        </c:dLbls>
        <c:marker val="1"/>
        <c:smooth val="0"/>
        <c:axId val="109226624"/>
        <c:axId val="109228800"/>
      </c:lineChart>
      <c:dateAx>
        <c:axId val="109226624"/>
        <c:scaling>
          <c:orientation val="minMax"/>
        </c:scaling>
        <c:delete val="1"/>
        <c:axPos val="b"/>
        <c:numFmt formatCode="ge" sourceLinked="1"/>
        <c:majorTickMark val="none"/>
        <c:minorTickMark val="none"/>
        <c:tickLblPos val="none"/>
        <c:crossAx val="109228800"/>
        <c:crosses val="autoZero"/>
        <c:auto val="1"/>
        <c:lblOffset val="100"/>
        <c:baseTimeUnit val="years"/>
      </c:dateAx>
      <c:valAx>
        <c:axId val="1092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52.97</c:v>
                </c:pt>
                <c:pt idx="1">
                  <c:v>52.15</c:v>
                </c:pt>
                <c:pt idx="2">
                  <c:v>86.05</c:v>
                </c:pt>
                <c:pt idx="3">
                  <c:v>52.06</c:v>
                </c:pt>
                <c:pt idx="4">
                  <c:v>83.48</c:v>
                </c:pt>
              </c:numCache>
            </c:numRef>
          </c:val>
          <c:extLst xmlns:c16r2="http://schemas.microsoft.com/office/drawing/2015/06/chart">
            <c:ext xmlns:c16="http://schemas.microsoft.com/office/drawing/2014/chart" uri="{C3380CC4-5D6E-409C-BE32-E72D297353CC}">
              <c16:uniqueId val="{00000000-50B6-419C-A822-0CCE700891E6}"/>
            </c:ext>
          </c:extLst>
        </c:ser>
        <c:dLbls>
          <c:showLegendKey val="0"/>
          <c:showVal val="0"/>
          <c:showCatName val="0"/>
          <c:showSerName val="0"/>
          <c:showPercent val="0"/>
          <c:showBubbleSize val="0"/>
        </c:dLbls>
        <c:gapWidth val="150"/>
        <c:axId val="108252160"/>
        <c:axId val="10825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B6-419C-A822-0CCE700891E6}"/>
            </c:ext>
          </c:extLst>
        </c:ser>
        <c:dLbls>
          <c:showLegendKey val="0"/>
          <c:showVal val="0"/>
          <c:showCatName val="0"/>
          <c:showSerName val="0"/>
          <c:showPercent val="0"/>
          <c:showBubbleSize val="0"/>
        </c:dLbls>
        <c:marker val="1"/>
        <c:smooth val="0"/>
        <c:axId val="108252160"/>
        <c:axId val="108258432"/>
      </c:lineChart>
      <c:dateAx>
        <c:axId val="108252160"/>
        <c:scaling>
          <c:orientation val="minMax"/>
        </c:scaling>
        <c:delete val="1"/>
        <c:axPos val="b"/>
        <c:numFmt formatCode="ge" sourceLinked="1"/>
        <c:majorTickMark val="none"/>
        <c:minorTickMark val="none"/>
        <c:tickLblPos val="none"/>
        <c:crossAx val="108258432"/>
        <c:crosses val="autoZero"/>
        <c:auto val="1"/>
        <c:lblOffset val="100"/>
        <c:baseTimeUnit val="years"/>
      </c:dateAx>
      <c:valAx>
        <c:axId val="1082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CC-4F09-9818-C7B2A8860E0A}"/>
            </c:ext>
          </c:extLst>
        </c:ser>
        <c:dLbls>
          <c:showLegendKey val="0"/>
          <c:showVal val="0"/>
          <c:showCatName val="0"/>
          <c:showSerName val="0"/>
          <c:showPercent val="0"/>
          <c:showBubbleSize val="0"/>
        </c:dLbls>
        <c:gapWidth val="150"/>
        <c:axId val="108412288"/>
        <c:axId val="1084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CC-4F09-9818-C7B2A8860E0A}"/>
            </c:ext>
          </c:extLst>
        </c:ser>
        <c:dLbls>
          <c:showLegendKey val="0"/>
          <c:showVal val="0"/>
          <c:showCatName val="0"/>
          <c:showSerName val="0"/>
          <c:showPercent val="0"/>
          <c:showBubbleSize val="0"/>
        </c:dLbls>
        <c:marker val="1"/>
        <c:smooth val="0"/>
        <c:axId val="108412288"/>
        <c:axId val="108430848"/>
      </c:lineChart>
      <c:dateAx>
        <c:axId val="108412288"/>
        <c:scaling>
          <c:orientation val="minMax"/>
        </c:scaling>
        <c:delete val="1"/>
        <c:axPos val="b"/>
        <c:numFmt formatCode="ge" sourceLinked="1"/>
        <c:majorTickMark val="none"/>
        <c:minorTickMark val="none"/>
        <c:tickLblPos val="none"/>
        <c:crossAx val="108430848"/>
        <c:crosses val="autoZero"/>
        <c:auto val="1"/>
        <c:lblOffset val="100"/>
        <c:baseTimeUnit val="years"/>
      </c:dateAx>
      <c:valAx>
        <c:axId val="1084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9B-43E6-95EA-3D05BD7B4A34}"/>
            </c:ext>
          </c:extLst>
        </c:ser>
        <c:dLbls>
          <c:showLegendKey val="0"/>
          <c:showVal val="0"/>
          <c:showCatName val="0"/>
          <c:showSerName val="0"/>
          <c:showPercent val="0"/>
          <c:showBubbleSize val="0"/>
        </c:dLbls>
        <c:gapWidth val="150"/>
        <c:axId val="109060096"/>
        <c:axId val="10906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9B-43E6-95EA-3D05BD7B4A34}"/>
            </c:ext>
          </c:extLst>
        </c:ser>
        <c:dLbls>
          <c:showLegendKey val="0"/>
          <c:showVal val="0"/>
          <c:showCatName val="0"/>
          <c:showSerName val="0"/>
          <c:showPercent val="0"/>
          <c:showBubbleSize val="0"/>
        </c:dLbls>
        <c:marker val="1"/>
        <c:smooth val="0"/>
        <c:axId val="109060096"/>
        <c:axId val="109062016"/>
      </c:lineChart>
      <c:dateAx>
        <c:axId val="109060096"/>
        <c:scaling>
          <c:orientation val="minMax"/>
        </c:scaling>
        <c:delete val="1"/>
        <c:axPos val="b"/>
        <c:numFmt formatCode="ge" sourceLinked="1"/>
        <c:majorTickMark val="none"/>
        <c:minorTickMark val="none"/>
        <c:tickLblPos val="none"/>
        <c:crossAx val="109062016"/>
        <c:crosses val="autoZero"/>
        <c:auto val="1"/>
        <c:lblOffset val="100"/>
        <c:baseTimeUnit val="years"/>
      </c:dateAx>
      <c:valAx>
        <c:axId val="10906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BA4-450F-884B-BD7D099540EF}"/>
            </c:ext>
          </c:extLst>
        </c:ser>
        <c:dLbls>
          <c:showLegendKey val="0"/>
          <c:showVal val="0"/>
          <c:showCatName val="0"/>
          <c:showSerName val="0"/>
          <c:showPercent val="0"/>
          <c:showBubbleSize val="0"/>
        </c:dLbls>
        <c:gapWidth val="150"/>
        <c:axId val="109106688"/>
        <c:axId val="10910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BA4-450F-884B-BD7D099540EF}"/>
            </c:ext>
          </c:extLst>
        </c:ser>
        <c:dLbls>
          <c:showLegendKey val="0"/>
          <c:showVal val="0"/>
          <c:showCatName val="0"/>
          <c:showSerName val="0"/>
          <c:showPercent val="0"/>
          <c:showBubbleSize val="0"/>
        </c:dLbls>
        <c:marker val="1"/>
        <c:smooth val="0"/>
        <c:axId val="109106688"/>
        <c:axId val="109108224"/>
      </c:lineChart>
      <c:dateAx>
        <c:axId val="109106688"/>
        <c:scaling>
          <c:orientation val="minMax"/>
        </c:scaling>
        <c:delete val="1"/>
        <c:axPos val="b"/>
        <c:numFmt formatCode="ge" sourceLinked="1"/>
        <c:majorTickMark val="none"/>
        <c:minorTickMark val="none"/>
        <c:tickLblPos val="none"/>
        <c:crossAx val="109108224"/>
        <c:crosses val="autoZero"/>
        <c:auto val="1"/>
        <c:lblOffset val="100"/>
        <c:baseTimeUnit val="years"/>
      </c:dateAx>
      <c:valAx>
        <c:axId val="10910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9F-4E77-93DA-D28E7EE4CA4F}"/>
            </c:ext>
          </c:extLst>
        </c:ser>
        <c:dLbls>
          <c:showLegendKey val="0"/>
          <c:showVal val="0"/>
          <c:showCatName val="0"/>
          <c:showSerName val="0"/>
          <c:showPercent val="0"/>
          <c:showBubbleSize val="0"/>
        </c:dLbls>
        <c:gapWidth val="150"/>
        <c:axId val="108551168"/>
        <c:axId val="1085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9F-4E77-93DA-D28E7EE4CA4F}"/>
            </c:ext>
          </c:extLst>
        </c:ser>
        <c:dLbls>
          <c:showLegendKey val="0"/>
          <c:showVal val="0"/>
          <c:showCatName val="0"/>
          <c:showSerName val="0"/>
          <c:showPercent val="0"/>
          <c:showBubbleSize val="0"/>
        </c:dLbls>
        <c:marker val="1"/>
        <c:smooth val="0"/>
        <c:axId val="108551168"/>
        <c:axId val="108553344"/>
      </c:lineChart>
      <c:dateAx>
        <c:axId val="108551168"/>
        <c:scaling>
          <c:orientation val="minMax"/>
        </c:scaling>
        <c:delete val="1"/>
        <c:axPos val="b"/>
        <c:numFmt formatCode="ge" sourceLinked="1"/>
        <c:majorTickMark val="none"/>
        <c:minorTickMark val="none"/>
        <c:tickLblPos val="none"/>
        <c:crossAx val="108553344"/>
        <c:crosses val="autoZero"/>
        <c:auto val="1"/>
        <c:lblOffset val="100"/>
        <c:baseTimeUnit val="years"/>
      </c:dateAx>
      <c:valAx>
        <c:axId val="1085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1757.26</c:v>
                </c:pt>
                <c:pt idx="3" formatCode="#,##0.00;&quot;△&quot;#,##0.00;&quot;-&quot;">
                  <c:v>1598.98</c:v>
                </c:pt>
                <c:pt idx="4" formatCode="#,##0.00;&quot;△&quot;#,##0.00;&quot;-&quot;">
                  <c:v>1450.4</c:v>
                </c:pt>
              </c:numCache>
            </c:numRef>
          </c:val>
          <c:extLst xmlns:c16r2="http://schemas.microsoft.com/office/drawing/2015/06/chart">
            <c:ext xmlns:c16="http://schemas.microsoft.com/office/drawing/2014/chart" uri="{C3380CC4-5D6E-409C-BE32-E72D297353CC}">
              <c16:uniqueId val="{00000000-C3C1-4730-8761-6B8B5B1D211C}"/>
            </c:ext>
          </c:extLst>
        </c:ser>
        <c:dLbls>
          <c:showLegendKey val="0"/>
          <c:showVal val="0"/>
          <c:showCatName val="0"/>
          <c:showSerName val="0"/>
          <c:showPercent val="0"/>
          <c:showBubbleSize val="0"/>
        </c:dLbls>
        <c:gapWidth val="150"/>
        <c:axId val="108606976"/>
        <c:axId val="10860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3C1-4730-8761-6B8B5B1D211C}"/>
            </c:ext>
          </c:extLst>
        </c:ser>
        <c:dLbls>
          <c:showLegendKey val="0"/>
          <c:showVal val="0"/>
          <c:showCatName val="0"/>
          <c:showSerName val="0"/>
          <c:showPercent val="0"/>
          <c:showBubbleSize val="0"/>
        </c:dLbls>
        <c:marker val="1"/>
        <c:smooth val="0"/>
        <c:axId val="108606976"/>
        <c:axId val="108608896"/>
      </c:lineChart>
      <c:dateAx>
        <c:axId val="108606976"/>
        <c:scaling>
          <c:orientation val="minMax"/>
        </c:scaling>
        <c:delete val="1"/>
        <c:axPos val="b"/>
        <c:numFmt formatCode="ge" sourceLinked="1"/>
        <c:majorTickMark val="none"/>
        <c:minorTickMark val="none"/>
        <c:tickLblPos val="none"/>
        <c:crossAx val="108608896"/>
        <c:crosses val="autoZero"/>
        <c:auto val="1"/>
        <c:lblOffset val="100"/>
        <c:baseTimeUnit val="years"/>
      </c:dateAx>
      <c:valAx>
        <c:axId val="10860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30.47</c:v>
                </c:pt>
                <c:pt idx="1">
                  <c:v>31.32</c:v>
                </c:pt>
                <c:pt idx="2">
                  <c:v>66.849999999999994</c:v>
                </c:pt>
                <c:pt idx="3">
                  <c:v>36.15</c:v>
                </c:pt>
                <c:pt idx="4">
                  <c:v>64.709999999999994</c:v>
                </c:pt>
              </c:numCache>
            </c:numRef>
          </c:val>
          <c:extLst xmlns:c16r2="http://schemas.microsoft.com/office/drawing/2015/06/chart">
            <c:ext xmlns:c16="http://schemas.microsoft.com/office/drawing/2014/chart" uri="{C3380CC4-5D6E-409C-BE32-E72D297353CC}">
              <c16:uniqueId val="{00000000-7F47-4E9D-AA68-9155AA0847C5}"/>
            </c:ext>
          </c:extLst>
        </c:ser>
        <c:dLbls>
          <c:showLegendKey val="0"/>
          <c:showVal val="0"/>
          <c:showCatName val="0"/>
          <c:showSerName val="0"/>
          <c:showPercent val="0"/>
          <c:showBubbleSize val="0"/>
        </c:dLbls>
        <c:gapWidth val="150"/>
        <c:axId val="108623744"/>
        <c:axId val="10864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7F47-4E9D-AA68-9155AA0847C5}"/>
            </c:ext>
          </c:extLst>
        </c:ser>
        <c:dLbls>
          <c:showLegendKey val="0"/>
          <c:showVal val="0"/>
          <c:showCatName val="0"/>
          <c:showSerName val="0"/>
          <c:showPercent val="0"/>
          <c:showBubbleSize val="0"/>
        </c:dLbls>
        <c:marker val="1"/>
        <c:smooth val="0"/>
        <c:axId val="108623744"/>
        <c:axId val="108642304"/>
      </c:lineChart>
      <c:dateAx>
        <c:axId val="108623744"/>
        <c:scaling>
          <c:orientation val="minMax"/>
        </c:scaling>
        <c:delete val="1"/>
        <c:axPos val="b"/>
        <c:numFmt formatCode="ge" sourceLinked="1"/>
        <c:majorTickMark val="none"/>
        <c:minorTickMark val="none"/>
        <c:tickLblPos val="none"/>
        <c:crossAx val="108642304"/>
        <c:crosses val="autoZero"/>
        <c:auto val="1"/>
        <c:lblOffset val="100"/>
        <c:baseTimeUnit val="years"/>
      </c:dateAx>
      <c:valAx>
        <c:axId val="1086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472.04</c:v>
                </c:pt>
                <c:pt idx="1">
                  <c:v>446.3</c:v>
                </c:pt>
                <c:pt idx="2">
                  <c:v>208.28</c:v>
                </c:pt>
                <c:pt idx="3">
                  <c:v>328.75</c:v>
                </c:pt>
                <c:pt idx="4">
                  <c:v>197.45</c:v>
                </c:pt>
              </c:numCache>
            </c:numRef>
          </c:val>
          <c:extLst xmlns:c16r2="http://schemas.microsoft.com/office/drawing/2015/06/chart">
            <c:ext xmlns:c16="http://schemas.microsoft.com/office/drawing/2014/chart" uri="{C3380CC4-5D6E-409C-BE32-E72D297353CC}">
              <c16:uniqueId val="{00000000-2202-42D4-97D3-746E6834976D}"/>
            </c:ext>
          </c:extLst>
        </c:ser>
        <c:dLbls>
          <c:showLegendKey val="0"/>
          <c:showVal val="0"/>
          <c:showCatName val="0"/>
          <c:showSerName val="0"/>
          <c:showPercent val="0"/>
          <c:showBubbleSize val="0"/>
        </c:dLbls>
        <c:gapWidth val="150"/>
        <c:axId val="108738432"/>
        <c:axId val="10874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202-42D4-97D3-746E6834976D}"/>
            </c:ext>
          </c:extLst>
        </c:ser>
        <c:dLbls>
          <c:showLegendKey val="0"/>
          <c:showVal val="0"/>
          <c:showCatName val="0"/>
          <c:showSerName val="0"/>
          <c:showPercent val="0"/>
          <c:showBubbleSize val="0"/>
        </c:dLbls>
        <c:marker val="1"/>
        <c:smooth val="0"/>
        <c:axId val="108738432"/>
        <c:axId val="108740608"/>
      </c:lineChart>
      <c:dateAx>
        <c:axId val="108738432"/>
        <c:scaling>
          <c:orientation val="minMax"/>
        </c:scaling>
        <c:delete val="1"/>
        <c:axPos val="b"/>
        <c:numFmt formatCode="ge" sourceLinked="1"/>
        <c:majorTickMark val="none"/>
        <c:minorTickMark val="none"/>
        <c:tickLblPos val="none"/>
        <c:crossAx val="108740608"/>
        <c:crosses val="autoZero"/>
        <c:auto val="1"/>
        <c:lblOffset val="100"/>
        <c:baseTimeUnit val="years"/>
      </c:dateAx>
      <c:valAx>
        <c:axId val="1087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山江村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3542</v>
      </c>
      <c r="AM8" s="49"/>
      <c r="AN8" s="49"/>
      <c r="AO8" s="49"/>
      <c r="AP8" s="49"/>
      <c r="AQ8" s="49"/>
      <c r="AR8" s="49"/>
      <c r="AS8" s="49"/>
      <c r="AT8" s="44">
        <f>データ!T6</f>
        <v>121.19</v>
      </c>
      <c r="AU8" s="44"/>
      <c r="AV8" s="44"/>
      <c r="AW8" s="44"/>
      <c r="AX8" s="44"/>
      <c r="AY8" s="44"/>
      <c r="AZ8" s="44"/>
      <c r="BA8" s="44"/>
      <c r="BB8" s="44">
        <f>データ!U6</f>
        <v>29.23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84.59</v>
      </c>
      <c r="Q10" s="44"/>
      <c r="R10" s="44"/>
      <c r="S10" s="44"/>
      <c r="T10" s="44"/>
      <c r="U10" s="44"/>
      <c r="V10" s="44"/>
      <c r="W10" s="44">
        <f>データ!Q6</f>
        <v>90</v>
      </c>
      <c r="X10" s="44"/>
      <c r="Y10" s="44"/>
      <c r="Z10" s="44"/>
      <c r="AA10" s="44"/>
      <c r="AB10" s="44"/>
      <c r="AC10" s="44"/>
      <c r="AD10" s="49">
        <f>データ!R6</f>
        <v>3210</v>
      </c>
      <c r="AE10" s="49"/>
      <c r="AF10" s="49"/>
      <c r="AG10" s="49"/>
      <c r="AH10" s="49"/>
      <c r="AI10" s="49"/>
      <c r="AJ10" s="49"/>
      <c r="AK10" s="2"/>
      <c r="AL10" s="49">
        <f>データ!V6</f>
        <v>2980</v>
      </c>
      <c r="AM10" s="49"/>
      <c r="AN10" s="49"/>
      <c r="AO10" s="49"/>
      <c r="AP10" s="49"/>
      <c r="AQ10" s="49"/>
      <c r="AR10" s="49"/>
      <c r="AS10" s="49"/>
      <c r="AT10" s="44">
        <f>データ!W6</f>
        <v>10.58</v>
      </c>
      <c r="AU10" s="44"/>
      <c r="AV10" s="44"/>
      <c r="AW10" s="44"/>
      <c r="AX10" s="44"/>
      <c r="AY10" s="44"/>
      <c r="AZ10" s="44"/>
      <c r="BA10" s="44"/>
      <c r="BB10" s="44">
        <f>データ!X6</f>
        <v>281.66000000000003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ITvyQ/1lHxSF6rtva7L9q+xcsyDpSxEGuDbXYnmFk4u4aXTPgEmW9ElEvJN4WNrGvn+1NzBWKjXxu2CiX4Vlfg==" saltValue="K4+S95MgYWtcYjmXxI/j/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435121</v>
      </c>
      <c r="D6" s="32">
        <f t="shared" si="3"/>
        <v>47</v>
      </c>
      <c r="E6" s="32">
        <f t="shared" si="3"/>
        <v>17</v>
      </c>
      <c r="F6" s="32">
        <f t="shared" si="3"/>
        <v>5</v>
      </c>
      <c r="G6" s="32">
        <f t="shared" si="3"/>
        <v>0</v>
      </c>
      <c r="H6" s="32" t="str">
        <f t="shared" si="3"/>
        <v>熊本県　山江村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84.59</v>
      </c>
      <c r="Q6" s="33">
        <f t="shared" si="3"/>
        <v>90</v>
      </c>
      <c r="R6" s="33">
        <f t="shared" si="3"/>
        <v>3210</v>
      </c>
      <c r="S6" s="33">
        <f t="shared" si="3"/>
        <v>3542</v>
      </c>
      <c r="T6" s="33">
        <f t="shared" si="3"/>
        <v>121.19</v>
      </c>
      <c r="U6" s="33">
        <f t="shared" si="3"/>
        <v>29.23</v>
      </c>
      <c r="V6" s="33">
        <f t="shared" si="3"/>
        <v>2980</v>
      </c>
      <c r="W6" s="33">
        <f t="shared" si="3"/>
        <v>10.58</v>
      </c>
      <c r="X6" s="33">
        <f t="shared" si="3"/>
        <v>281.66000000000003</v>
      </c>
      <c r="Y6" s="34">
        <f>IF(Y7="",NA(),Y7)</f>
        <v>52.97</v>
      </c>
      <c r="Z6" s="34">
        <f t="shared" ref="Z6:AH6" si="4">IF(Z7="",NA(),Z7)</f>
        <v>52.15</v>
      </c>
      <c r="AA6" s="34">
        <f t="shared" si="4"/>
        <v>86.05</v>
      </c>
      <c r="AB6" s="34">
        <f t="shared" si="4"/>
        <v>52.06</v>
      </c>
      <c r="AC6" s="34">
        <f t="shared" si="4"/>
        <v>83.48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1757.26</v>
      </c>
      <c r="BI6" s="34">
        <f t="shared" si="7"/>
        <v>1598.98</v>
      </c>
      <c r="BJ6" s="34">
        <f t="shared" si="7"/>
        <v>1450.4</v>
      </c>
      <c r="BK6" s="34">
        <f t="shared" si="7"/>
        <v>1126.77</v>
      </c>
      <c r="BL6" s="34">
        <f t="shared" si="7"/>
        <v>1044.8</v>
      </c>
      <c r="BM6" s="34">
        <f t="shared" si="7"/>
        <v>1081.8</v>
      </c>
      <c r="BN6" s="34">
        <f t="shared" si="7"/>
        <v>974.93</v>
      </c>
      <c r="BO6" s="34">
        <f t="shared" si="7"/>
        <v>855.8</v>
      </c>
      <c r="BP6" s="33" t="str">
        <f>IF(BP7="","",IF(BP7="-","【-】","【"&amp;SUBSTITUTE(TEXT(BP7,"#,##0.00"),"-","△")&amp;"】"))</f>
        <v>【814.89】</v>
      </c>
      <c r="BQ6" s="34">
        <f>IF(BQ7="",NA(),BQ7)</f>
        <v>30.47</v>
      </c>
      <c r="BR6" s="34">
        <f t="shared" ref="BR6:BZ6" si="8">IF(BR7="",NA(),BR7)</f>
        <v>31.32</v>
      </c>
      <c r="BS6" s="34">
        <f t="shared" si="8"/>
        <v>66.849999999999994</v>
      </c>
      <c r="BT6" s="34">
        <f t="shared" si="8"/>
        <v>36.15</v>
      </c>
      <c r="BU6" s="34">
        <f t="shared" si="8"/>
        <v>64.709999999999994</v>
      </c>
      <c r="BV6" s="34">
        <f t="shared" si="8"/>
        <v>50.9</v>
      </c>
      <c r="BW6" s="34">
        <f t="shared" si="8"/>
        <v>50.82</v>
      </c>
      <c r="BX6" s="34">
        <f t="shared" si="8"/>
        <v>52.19</v>
      </c>
      <c r="BY6" s="34">
        <f t="shared" si="8"/>
        <v>55.32</v>
      </c>
      <c r="BZ6" s="34">
        <f t="shared" si="8"/>
        <v>59.8</v>
      </c>
      <c r="CA6" s="33" t="str">
        <f>IF(CA7="","",IF(CA7="-","【-】","【"&amp;SUBSTITUTE(TEXT(CA7,"#,##0.00"),"-","△")&amp;"】"))</f>
        <v>【60.64】</v>
      </c>
      <c r="CB6" s="34">
        <f>IF(CB7="",NA(),CB7)</f>
        <v>472.04</v>
      </c>
      <c r="CC6" s="34">
        <f t="shared" ref="CC6:CK6" si="9">IF(CC7="",NA(),CC7)</f>
        <v>446.3</v>
      </c>
      <c r="CD6" s="34">
        <f t="shared" si="9"/>
        <v>208.28</v>
      </c>
      <c r="CE6" s="34">
        <f t="shared" si="9"/>
        <v>328.75</v>
      </c>
      <c r="CF6" s="34">
        <f t="shared" si="9"/>
        <v>197.45</v>
      </c>
      <c r="CG6" s="34">
        <f t="shared" si="9"/>
        <v>293.27</v>
      </c>
      <c r="CH6" s="34">
        <f t="shared" si="9"/>
        <v>300.52</v>
      </c>
      <c r="CI6" s="34">
        <f t="shared" si="9"/>
        <v>296.14</v>
      </c>
      <c r="CJ6" s="34">
        <f t="shared" si="9"/>
        <v>283.17</v>
      </c>
      <c r="CK6" s="34">
        <f t="shared" si="9"/>
        <v>263.76</v>
      </c>
      <c r="CL6" s="33" t="str">
        <f>IF(CL7="","",IF(CL7="-","【-】","【"&amp;SUBSTITUTE(TEXT(CL7,"#,##0.00"),"-","△")&amp;"】"))</f>
        <v>【255.52】</v>
      </c>
      <c r="CM6" s="34">
        <f>IF(CM7="",NA(),CM7)</f>
        <v>53.53</v>
      </c>
      <c r="CN6" s="34">
        <f t="shared" ref="CN6:CV6" si="10">IF(CN7="",NA(),CN7)</f>
        <v>63.14</v>
      </c>
      <c r="CO6" s="34">
        <f t="shared" si="10"/>
        <v>63.3</v>
      </c>
      <c r="CP6" s="34">
        <f t="shared" si="10"/>
        <v>63.22</v>
      </c>
      <c r="CQ6" s="34">
        <f t="shared" si="10"/>
        <v>60.66</v>
      </c>
      <c r="CR6" s="34">
        <f t="shared" si="10"/>
        <v>53.78</v>
      </c>
      <c r="CS6" s="34">
        <f t="shared" si="10"/>
        <v>53.24</v>
      </c>
      <c r="CT6" s="34">
        <f t="shared" si="10"/>
        <v>52.31</v>
      </c>
      <c r="CU6" s="34">
        <f t="shared" si="10"/>
        <v>60.65</v>
      </c>
      <c r="CV6" s="34">
        <f t="shared" si="10"/>
        <v>51.75</v>
      </c>
      <c r="CW6" s="33" t="str">
        <f>IF(CW7="","",IF(CW7="-","【-】","【"&amp;SUBSTITUTE(TEXT(CW7,"#,##0.00"),"-","△")&amp;"】"))</f>
        <v>【52.49】</v>
      </c>
      <c r="CX6" s="34">
        <f>IF(CX7="",NA(),CX7)</f>
        <v>80.260000000000005</v>
      </c>
      <c r="CY6" s="34">
        <f t="shared" ref="CY6:DG6" si="11">IF(CY7="",NA(),CY7)</f>
        <v>81.58</v>
      </c>
      <c r="CZ6" s="34">
        <f t="shared" si="11"/>
        <v>83.21</v>
      </c>
      <c r="DA6" s="34">
        <f t="shared" si="11"/>
        <v>85.43</v>
      </c>
      <c r="DB6" s="34">
        <f t="shared" si="11"/>
        <v>84.97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0.14000000000000001</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435121</v>
      </c>
      <c r="D7" s="36">
        <v>47</v>
      </c>
      <c r="E7" s="36">
        <v>17</v>
      </c>
      <c r="F7" s="36">
        <v>5</v>
      </c>
      <c r="G7" s="36">
        <v>0</v>
      </c>
      <c r="H7" s="36" t="s">
        <v>108</v>
      </c>
      <c r="I7" s="36" t="s">
        <v>109</v>
      </c>
      <c r="J7" s="36" t="s">
        <v>110</v>
      </c>
      <c r="K7" s="36" t="s">
        <v>111</v>
      </c>
      <c r="L7" s="36" t="s">
        <v>112</v>
      </c>
      <c r="M7" s="36" t="s">
        <v>113</v>
      </c>
      <c r="N7" s="37" t="s">
        <v>114</v>
      </c>
      <c r="O7" s="37" t="s">
        <v>115</v>
      </c>
      <c r="P7" s="37">
        <v>84.59</v>
      </c>
      <c r="Q7" s="37">
        <v>90</v>
      </c>
      <c r="R7" s="37">
        <v>3210</v>
      </c>
      <c r="S7" s="37">
        <v>3542</v>
      </c>
      <c r="T7" s="37">
        <v>121.19</v>
      </c>
      <c r="U7" s="37">
        <v>29.23</v>
      </c>
      <c r="V7" s="37">
        <v>2980</v>
      </c>
      <c r="W7" s="37">
        <v>10.58</v>
      </c>
      <c r="X7" s="37">
        <v>281.66000000000003</v>
      </c>
      <c r="Y7" s="37">
        <v>52.97</v>
      </c>
      <c r="Z7" s="37">
        <v>52.15</v>
      </c>
      <c r="AA7" s="37">
        <v>86.05</v>
      </c>
      <c r="AB7" s="37">
        <v>52.06</v>
      </c>
      <c r="AC7" s="37">
        <v>83.48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1757.26</v>
      </c>
      <c r="BI7" s="37">
        <v>1598.98</v>
      </c>
      <c r="BJ7" s="37">
        <v>1450.4</v>
      </c>
      <c r="BK7" s="37">
        <v>1126.77</v>
      </c>
      <c r="BL7" s="37">
        <v>1044.8</v>
      </c>
      <c r="BM7" s="37">
        <v>1081.8</v>
      </c>
      <c r="BN7" s="37">
        <v>974.93</v>
      </c>
      <c r="BO7" s="37">
        <v>855.8</v>
      </c>
      <c r="BP7" s="37">
        <v>814.89</v>
      </c>
      <c r="BQ7" s="37">
        <v>30.47</v>
      </c>
      <c r="BR7" s="37">
        <v>31.32</v>
      </c>
      <c r="BS7" s="37">
        <v>66.849999999999994</v>
      </c>
      <c r="BT7" s="37">
        <v>36.15</v>
      </c>
      <c r="BU7" s="37">
        <v>64.709999999999994</v>
      </c>
      <c r="BV7" s="37">
        <v>50.9</v>
      </c>
      <c r="BW7" s="37">
        <v>50.82</v>
      </c>
      <c r="BX7" s="37">
        <v>52.19</v>
      </c>
      <c r="BY7" s="37">
        <v>55.32</v>
      </c>
      <c r="BZ7" s="37">
        <v>59.8</v>
      </c>
      <c r="CA7" s="37">
        <v>60.64</v>
      </c>
      <c r="CB7" s="37">
        <v>472.04</v>
      </c>
      <c r="CC7" s="37">
        <v>446.3</v>
      </c>
      <c r="CD7" s="37">
        <v>208.28</v>
      </c>
      <c r="CE7" s="37">
        <v>328.75</v>
      </c>
      <c r="CF7" s="37">
        <v>197.45</v>
      </c>
      <c r="CG7" s="37">
        <v>293.27</v>
      </c>
      <c r="CH7" s="37">
        <v>300.52</v>
      </c>
      <c r="CI7" s="37">
        <v>296.14</v>
      </c>
      <c r="CJ7" s="37">
        <v>283.17</v>
      </c>
      <c r="CK7" s="37">
        <v>263.76</v>
      </c>
      <c r="CL7" s="37">
        <v>255.52</v>
      </c>
      <c r="CM7" s="37">
        <v>53.53</v>
      </c>
      <c r="CN7" s="37">
        <v>63.14</v>
      </c>
      <c r="CO7" s="37">
        <v>63.3</v>
      </c>
      <c r="CP7" s="37">
        <v>63.22</v>
      </c>
      <c r="CQ7" s="37">
        <v>60.66</v>
      </c>
      <c r="CR7" s="37">
        <v>53.78</v>
      </c>
      <c r="CS7" s="37">
        <v>53.24</v>
      </c>
      <c r="CT7" s="37">
        <v>52.31</v>
      </c>
      <c r="CU7" s="37">
        <v>60.65</v>
      </c>
      <c r="CV7" s="37">
        <v>51.75</v>
      </c>
      <c r="CW7" s="37">
        <v>52.49</v>
      </c>
      <c r="CX7" s="37">
        <v>80.260000000000005</v>
      </c>
      <c r="CY7" s="37">
        <v>81.58</v>
      </c>
      <c r="CZ7" s="37">
        <v>83.21</v>
      </c>
      <c r="DA7" s="37">
        <v>85.43</v>
      </c>
      <c r="DB7" s="37">
        <v>84.97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0.14000000000000001</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前村宗一郎</cp:lastModifiedBy>
  <cp:lastPrinted>2019-01-21T07:55:53Z</cp:lastPrinted>
  <dcterms:created xsi:type="dcterms:W3CDTF">2018-12-03T09:30:47Z</dcterms:created>
  <dcterms:modified xsi:type="dcterms:W3CDTF">2019-01-21T07:59:23Z</dcterms:modified>
  <cp:category/>
</cp:coreProperties>
</file>