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data\地域整備課\経営比較分析表\H29年度\"/>
    </mc:Choice>
  </mc:AlternateContent>
  <workbookProtection workbookAlgorithmName="SHA-512" workbookHashValue="WdFX28WXdXMLsU1k6qx+9iRnLcasMsgpyCH6FQ4H3FrPvRN/VmKU6x3n9u5nVIaYvhfRnaDN+rbnuE8gFUFylg==" workbookSaltValue="NpTurjyz9NpMNMEDNhQsp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<sst xmlns="http://schemas.openxmlformats.org/spreadsheetml/2006/main" count="272" uniqueCount="125">
  <si>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</si>
  <si>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</si>
  <si>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</si>
  <si>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</si>
  <si>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</si>
  <si>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</si>
  <si>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</si>
  <si>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</si>
  <si>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</si>
  <si>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</si>
  <si>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</si>
  <si>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</si>
  <si>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</si>
  <si>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</si>
  <si>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</si>
  <si>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</si>
  <si>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</si>
  <si>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</si>
  <si>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</si>
  <si>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</si>
  <si>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</si>
  <si>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</si>
  <si>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</si>
  <si>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</si>
  <si>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</si>
  <si>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</si>
  <si>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</si>
  <si>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</si>
  <si>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</si>
  <si>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</si>
  <si>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</si>
  <si>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</si>
  <si>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</si>
  <si>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</si>
  <si>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</si>
  <si>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</si>
  <si>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</si>
  <si>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</si>
  <si>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</si>
  <si>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</si>
  <si>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</si>
  <si>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</si>
  <si>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</si>
  <si>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</si>
  <si>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</si>
  <si>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</si>
  <si>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</si>
  <si>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</si>
  <si>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</si>
  <si>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</si>
  <si>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</si>
  <si>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</si>
  <si>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</si>
  <si>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</si>
  <si>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</si>
  <si>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</si>
  <si>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</si>
  <si>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</si>
  <si>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</si>
  <si>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</si>
  <si>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</si>
  <si>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</si>
  <si>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</si>
  <si>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</si>
  <si>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</si>
  <si>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</si>
  <si>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</si>
  <si>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</si>
  <si>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</si>
  <si>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</si>
  <si>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</si>
  <si>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</si>
  <si>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</si>
  <si>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</si>
  <si>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</si>
  <si>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</si>
  <si>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</si>
  <si>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</si>
  <si>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</si>
  <si>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</si>
  <si>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</si>
  <si>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</si>
  <si>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</si>
  <si>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</si>
  <si>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</si>
  <si>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</si>
  <si>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</si>
  <si>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</si>
  <si>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</si>
  <si>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</si>
  <si>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</si>
  <si>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</si>
  <si>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</si>
  <si>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</si>
  <si>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</si>
  <si>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</si>
  <si>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</si>
  <si>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</si>
  <si>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</si>
  <si>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</si>
  <si>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</si>
  <si>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</si>
  <si>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</si>
  <si>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</si>
  <si>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</si>
  <si>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</si>
  <si>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</si>
  <si>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</si>
  <si>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</si>
  <si>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</si>
  <si>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</si>
  <si>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</si>
  <si>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</si>
  <si>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</si>
  <si>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</si>
  <si>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</si>
  <si>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</si>
  <si>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</si>
  <si>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</si>
  <si>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</si>
  <si>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</si>
  <si>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</si>
  <si>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等の施設整備については、実施主体の隣接村が行っているため該当数値がありません。しかし、毎年隣接村に維持管理に係る経費の負担金を支払っておりますが、その費用が年々上昇している傾向にあります。</t>
    <rPh sb="0" eb="1">
      <t>クダ</t>
    </rPh>
    <rPh sb="1" eb="2">
      <t>ロ</t>
    </rPh>
    <rPh sb="2" eb="3">
      <t>トウ</t>
    </rPh>
    <rPh sb="4" eb="6">
      <t>シセツ</t>
    </rPh>
    <rPh sb="6" eb="8">
      <t>セイビ</t>
    </rPh>
    <rPh sb="14" eb="16">
      <t>ジッシ</t>
    </rPh>
    <rPh sb="16" eb="18">
      <t>シュタイ</t>
    </rPh>
    <rPh sb="19" eb="21">
      <t>リンセツ</t>
    </rPh>
    <rPh sb="21" eb="22">
      <t>ムラ</t>
    </rPh>
    <rPh sb="23" eb="24">
      <t>オコナ</t>
    </rPh>
    <rPh sb="30" eb="32">
      <t>ガイトウ</t>
    </rPh>
    <rPh sb="32" eb="34">
      <t>スウチ</t>
    </rPh>
    <rPh sb="45" eb="47">
      <t>マイトシ</t>
    </rPh>
    <rPh sb="47" eb="49">
      <t>リンセツ</t>
    </rPh>
    <rPh sb="49" eb="50">
      <t>ムラ</t>
    </rPh>
    <rPh sb="51" eb="53">
      <t>イジ</t>
    </rPh>
    <rPh sb="53" eb="55">
      <t>カンリ</t>
    </rPh>
    <rPh sb="56" eb="57">
      <t>カカ</t>
    </rPh>
    <rPh sb="58" eb="60">
      <t>ケイヒ</t>
    </rPh>
    <rPh sb="61" eb="64">
      <t>フタンキン</t>
    </rPh>
    <rPh sb="65" eb="67">
      <t>シハラ</t>
    </rPh>
    <rPh sb="77" eb="79">
      <t>ヒヨウ</t>
    </rPh>
    <rPh sb="80" eb="82">
      <t>ネンネン</t>
    </rPh>
    <rPh sb="82" eb="84">
      <t>ジョウショウ</t>
    </rPh>
    <rPh sb="88" eb="90">
      <t>ケイコウ</t>
    </rPh>
    <phoneticPr fontId="15"/>
  </si>
  <si>
    <t xml:space="preserve"> 平成29年度末に策定しました経営戦略に記載しておりますとおり、農業集落排水事業については、一般会計からの繰入に依存している状況にあります（平成29年度で66％）。処理区域内人口は今後減少していくことが予想され、水洗化率の向上は厳しい状況にあります。今後安定的に事業を継続していくために料金改定をして営業収益を上昇させることが必要ですが、同時に企業会計移行への準備を進め、事業の『見える化』を図ってまいります。</t>
    <rPh sb="1" eb="3">
      <t>ヘイセイ</t>
    </rPh>
    <rPh sb="5" eb="8">
      <t>ネンドマツ</t>
    </rPh>
    <rPh sb="9" eb="11">
      <t>サクテイ</t>
    </rPh>
    <rPh sb="15" eb="17">
      <t>ケイエイ</t>
    </rPh>
    <rPh sb="17" eb="19">
      <t>センリャク</t>
    </rPh>
    <rPh sb="20" eb="22">
      <t>キサイ</t>
    </rPh>
    <rPh sb="32" eb="34">
      <t>ノウギョウ</t>
    </rPh>
    <rPh sb="34" eb="36">
      <t>シュウラク</t>
    </rPh>
    <rPh sb="36" eb="38">
      <t>ハイスイ</t>
    </rPh>
    <rPh sb="38" eb="40">
      <t>ジギョウ</t>
    </rPh>
    <rPh sb="46" eb="48">
      <t>イッパン</t>
    </rPh>
    <rPh sb="48" eb="50">
      <t>カイケイ</t>
    </rPh>
    <rPh sb="53" eb="55">
      <t>クリイレ</t>
    </rPh>
    <rPh sb="56" eb="58">
      <t>イゾン</t>
    </rPh>
    <rPh sb="62" eb="64">
      <t>ジョウキョウ</t>
    </rPh>
    <rPh sb="70" eb="72">
      <t>ヘイセイ</t>
    </rPh>
    <rPh sb="74" eb="76">
      <t>ネンド</t>
    </rPh>
    <rPh sb="82" eb="84">
      <t>ショリ</t>
    </rPh>
    <rPh sb="84" eb="86">
      <t>クイキ</t>
    </rPh>
    <rPh sb="86" eb="87">
      <t>ナイ</t>
    </rPh>
    <rPh sb="87" eb="89">
      <t>ジンコウ</t>
    </rPh>
    <rPh sb="90" eb="92">
      <t>コンゴ</t>
    </rPh>
    <rPh sb="92" eb="94">
      <t>ゲンショウ</t>
    </rPh>
    <rPh sb="101" eb="103">
      <t>ヨソウ</t>
    </rPh>
    <rPh sb="106" eb="109">
      <t>スイセンカ</t>
    </rPh>
    <rPh sb="109" eb="110">
      <t>リツ</t>
    </rPh>
    <rPh sb="111" eb="113">
      <t>コウジョウ</t>
    </rPh>
    <rPh sb="114" eb="115">
      <t>キビ</t>
    </rPh>
    <rPh sb="117" eb="119">
      <t>ジョウキョウ</t>
    </rPh>
    <rPh sb="125" eb="127">
      <t>コンゴ</t>
    </rPh>
    <rPh sb="127" eb="129">
      <t>アンテイ</t>
    </rPh>
    <rPh sb="129" eb="130">
      <t>テキ</t>
    </rPh>
    <rPh sb="131" eb="133">
      <t>ジギョウ</t>
    </rPh>
    <rPh sb="134" eb="136">
      <t>ケイゾク</t>
    </rPh>
    <rPh sb="143" eb="145">
      <t>リョウキン</t>
    </rPh>
    <rPh sb="145" eb="147">
      <t>カイテイ</t>
    </rPh>
    <rPh sb="150" eb="152">
      <t>エイギョウ</t>
    </rPh>
    <rPh sb="152" eb="154">
      <t>シュウエキ</t>
    </rPh>
    <rPh sb="155" eb="157">
      <t>ジョウショウ</t>
    </rPh>
    <rPh sb="163" eb="165">
      <t>ヒツヨウ</t>
    </rPh>
    <rPh sb="169" eb="171">
      <t>ドウジ</t>
    </rPh>
    <rPh sb="172" eb="174">
      <t>キギョウ</t>
    </rPh>
    <rPh sb="174" eb="176">
      <t>カイケイ</t>
    </rPh>
    <rPh sb="176" eb="178">
      <t>イコウ</t>
    </rPh>
    <rPh sb="180" eb="182">
      <t>ジュンビ</t>
    </rPh>
    <rPh sb="183" eb="184">
      <t>スス</t>
    </rPh>
    <rPh sb="186" eb="188">
      <t>ジギョウ</t>
    </rPh>
    <rPh sb="190" eb="191">
      <t>ミ</t>
    </rPh>
    <rPh sb="193" eb="194">
      <t>カ</t>
    </rPh>
    <rPh sb="196" eb="197">
      <t>ハカ</t>
    </rPh>
    <phoneticPr fontId="15"/>
  </si>
  <si>
    <t>①収益的収支比率（経常費用に対する経常収益の割合）については、水洗化率が低く料金収入が伸びず、起債の償還金があるため低い数値となっています。平成29年度改善した要因は、一般会計繰入金の運用において、収益勘定留保資金を設定したことにより、収益勘定に係る繰入金の額が増えたためです。　　　　　　　　　　　　　　　　　　　　　　④企業債残高対事業規模比率（営業収益に対する企業債現在高の割合）については、類似団体より高い数値となっています。平成29年度で数値が上昇しているのは、一般会計が負担する繰入金（分流式下水道に要する費用分）が算定方法の変更により減少したためです。今後は企業債残高が減少するため下がる傾向にあります。    　　　　　　　　　　　　　　　　　　　             　　　　　　　　　　　　　　　　　　　　　　 ⑤経費回収率（使用料で回収すべき経費をどの程度使用料で賄われているかを示す。）については、類似団体より高い数値となってはいます。平成29年度で改善した要因として、分流式下水道に要する経費の算定方法が変更となり、分流式下水道で計上できる費用が増えたことで、汚水処理費が減少したためです。
⑥汚水処理原価（汚水１㎥当たりに要した費用がいくらかかったを示す。）については、類似団体より高い状況です。平成29年度で改善した要因としては、分流式下水道に要する経費の算定方法が変更となり、分流式下水道で計上できる費用が増えたことで、汚水処理費が減少したためです。水洗化率の上昇が難しく、有収水量が増えにくいので、今後は横ばいになる見込みです。　　　　　　　　　　　　　　　　　　　　　                                           　　　⑧水洗化率（実際に水洗便所を設置して汚水処理している人口の割合）については区域内人口が減少傾向のため横ばいで、類似団体と比較してもまだまだ低い状況にあります。</t>
    <rPh sb="1" eb="8">
      <t>シュウエキ</t>
    </rPh>
    <rPh sb="9" eb="11">
      <t>ケイジョウ</t>
    </rPh>
    <rPh sb="11" eb="13">
      <t>ヒヨウ</t>
    </rPh>
    <rPh sb="14" eb="15">
      <t>タイ</t>
    </rPh>
    <rPh sb="17" eb="19">
      <t>ケイジョウ</t>
    </rPh>
    <rPh sb="19" eb="21">
      <t>シュウエキ</t>
    </rPh>
    <rPh sb="22" eb="24">
      <t>ワリアイ</t>
    </rPh>
    <rPh sb="31" eb="34">
      <t>スイセンカ</t>
    </rPh>
    <rPh sb="34" eb="35">
      <t>リツ</t>
    </rPh>
    <rPh sb="36" eb="37">
      <t>ヒク</t>
    </rPh>
    <rPh sb="38" eb="40">
      <t>リョウキン</t>
    </rPh>
    <rPh sb="40" eb="42">
      <t>シュウニュウ</t>
    </rPh>
    <rPh sb="43" eb="44">
      <t>ノ</t>
    </rPh>
    <rPh sb="47" eb="49">
      <t>キサイ</t>
    </rPh>
    <rPh sb="58" eb="59">
      <t>ヒク</t>
    </rPh>
    <rPh sb="60" eb="62">
      <t>スウチ</t>
    </rPh>
    <rPh sb="70" eb="72">
      <t>ヘイセイ</t>
    </rPh>
    <rPh sb="74" eb="76">
      <t>ネンド</t>
    </rPh>
    <rPh sb="76" eb="78">
      <t>カイゼン</t>
    </rPh>
    <rPh sb="80" eb="82">
      <t>ヨウイン</t>
    </rPh>
    <rPh sb="84" eb="86">
      <t>イッパン</t>
    </rPh>
    <rPh sb="86" eb="88">
      <t>カイケイ</t>
    </rPh>
    <rPh sb="88" eb="90">
      <t>クリイレ</t>
    </rPh>
    <rPh sb="90" eb="91">
      <t>キン</t>
    </rPh>
    <rPh sb="92" eb="94">
      <t>ウンヨウ</t>
    </rPh>
    <rPh sb="99" eb="101">
      <t>シュウエキ</t>
    </rPh>
    <rPh sb="101" eb="103">
      <t>カンジョウ</t>
    </rPh>
    <rPh sb="103" eb="105">
      <t>リュウホ</t>
    </rPh>
    <rPh sb="105" eb="107">
      <t>シキン</t>
    </rPh>
    <rPh sb="108" eb="110">
      <t>セッテイ</t>
    </rPh>
    <rPh sb="118" eb="120">
      <t>シュウエキ</t>
    </rPh>
    <rPh sb="120" eb="122">
      <t>カンジョウ</t>
    </rPh>
    <rPh sb="123" eb="124">
      <t>カカ</t>
    </rPh>
    <rPh sb="125" eb="127">
      <t>クリイレ</t>
    </rPh>
    <rPh sb="127" eb="128">
      <t>キン</t>
    </rPh>
    <rPh sb="129" eb="130">
      <t>ガク</t>
    </rPh>
    <rPh sb="131" eb="132">
      <t>フ</t>
    </rPh>
    <rPh sb="217" eb="219">
      <t>ヘイセイ</t>
    </rPh>
    <rPh sb="221" eb="223">
      <t>ネンド</t>
    </rPh>
    <rPh sb="224" eb="226">
      <t>スウチ</t>
    </rPh>
    <rPh sb="227" eb="229">
      <t>ジョウショウ</t>
    </rPh>
    <rPh sb="236" eb="238">
      <t>イッパン</t>
    </rPh>
    <rPh sb="238" eb="240">
      <t>カイケイ</t>
    </rPh>
    <rPh sb="241" eb="243">
      <t>フタン</t>
    </rPh>
    <rPh sb="245" eb="246">
      <t>クリ</t>
    </rPh>
    <rPh sb="246" eb="247">
      <t>イ</t>
    </rPh>
    <rPh sb="247" eb="248">
      <t>キン</t>
    </rPh>
    <rPh sb="249" eb="251">
      <t>ブンリュウ</t>
    </rPh>
    <rPh sb="251" eb="252">
      <t>シキ</t>
    </rPh>
    <rPh sb="252" eb="255">
      <t>ゲスイドウ</t>
    </rPh>
    <rPh sb="256" eb="257">
      <t>ヨウ</t>
    </rPh>
    <rPh sb="259" eb="261">
      <t>ヒヨウ</t>
    </rPh>
    <rPh sb="261" eb="262">
      <t>ブン</t>
    </rPh>
    <rPh sb="264" eb="266">
      <t>サンテイ</t>
    </rPh>
    <rPh sb="266" eb="268">
      <t>ホウホウ</t>
    </rPh>
    <rPh sb="269" eb="271">
      <t>ヘンコウ</t>
    </rPh>
    <rPh sb="274" eb="276">
      <t>ゲンショウ</t>
    </rPh>
    <rPh sb="286" eb="288">
      <t>キギョウ</t>
    </rPh>
    <rPh sb="288" eb="289">
      <t>サイ</t>
    </rPh>
    <rPh sb="292" eb="294">
      <t>ゲンショウ</t>
    </rPh>
    <rPh sb="298" eb="299">
      <t>サ</t>
    </rPh>
    <rPh sb="301" eb="303">
      <t>ケイコウ</t>
    </rPh>
    <rPh sb="375" eb="378">
      <t>シヨウリョウ</t>
    </rPh>
    <rPh sb="379" eb="381">
      <t>カイシュウ</t>
    </rPh>
    <rPh sb="384" eb="386">
      <t>ケイヒ</t>
    </rPh>
    <rPh sb="389" eb="391">
      <t>テイド</t>
    </rPh>
    <rPh sb="391" eb="394">
      <t>シヨウリョウ</t>
    </rPh>
    <rPh sb="395" eb="396">
      <t>マカナ</t>
    </rPh>
    <rPh sb="403" eb="404">
      <t>シメ</t>
    </rPh>
    <rPh sb="413" eb="415">
      <t>ルイジ</t>
    </rPh>
    <rPh sb="415" eb="417">
      <t>ダンタイ</t>
    </rPh>
    <rPh sb="419" eb="420">
      <t>タカ</t>
    </rPh>
    <rPh sb="421" eb="423">
      <t>スウチ</t>
    </rPh>
    <rPh sb="432" eb="434">
      <t>ヘイセイ</t>
    </rPh>
    <rPh sb="436" eb="438">
      <t>ネンド</t>
    </rPh>
    <rPh sb="439" eb="441">
      <t>カイゼン</t>
    </rPh>
    <rPh sb="443" eb="445">
      <t>ヨウイン</t>
    </rPh>
    <rPh sb="449" eb="451">
      <t>ブンリュウ</t>
    </rPh>
    <rPh sb="451" eb="452">
      <t>シキ</t>
    </rPh>
    <rPh sb="452" eb="455">
      <t>ゲスイドウ</t>
    </rPh>
    <rPh sb="456" eb="457">
      <t>ヨウ</t>
    </rPh>
    <rPh sb="459" eb="461">
      <t>ケイヒ</t>
    </rPh>
    <rPh sb="462" eb="464">
      <t>サンテイ</t>
    </rPh>
    <rPh sb="464" eb="466">
      <t>ホウホウ</t>
    </rPh>
    <rPh sb="467" eb="469">
      <t>ヘンコウ</t>
    </rPh>
    <rPh sb="473" eb="475">
      <t>ブンリュウ</t>
    </rPh>
    <rPh sb="475" eb="476">
      <t>シキ</t>
    </rPh>
    <rPh sb="476" eb="479">
      <t>ゲスイドウ</t>
    </rPh>
    <rPh sb="480" eb="482">
      <t>ケイジョウ</t>
    </rPh>
    <rPh sb="485" eb="487">
      <t>ヒヨウ</t>
    </rPh>
    <rPh sb="488" eb="489">
      <t>フ</t>
    </rPh>
    <rPh sb="495" eb="497">
      <t>オスイ</t>
    </rPh>
    <rPh sb="497" eb="499">
      <t>ショリ</t>
    </rPh>
    <rPh sb="499" eb="500">
      <t>ヒ</t>
    </rPh>
    <rPh sb="501" eb="503">
      <t>ゲンショウ</t>
    </rPh>
    <rPh sb="512" eb="514">
      <t>オスイ</t>
    </rPh>
    <rPh sb="514" eb="516">
      <t>ショリ</t>
    </rPh>
    <rPh sb="519" eb="521">
      <t>オスイ</t>
    </rPh>
    <rPh sb="523" eb="524">
      <t>ア</t>
    </rPh>
    <rPh sb="527" eb="528">
      <t>ヨウ</t>
    </rPh>
    <rPh sb="530" eb="532">
      <t>ヒヨウ</t>
    </rPh>
    <rPh sb="551" eb="553">
      <t>ルイジ</t>
    </rPh>
    <rPh sb="553" eb="555">
      <t>ダンタイ</t>
    </rPh>
    <rPh sb="557" eb="558">
      <t>タカ</t>
    </rPh>
    <rPh sb="559" eb="561">
      <t>ジョウキョウ</t>
    </rPh>
    <rPh sb="564" eb="566">
      <t>ヘイセイ</t>
    </rPh>
    <rPh sb="568" eb="570">
      <t>ネンド</t>
    </rPh>
    <rPh sb="571" eb="573">
      <t>カイゼン</t>
    </rPh>
    <rPh sb="575" eb="577">
      <t>ヨウイン</t>
    </rPh>
    <rPh sb="582" eb="584">
      <t>ブンリュウ</t>
    </rPh>
    <rPh sb="584" eb="585">
      <t>シキ</t>
    </rPh>
    <rPh sb="585" eb="588">
      <t>ゲスイドウ</t>
    </rPh>
    <rPh sb="589" eb="590">
      <t>ヨウ</t>
    </rPh>
    <rPh sb="592" eb="594">
      <t>ケイヒ</t>
    </rPh>
    <rPh sb="595" eb="597">
      <t>サンテイ</t>
    </rPh>
    <rPh sb="597" eb="599">
      <t>ホウホウ</t>
    </rPh>
    <rPh sb="600" eb="602">
      <t>ヘンコウ</t>
    </rPh>
    <rPh sb="606" eb="608">
      <t>ブンリュウ</t>
    </rPh>
    <rPh sb="608" eb="609">
      <t>シキ</t>
    </rPh>
    <rPh sb="609" eb="612">
      <t>ゲスイドウ</t>
    </rPh>
    <rPh sb="613" eb="615">
      <t>ケイジョウ</t>
    </rPh>
    <rPh sb="618" eb="620">
      <t>ヒヨウ</t>
    </rPh>
    <rPh sb="621" eb="622">
      <t>フ</t>
    </rPh>
    <rPh sb="628" eb="630">
      <t>オスイ</t>
    </rPh>
    <rPh sb="630" eb="632">
      <t>ショリ</t>
    </rPh>
    <rPh sb="632" eb="633">
      <t>ヒ</t>
    </rPh>
    <rPh sb="634" eb="636">
      <t>ゲンショウ</t>
    </rPh>
    <rPh sb="643" eb="646">
      <t>スイセンカ</t>
    </rPh>
    <rPh sb="646" eb="647">
      <t>リツ</t>
    </rPh>
    <rPh sb="648" eb="650">
      <t>ジョウショウ</t>
    </rPh>
    <rPh sb="651" eb="652">
      <t>ムズカ</t>
    </rPh>
    <rPh sb="655" eb="657">
      <t>ユウシュウ</t>
    </rPh>
    <rPh sb="657" eb="659">
      <t>スイリョウ</t>
    </rPh>
    <rPh sb="660" eb="661">
      <t>フ</t>
    </rPh>
    <rPh sb="668" eb="670">
      <t>コンゴ</t>
    </rPh>
    <rPh sb="671" eb="672">
      <t>ヨコ</t>
    </rPh>
    <rPh sb="677" eb="679">
      <t>ミコ</t>
    </rPh>
    <rPh sb="756" eb="758">
      <t>ジッサイ</t>
    </rPh>
    <rPh sb="759" eb="763">
      <t>スイセンベンジョ</t>
    </rPh>
    <rPh sb="764" eb="766">
      <t>セッチ</t>
    </rPh>
    <rPh sb="768" eb="770">
      <t>オスイ</t>
    </rPh>
    <rPh sb="770" eb="772">
      <t>ショリ</t>
    </rPh>
    <rPh sb="776" eb="778">
      <t>ジンコウ</t>
    </rPh>
    <rPh sb="779" eb="781">
      <t>ワリアイ</t>
    </rPh>
    <rPh sb="787" eb="790">
      <t>クイキナイ</t>
    </rPh>
    <rPh sb="790" eb="792">
      <t>ジンコウ</t>
    </rPh>
    <rPh sb="793" eb="795">
      <t>ゲンショウ</t>
    </rPh>
    <rPh sb="795" eb="797">
      <t>ケイコウ</t>
    </rPh>
    <rPh sb="800" eb="801">
      <t>ヨコ</t>
    </rPh>
    <rPh sb="805" eb="809">
      <t>ルイ</t>
    </rPh>
    <rPh sb="810" eb="812">
      <t>ヒカク</t>
    </rPh>
    <rPh sb="819" eb="820">
      <t>ヒク</t>
    </rPh>
    <rPh sb="821" eb="823">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</si>
</sst>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1A-4780-9F48-DADE4888A55B}"/>
            </c:ext>
          </c:extLst>
        </c:ser>
        <c:dLbls>
          <c:showLegendKey val="0"/>
          <c:showVal val="0"/>
          <c:showCatName val="0"/>
          <c:showSerName val="0"/>
          <c:showPercent val="0"/>
          <c:showBubbleSize val="0"/>
        </c:dLbls>
        <c:gapWidth val="150"/>
        <c:axId val="113123736"/>
        <c:axId val="1131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171A-4780-9F48-DADE4888A55B}"/>
            </c:ext>
          </c:extLst>
        </c:ser>
        <c:dLbls>
          <c:showLegendKey val="0"/>
          <c:showVal val="0"/>
          <c:showCatName val="0"/>
          <c:showSerName val="0"/>
          <c:showPercent val="0"/>
          <c:showBubbleSize val="0"/>
        </c:dLbls>
        <c:marker val="1"/>
        <c:smooth val="0"/>
        <c:axId val="113123736"/>
        <c:axId val="113124128"/>
      </c:lineChart>
      <c:dateAx>
        <c:axId val="113123736"/>
        <c:scaling>
          <c:orientation val="minMax"/>
        </c:scaling>
        <c:delete val="1"/>
        <c:axPos val="b"/>
        <c:numFmt formatCode="ge" sourceLinked="1"/>
        <c:majorTickMark val="none"/>
        <c:minorTickMark val="none"/>
        <c:tickLblPos val="none"/>
        <c:crossAx val="113124128"/>
        <c:crosses val="autoZero"/>
        <c:auto val="1"/>
        <c:lblOffset val="100"/>
        <c:baseTimeUnit val="years"/>
      </c:dateAx>
      <c:valAx>
        <c:axId val="1131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237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A9-4498-A550-05FADC3D10B2}"/>
            </c:ext>
          </c:extLst>
        </c:ser>
        <c:dLbls>
          <c:showLegendKey val="0"/>
          <c:showVal val="0"/>
          <c:showCatName val="0"/>
          <c:showSerName val="0"/>
          <c:showPercent val="0"/>
          <c:showBubbleSize val="0"/>
        </c:dLbls>
        <c:gapWidth val="150"/>
        <c:axId val="321688080"/>
        <c:axId val="32168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44.69</c:v>
                </c:pt>
                <c:pt idx="3">
                  <c:v>42.84</c:v>
                </c:pt>
                <c:pt idx="4">
                  <c:v>40.93</c:v>
                </c:pt>
              </c:numCache>
            </c:numRef>
          </c:val>
          <c:smooth val="0"/>
          <c:extLst xmlns:c16r2="http://schemas.microsoft.com/office/drawing/2015/06/chart">
            <c:ext xmlns:c16="http://schemas.microsoft.com/office/drawing/2014/chart" uri="{C3380CC4-5D6E-409C-BE32-E72D297353CC}">
              <c16:uniqueId val="{00000001-9EA9-4498-A550-05FADC3D10B2}"/>
            </c:ext>
          </c:extLst>
        </c:ser>
        <c:dLbls>
          <c:showLegendKey val="0"/>
          <c:showVal val="0"/>
          <c:showCatName val="0"/>
          <c:showSerName val="0"/>
          <c:showPercent val="0"/>
          <c:showBubbleSize val="0"/>
        </c:dLbls>
        <c:marker val="1"/>
        <c:smooth val="0"/>
        <c:axId val="321688080"/>
        <c:axId val="321687296"/>
      </c:lineChart>
      <c:dateAx>
        <c:axId val="321688080"/>
        <c:scaling>
          <c:orientation val="minMax"/>
        </c:scaling>
        <c:delete val="1"/>
        <c:axPos val="b"/>
        <c:numFmt formatCode="ge" sourceLinked="1"/>
        <c:majorTickMark val="none"/>
        <c:minorTickMark val="none"/>
        <c:tickLblPos val="none"/>
        <c:crossAx val="321687296"/>
        <c:crosses val="autoZero"/>
        <c:auto val="1"/>
        <c:lblOffset val="100"/>
        <c:baseTimeUnit val="years"/>
      </c:dateAx>
      <c:valAx>
        <c:axId val="3216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8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29.14</c:v>
                </c:pt>
                <c:pt idx="3">
                  <c:v>30.91</c:v>
                </c:pt>
                <c:pt idx="4">
                  <c:v>31.55</c:v>
                </c:pt>
              </c:numCache>
            </c:numRef>
          </c:val>
          <c:extLst xmlns:c16r2="http://schemas.microsoft.com/office/drawing/2015/06/chart">
            <c:ext xmlns:c16="http://schemas.microsoft.com/office/drawing/2014/chart" uri="{C3380CC4-5D6E-409C-BE32-E72D297353CC}">
              <c16:uniqueId val="{00000000-DCA4-4D42-9786-0211723A38A1}"/>
            </c:ext>
          </c:extLst>
        </c:ser>
        <c:dLbls>
          <c:showLegendKey val="0"/>
          <c:showVal val="0"/>
          <c:showCatName val="0"/>
          <c:showSerName val="0"/>
          <c:showPercent val="0"/>
          <c:showBubbleSize val="0"/>
        </c:dLbls>
        <c:gapWidth val="150"/>
        <c:axId val="321690824"/>
        <c:axId val="32169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69.67</c:v>
                </c:pt>
                <c:pt idx="3">
                  <c:v>66.3</c:v>
                </c:pt>
                <c:pt idx="4">
                  <c:v>62.73</c:v>
                </c:pt>
              </c:numCache>
            </c:numRef>
          </c:val>
          <c:smooth val="0"/>
          <c:extLst xmlns:c16r2="http://schemas.microsoft.com/office/drawing/2015/06/chart">
            <c:ext xmlns:c16="http://schemas.microsoft.com/office/drawing/2014/chart" uri="{C3380CC4-5D6E-409C-BE32-E72D297353CC}">
              <c16:uniqueId val="{00000001-DCA4-4D42-9786-0211723A38A1}"/>
            </c:ext>
          </c:extLst>
        </c:ser>
        <c:dLbls>
          <c:showLegendKey val="0"/>
          <c:showVal val="0"/>
          <c:showCatName val="0"/>
          <c:showSerName val="0"/>
          <c:showPercent val="0"/>
          <c:showBubbleSize val="0"/>
        </c:dLbls>
        <c:marker val="1"/>
        <c:smooth val="0"/>
        <c:axId val="321690824"/>
        <c:axId val="321691216"/>
      </c:lineChart>
      <c:dateAx>
        <c:axId val="321690824"/>
        <c:scaling>
          <c:orientation val="minMax"/>
        </c:scaling>
        <c:delete val="1"/>
        <c:axPos val="b"/>
        <c:numFmt formatCode="ge" sourceLinked="1"/>
        <c:majorTickMark val="none"/>
        <c:minorTickMark val="none"/>
        <c:tickLblPos val="none"/>
        <c:crossAx val="321691216"/>
        <c:crosses val="autoZero"/>
        <c:auto val="1"/>
        <c:lblOffset val="100"/>
        <c:baseTimeUnit val="years"/>
      </c:dateAx>
      <c:valAx>
        <c:axId val="32169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9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46.2</c:v>
                </c:pt>
                <c:pt idx="3">
                  <c:v>47.74</c:v>
                </c:pt>
                <c:pt idx="4">
                  <c:v>65.400000000000006</c:v>
                </c:pt>
              </c:numCache>
            </c:numRef>
          </c:val>
          <c:extLst xmlns:c16r2="http://schemas.microsoft.com/office/drawing/2015/06/chart">
            <c:ext xmlns:c16="http://schemas.microsoft.com/office/drawing/2014/chart" uri="{C3380CC4-5D6E-409C-BE32-E72D297353CC}">
              <c16:uniqueId val="{00000000-75BE-491D-B925-CD603F5410FC}"/>
            </c:ext>
          </c:extLst>
        </c:ser>
        <c:dLbls>
          <c:showLegendKey val="0"/>
          <c:showVal val="0"/>
          <c:showCatName val="0"/>
          <c:showSerName val="0"/>
          <c:showPercent val="0"/>
          <c:showBubbleSize val="0"/>
        </c:dLbls>
        <c:gapWidth val="150"/>
        <c:axId val="113125696"/>
        <c:axId val="11312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BE-491D-B925-CD603F5410FC}"/>
            </c:ext>
          </c:extLst>
        </c:ser>
        <c:dLbls>
          <c:showLegendKey val="0"/>
          <c:showVal val="0"/>
          <c:showCatName val="0"/>
          <c:showSerName val="0"/>
          <c:showPercent val="0"/>
          <c:showBubbleSize val="0"/>
        </c:dLbls>
        <c:marker val="1"/>
        <c:smooth val="0"/>
        <c:axId val="113125696"/>
        <c:axId val="113126088"/>
      </c:lineChart>
      <c:dateAx>
        <c:axId val="113125696"/>
        <c:scaling>
          <c:orientation val="minMax"/>
        </c:scaling>
        <c:delete val="1"/>
        <c:axPos val="b"/>
        <c:numFmt formatCode="ge" sourceLinked="1"/>
        <c:majorTickMark val="none"/>
        <c:minorTickMark val="none"/>
        <c:tickLblPos val="none"/>
        <c:crossAx val="113126088"/>
        <c:crosses val="autoZero"/>
        <c:auto val="1"/>
        <c:lblOffset val="100"/>
        <c:baseTimeUnit val="years"/>
      </c:dateAx>
      <c:valAx>
        <c:axId val="11312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A3-4706-B0A6-4D87004C8271}"/>
            </c:ext>
          </c:extLst>
        </c:ser>
        <c:dLbls>
          <c:showLegendKey val="0"/>
          <c:showVal val="0"/>
          <c:showCatName val="0"/>
          <c:showSerName val="0"/>
          <c:showPercent val="0"/>
          <c:showBubbleSize val="0"/>
        </c:dLbls>
        <c:gapWidth val="150"/>
        <c:axId val="113123344"/>
        <c:axId val="32097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A3-4706-B0A6-4D87004C8271}"/>
            </c:ext>
          </c:extLst>
        </c:ser>
        <c:dLbls>
          <c:showLegendKey val="0"/>
          <c:showVal val="0"/>
          <c:showCatName val="0"/>
          <c:showSerName val="0"/>
          <c:showPercent val="0"/>
          <c:showBubbleSize val="0"/>
        </c:dLbls>
        <c:marker val="1"/>
        <c:smooth val="0"/>
        <c:axId val="113123344"/>
        <c:axId val="320973576"/>
      </c:lineChart>
      <c:dateAx>
        <c:axId val="113123344"/>
        <c:scaling>
          <c:orientation val="minMax"/>
        </c:scaling>
        <c:delete val="1"/>
        <c:axPos val="b"/>
        <c:numFmt formatCode="ge" sourceLinked="1"/>
        <c:majorTickMark val="none"/>
        <c:minorTickMark val="none"/>
        <c:tickLblPos val="none"/>
        <c:crossAx val="320973576"/>
        <c:crosses val="autoZero"/>
        <c:auto val="1"/>
        <c:lblOffset val="100"/>
        <c:baseTimeUnit val="years"/>
      </c:dateAx>
      <c:valAx>
        <c:axId val="32097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2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53-4DC9-8405-4BD1B69D4145}"/>
            </c:ext>
          </c:extLst>
        </c:ser>
        <c:dLbls>
          <c:showLegendKey val="0"/>
          <c:showVal val="0"/>
          <c:showCatName val="0"/>
          <c:showSerName val="0"/>
          <c:showPercent val="0"/>
          <c:showBubbleSize val="0"/>
        </c:dLbls>
        <c:gapWidth val="150"/>
        <c:axId val="320967696"/>
        <c:axId val="32096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53-4DC9-8405-4BD1B69D4145}"/>
            </c:ext>
          </c:extLst>
        </c:ser>
        <c:dLbls>
          <c:showLegendKey val="0"/>
          <c:showVal val="0"/>
          <c:showCatName val="0"/>
          <c:showSerName val="0"/>
          <c:showPercent val="0"/>
          <c:showBubbleSize val="0"/>
        </c:dLbls>
        <c:marker val="1"/>
        <c:smooth val="0"/>
        <c:axId val="320967696"/>
        <c:axId val="320968872"/>
      </c:lineChart>
      <c:dateAx>
        <c:axId val="320967696"/>
        <c:scaling>
          <c:orientation val="minMax"/>
        </c:scaling>
        <c:delete val="1"/>
        <c:axPos val="b"/>
        <c:numFmt formatCode="ge" sourceLinked="1"/>
        <c:majorTickMark val="none"/>
        <c:minorTickMark val="none"/>
        <c:tickLblPos val="none"/>
        <c:crossAx val="320968872"/>
        <c:crosses val="autoZero"/>
        <c:auto val="1"/>
        <c:lblOffset val="100"/>
        <c:baseTimeUnit val="years"/>
      </c:dateAx>
      <c:valAx>
        <c:axId val="32096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6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63-4130-9676-5F50B3795CD2}"/>
            </c:ext>
          </c:extLst>
        </c:ser>
        <c:dLbls>
          <c:showLegendKey val="0"/>
          <c:showVal val="0"/>
          <c:showCatName val="0"/>
          <c:showSerName val="0"/>
          <c:showPercent val="0"/>
          <c:showBubbleSize val="0"/>
        </c:dLbls>
        <c:gapWidth val="150"/>
        <c:axId val="320970440"/>
        <c:axId val="32097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63-4130-9676-5F50B3795CD2}"/>
            </c:ext>
          </c:extLst>
        </c:ser>
        <c:dLbls>
          <c:showLegendKey val="0"/>
          <c:showVal val="0"/>
          <c:showCatName val="0"/>
          <c:showSerName val="0"/>
          <c:showPercent val="0"/>
          <c:showBubbleSize val="0"/>
        </c:dLbls>
        <c:marker val="1"/>
        <c:smooth val="0"/>
        <c:axId val="320970440"/>
        <c:axId val="320973968"/>
      </c:lineChart>
      <c:dateAx>
        <c:axId val="320970440"/>
        <c:scaling>
          <c:orientation val="minMax"/>
        </c:scaling>
        <c:delete val="1"/>
        <c:axPos val="b"/>
        <c:numFmt formatCode="ge" sourceLinked="1"/>
        <c:majorTickMark val="none"/>
        <c:minorTickMark val="none"/>
        <c:tickLblPos val="none"/>
        <c:crossAx val="320973968"/>
        <c:crosses val="autoZero"/>
        <c:auto val="1"/>
        <c:lblOffset val="100"/>
        <c:baseTimeUnit val="years"/>
      </c:dateAx>
      <c:valAx>
        <c:axId val="32097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7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F6-4CDA-BB07-982F761117E7}"/>
            </c:ext>
          </c:extLst>
        </c:ser>
        <c:dLbls>
          <c:showLegendKey val="0"/>
          <c:showVal val="0"/>
          <c:showCatName val="0"/>
          <c:showSerName val="0"/>
          <c:showPercent val="0"/>
          <c:showBubbleSize val="0"/>
        </c:dLbls>
        <c:gapWidth val="150"/>
        <c:axId val="320970832"/>
        <c:axId val="32097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F6-4CDA-BB07-982F761117E7}"/>
            </c:ext>
          </c:extLst>
        </c:ser>
        <c:dLbls>
          <c:showLegendKey val="0"/>
          <c:showVal val="0"/>
          <c:showCatName val="0"/>
          <c:showSerName val="0"/>
          <c:showPercent val="0"/>
          <c:showBubbleSize val="0"/>
        </c:dLbls>
        <c:marker val="1"/>
        <c:smooth val="0"/>
        <c:axId val="320970832"/>
        <c:axId val="320974360"/>
      </c:lineChart>
      <c:dateAx>
        <c:axId val="320970832"/>
        <c:scaling>
          <c:orientation val="minMax"/>
        </c:scaling>
        <c:delete val="1"/>
        <c:axPos val="b"/>
        <c:numFmt formatCode="ge" sourceLinked="1"/>
        <c:majorTickMark val="none"/>
        <c:minorTickMark val="none"/>
        <c:tickLblPos val="none"/>
        <c:crossAx val="320974360"/>
        <c:crosses val="autoZero"/>
        <c:auto val="1"/>
        <c:lblOffset val="100"/>
        <c:baseTimeUnit val="years"/>
      </c:dateAx>
      <c:valAx>
        <c:axId val="32097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7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
                  <c:v>0</c:v>
                </c:pt>
                <c:pt idx="3">
                  <c:v>2799.45</c:v>
                </c:pt>
                <c:pt idx="4">
                  <c:v>3873.81</c:v>
                </c:pt>
              </c:numCache>
            </c:numRef>
          </c:val>
          <c:extLst xmlns:c16r2="http://schemas.microsoft.com/office/drawing/2015/06/chart">
            <c:ext xmlns:c16="http://schemas.microsoft.com/office/drawing/2014/chart" uri="{C3380CC4-5D6E-409C-BE32-E72D297353CC}">
              <c16:uniqueId val="{00000000-62B1-43AA-89F5-7D70C08AD879}"/>
            </c:ext>
          </c:extLst>
        </c:ser>
        <c:dLbls>
          <c:showLegendKey val="0"/>
          <c:showVal val="0"/>
          <c:showCatName val="0"/>
          <c:showSerName val="0"/>
          <c:showPercent val="0"/>
          <c:showBubbleSize val="0"/>
        </c:dLbls>
        <c:gapWidth val="150"/>
        <c:axId val="320968480"/>
        <c:axId val="32096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979.89</c:v>
                </c:pt>
                <c:pt idx="3">
                  <c:v>1051.43</c:v>
                </c:pt>
                <c:pt idx="4">
                  <c:v>982.29</c:v>
                </c:pt>
              </c:numCache>
            </c:numRef>
          </c:val>
          <c:smooth val="0"/>
          <c:extLst xmlns:c16r2="http://schemas.microsoft.com/office/drawing/2015/06/chart">
            <c:ext xmlns:c16="http://schemas.microsoft.com/office/drawing/2014/chart" uri="{C3380CC4-5D6E-409C-BE32-E72D297353CC}">
              <c16:uniqueId val="{00000001-62B1-43AA-89F5-7D70C08AD879}"/>
            </c:ext>
          </c:extLst>
        </c:ser>
        <c:dLbls>
          <c:showLegendKey val="0"/>
          <c:showVal val="0"/>
          <c:showCatName val="0"/>
          <c:showSerName val="0"/>
          <c:showPercent val="0"/>
          <c:showBubbleSize val="0"/>
        </c:dLbls>
        <c:marker val="1"/>
        <c:smooth val="0"/>
        <c:axId val="320968480"/>
        <c:axId val="320969264"/>
      </c:lineChart>
      <c:dateAx>
        <c:axId val="320968480"/>
        <c:scaling>
          <c:orientation val="minMax"/>
        </c:scaling>
        <c:delete val="1"/>
        <c:axPos val="b"/>
        <c:numFmt formatCode="ge" sourceLinked="1"/>
        <c:majorTickMark val="none"/>
        <c:minorTickMark val="none"/>
        <c:tickLblPos val="none"/>
        <c:crossAx val="320969264"/>
        <c:crosses val="autoZero"/>
        <c:auto val="1"/>
        <c:lblOffset val="100"/>
        <c:baseTimeUnit val="years"/>
      </c:dateAx>
      <c:valAx>
        <c:axId val="32096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11.24</c:v>
                </c:pt>
                <c:pt idx="3">
                  <c:v>30.66</c:v>
                </c:pt>
                <c:pt idx="4">
                  <c:v>44.57</c:v>
                </c:pt>
              </c:numCache>
            </c:numRef>
          </c:val>
          <c:extLst xmlns:c16r2="http://schemas.microsoft.com/office/drawing/2015/06/chart">
            <c:ext xmlns:c16="http://schemas.microsoft.com/office/drawing/2014/chart" uri="{C3380CC4-5D6E-409C-BE32-E72D297353CC}">
              <c16:uniqueId val="{00000000-AD35-428C-AB6D-B3AEFB089086}"/>
            </c:ext>
          </c:extLst>
        </c:ser>
        <c:dLbls>
          <c:showLegendKey val="0"/>
          <c:showVal val="0"/>
          <c:showCatName val="0"/>
          <c:showSerName val="0"/>
          <c:showPercent val="0"/>
          <c:showBubbleSize val="0"/>
        </c:dLbls>
        <c:gapWidth val="150"/>
        <c:axId val="320972792"/>
        <c:axId val="32169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41.34</c:v>
                </c:pt>
                <c:pt idx="3">
                  <c:v>40.06</c:v>
                </c:pt>
                <c:pt idx="4">
                  <c:v>41.25</c:v>
                </c:pt>
              </c:numCache>
            </c:numRef>
          </c:val>
          <c:smooth val="0"/>
          <c:extLst xmlns:c16r2="http://schemas.microsoft.com/office/drawing/2015/06/chart">
            <c:ext xmlns:c16="http://schemas.microsoft.com/office/drawing/2014/chart" uri="{C3380CC4-5D6E-409C-BE32-E72D297353CC}">
              <c16:uniqueId val="{00000001-AD35-428C-AB6D-B3AEFB089086}"/>
            </c:ext>
          </c:extLst>
        </c:ser>
        <c:dLbls>
          <c:showLegendKey val="0"/>
          <c:showVal val="0"/>
          <c:showCatName val="0"/>
          <c:showSerName val="0"/>
          <c:showPercent val="0"/>
          <c:showBubbleSize val="0"/>
        </c:dLbls>
        <c:marker val="1"/>
        <c:smooth val="0"/>
        <c:axId val="320972792"/>
        <c:axId val="321693176"/>
      </c:lineChart>
      <c:dateAx>
        <c:axId val="320972792"/>
        <c:scaling>
          <c:orientation val="minMax"/>
        </c:scaling>
        <c:delete val="1"/>
        <c:axPos val="b"/>
        <c:numFmt formatCode="ge" sourceLinked="1"/>
        <c:majorTickMark val="none"/>
        <c:minorTickMark val="none"/>
        <c:tickLblPos val="none"/>
        <c:crossAx val="321693176"/>
        <c:crosses val="autoZero"/>
        <c:auto val="1"/>
        <c:lblOffset val="100"/>
        <c:baseTimeUnit val="years"/>
      </c:dateAx>
      <c:valAx>
        <c:axId val="32169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1799.61</c:v>
                </c:pt>
                <c:pt idx="3">
                  <c:v>753.9</c:v>
                </c:pt>
                <c:pt idx="4">
                  <c:v>522.41</c:v>
                </c:pt>
              </c:numCache>
            </c:numRef>
          </c:val>
          <c:extLst xmlns:c16r2="http://schemas.microsoft.com/office/drawing/2015/06/chart">
            <c:ext xmlns:c16="http://schemas.microsoft.com/office/drawing/2014/chart" uri="{C3380CC4-5D6E-409C-BE32-E72D297353CC}">
              <c16:uniqueId val="{00000000-8924-49B3-A801-203BC66048AD}"/>
            </c:ext>
          </c:extLst>
        </c:ser>
        <c:dLbls>
          <c:showLegendKey val="0"/>
          <c:showVal val="0"/>
          <c:showCatName val="0"/>
          <c:showSerName val="0"/>
          <c:showPercent val="0"/>
          <c:showBubbleSize val="0"/>
        </c:dLbls>
        <c:gapWidth val="150"/>
        <c:axId val="321694744"/>
        <c:axId val="3216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357.49</c:v>
                </c:pt>
                <c:pt idx="3">
                  <c:v>355.22</c:v>
                </c:pt>
                <c:pt idx="4">
                  <c:v>334.48</c:v>
                </c:pt>
              </c:numCache>
            </c:numRef>
          </c:val>
          <c:smooth val="0"/>
          <c:extLst xmlns:c16r2="http://schemas.microsoft.com/office/drawing/2015/06/chart">
            <c:ext xmlns:c16="http://schemas.microsoft.com/office/drawing/2014/chart" uri="{C3380CC4-5D6E-409C-BE32-E72D297353CC}">
              <c16:uniqueId val="{00000001-8924-49B3-A801-203BC66048AD}"/>
            </c:ext>
          </c:extLst>
        </c:ser>
        <c:dLbls>
          <c:showLegendKey val="0"/>
          <c:showVal val="0"/>
          <c:showCatName val="0"/>
          <c:showSerName val="0"/>
          <c:showPercent val="0"/>
          <c:showBubbleSize val="0"/>
        </c:dLbls>
        <c:marker val="1"/>
        <c:smooth val="0"/>
        <c:axId val="321694744"/>
        <c:axId val="321688864"/>
      </c:lineChart>
      <c:dateAx>
        <c:axId val="321694744"/>
        <c:scaling>
          <c:orientation val="minMax"/>
        </c:scaling>
        <c:delete val="1"/>
        <c:axPos val="b"/>
        <c:numFmt formatCode="ge" sourceLinked="1"/>
        <c:majorTickMark val="none"/>
        <c:minorTickMark val="none"/>
        <c:tickLblPos val="none"/>
        <c:crossAx val="321688864"/>
        <c:crosses val="autoZero"/>
        <c:auto val="1"/>
        <c:lblOffset val="100"/>
        <c:baseTimeUnit val="years"/>
      </c:dateAx>
      <c:valAx>
        <c:axId val="3216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錦町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F3</v>
      </c>
      <c r="X8" s="65"/>
      <c r="Y8" s="65"/>
      <c r="Z8" s="65"/>
      <c r="AA8" s="65"/>
      <c r="AB8" s="65"/>
      <c r="AC8" s="65"/>
      <c r="AD8" s="66" t="str">
        <f>データ!$M$6</f>
        <v>非設置</v>
      </c>
      <c r="AE8" s="66"/>
      <c r="AF8" s="66"/>
      <c r="AG8" s="66"/>
      <c r="AH8" s="66"/>
      <c r="AI8" s="66"/>
      <c r="AJ8" s="66"/>
      <c r="AK8" s="3"/>
      <c r="AL8" s="62">
        <f>データ!S6</f>
        <v>10882</v>
      </c>
      <c r="AM8" s="62"/>
      <c r="AN8" s="62"/>
      <c r="AO8" s="62"/>
      <c r="AP8" s="62"/>
      <c r="AQ8" s="62"/>
      <c r="AR8" s="62"/>
      <c r="AS8" s="62"/>
      <c r="AT8" s="61">
        <f>データ!T6</f>
        <v>85.04</v>
      </c>
      <c r="AU8" s="61"/>
      <c r="AV8" s="61"/>
      <c r="AW8" s="61"/>
      <c r="AX8" s="61"/>
      <c r="AY8" s="61"/>
      <c r="AZ8" s="61"/>
      <c r="BA8" s="61"/>
      <c r="BB8" s="61">
        <f>データ!U6</f>
        <v>127.96</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15">
      <c r="A10" s="2"/>
      <c r="B10" s="61" t="str">
        <f>データ!N6</f>
        <v>-</v>
      </c>
      <c r="C10" s="61"/>
      <c r="D10" s="61"/>
      <c r="E10" s="61"/>
      <c r="F10" s="61"/>
      <c r="G10" s="61"/>
      <c r="H10" s="61"/>
      <c r="I10" s="61" t="str">
        <f>データ!O6</f>
        <v>該当数値なし</v>
      </c>
      <c r="J10" s="61"/>
      <c r="K10" s="61"/>
      <c r="L10" s="61"/>
      <c r="M10" s="61"/>
      <c r="N10" s="61"/>
      <c r="O10" s="61"/>
      <c r="P10" s="61">
        <f>データ!P6</f>
        <v>1.57</v>
      </c>
      <c r="Q10" s="61"/>
      <c r="R10" s="61"/>
      <c r="S10" s="61"/>
      <c r="T10" s="61"/>
      <c r="U10" s="61"/>
      <c r="V10" s="61"/>
      <c r="W10" s="61">
        <f>データ!Q6</f>
        <v>100</v>
      </c>
      <c r="X10" s="61"/>
      <c r="Y10" s="61"/>
      <c r="Z10" s="61"/>
      <c r="AA10" s="61"/>
      <c r="AB10" s="61"/>
      <c r="AC10" s="61"/>
      <c r="AD10" s="62">
        <f>データ!R6</f>
        <v>4210</v>
      </c>
      <c r="AE10" s="62"/>
      <c r="AF10" s="62"/>
      <c r="AG10" s="62"/>
      <c r="AH10" s="62"/>
      <c r="AI10" s="62"/>
      <c r="AJ10" s="62"/>
      <c r="AK10" s="2"/>
      <c r="AL10" s="62">
        <f>データ!V6</f>
        <v>168</v>
      </c>
      <c r="AM10" s="62"/>
      <c r="AN10" s="62"/>
      <c r="AO10" s="62"/>
      <c r="AP10" s="62"/>
      <c r="AQ10" s="62"/>
      <c r="AR10" s="62"/>
      <c r="AS10" s="62"/>
      <c r="AT10" s="61">
        <f>データ!W6</f>
        <v>0.35</v>
      </c>
      <c r="AU10" s="61"/>
      <c r="AV10" s="61"/>
      <c r="AW10" s="61"/>
      <c r="AX10" s="61"/>
      <c r="AY10" s="61"/>
      <c r="AZ10" s="61"/>
      <c r="BA10" s="61"/>
      <c r="BB10" s="61">
        <f>データ!X6</f>
        <v>480</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5.7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5.7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5.7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5.7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5.7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5.7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5.7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5.7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5.7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5.7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5.7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5.7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5.7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5.7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5.7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5.7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5.7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5.7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5.7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5.7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5.7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5.7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5.7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5.7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5.7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5.7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5.7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5.7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5.7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5.7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5.7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5.7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5.7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5.7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5.7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5.7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5.7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5.7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5.7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5.7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5.7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5.7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5.7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5.7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5.7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5.7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123</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l/oeloO3Xw//bAcdH1gSwSOAbfJwKKjaPVfqKlnoYSkBEz0e6inHidLrF9lOq4ZxOcLsZNcP0VZjtpx7jIA3VQ==" saltValue="sH6TRVHKzI16fR3Nkzk3z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435015</v>
      </c>
      <c r="D6" s="32">
        <f t="shared" si="3"/>
        <v>47</v>
      </c>
      <c r="E6" s="32">
        <f t="shared" si="3"/>
        <v>17</v>
      </c>
      <c r="F6" s="32">
        <f t="shared" si="3"/>
        <v>5</v>
      </c>
      <c r="G6" s="32">
        <f t="shared" si="3"/>
        <v>0</v>
      </c>
      <c r="H6" s="32" t="str">
        <f t="shared" si="3"/>
        <v>熊本県　錦町</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1.57</v>
      </c>
      <c r="Q6" s="33">
        <f t="shared" si="3"/>
        <v>100</v>
      </c>
      <c r="R6" s="33">
        <f t="shared" si="3"/>
        <v>4210</v>
      </c>
      <c r="S6" s="33">
        <f t="shared" si="3"/>
        <v>10882</v>
      </c>
      <c r="T6" s="33">
        <f t="shared" si="3"/>
        <v>85.04</v>
      </c>
      <c r="U6" s="33">
        <f t="shared" si="3"/>
        <v>127.96</v>
      </c>
      <c r="V6" s="33">
        <f t="shared" si="3"/>
        <v>168</v>
      </c>
      <c r="W6" s="33">
        <f t="shared" si="3"/>
        <v>0.35</v>
      </c>
      <c r="X6" s="33">
        <f t="shared" si="3"/>
        <v>480</v>
      </c>
      <c r="Y6" s="34" t="str">
        <f>IF(Y7="",NA(),Y7)</f>
        <v>-</v>
      </c>
      <c r="Z6" s="34" t="str">
        <f t="shared" ref="Z6:AH6" si="4">IF(Z7="",NA(),Z7)</f>
        <v>-</v>
      </c>
      <c r="AA6" s="34">
        <f t="shared" si="4"/>
        <v>46.2</v>
      </c>
      <c r="AB6" s="34">
        <f t="shared" si="4"/>
        <v>47.74</v>
      </c>
      <c r="AC6" s="34">
        <f t="shared" si="4"/>
        <v>65.400000000000006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3">
        <f t="shared" si="7"/>
        <v>0</v>
      </c>
      <c r="BI6" s="34">
        <f t="shared" si="7"/>
        <v>2799.45</v>
      </c>
      <c r="BJ6" s="34">
        <f t="shared" si="7"/>
        <v>3873.81</v>
      </c>
      <c r="BK6" s="34" t="str">
        <f t="shared" si="7"/>
        <v>-</v>
      </c>
      <c r="BL6" s="34" t="str">
        <f t="shared" si="7"/>
        <v>-</v>
      </c>
      <c r="BM6" s="34">
        <f t="shared" si="7"/>
        <v>979.89</v>
      </c>
      <c r="BN6" s="34">
        <f t="shared" si="7"/>
        <v>1051.43</v>
      </c>
      <c r="BO6" s="34">
        <f t="shared" si="7"/>
        <v>982.29</v>
      </c>
      <c r="BP6" s="33" t="str">
        <f>IF(BP7="","",IF(BP7="-","【-】","【"&amp;SUBSTITUTE(TEXT(BP7,"#,##0.00"),"-","△")&amp;"】"))</f>
        <v>【814.89】</v>
      </c>
      <c r="BQ6" s="34" t="str">
        <f>IF(BQ7="",NA(),BQ7)</f>
        <v>-</v>
      </c>
      <c r="BR6" s="34" t="str">
        <f t="shared" ref="BR6:BZ6" si="8">IF(BR7="",NA(),BR7)</f>
        <v>-</v>
      </c>
      <c r="BS6" s="34">
        <f t="shared" si="8"/>
        <v>11.24</v>
      </c>
      <c r="BT6" s="34">
        <f t="shared" si="8"/>
        <v>30.66</v>
      </c>
      <c r="BU6" s="34">
        <f t="shared" si="8"/>
        <v>44.57</v>
      </c>
      <c r="BV6" s="34" t="str">
        <f t="shared" si="8"/>
        <v>-</v>
      </c>
      <c r="BW6" s="34" t="str">
        <f t="shared" si="8"/>
        <v>-</v>
      </c>
      <c r="BX6" s="34">
        <f t="shared" si="8"/>
        <v>41.34</v>
      </c>
      <c r="BY6" s="34">
        <f t="shared" si="8"/>
        <v>40.06</v>
      </c>
      <c r="BZ6" s="34">
        <f t="shared" si="8"/>
        <v>41.25</v>
      </c>
      <c r="CA6" s="33" t="str">
        <f>IF(CA7="","",IF(CA7="-","【-】","【"&amp;SUBSTITUTE(TEXT(CA7,"#,##0.00"),"-","△")&amp;"】"))</f>
        <v>【60.64】</v>
      </c>
      <c r="CB6" s="34" t="str">
        <f>IF(CB7="",NA(),CB7)</f>
        <v>-</v>
      </c>
      <c r="CC6" s="34" t="str">
        <f t="shared" ref="CC6:CK6" si="9">IF(CC7="",NA(),CC7)</f>
        <v>-</v>
      </c>
      <c r="CD6" s="34">
        <f t="shared" si="9"/>
        <v>1799.61</v>
      </c>
      <c r="CE6" s="34">
        <f t="shared" si="9"/>
        <v>753.9</v>
      </c>
      <c r="CF6" s="34">
        <f t="shared" si="9"/>
        <v>522.41</v>
      </c>
      <c r="CG6" s="34" t="str">
        <f t="shared" si="9"/>
        <v>-</v>
      </c>
      <c r="CH6" s="34" t="str">
        <f t="shared" si="9"/>
        <v>-</v>
      </c>
      <c r="CI6" s="34">
        <f t="shared" si="9"/>
        <v>357.49</v>
      </c>
      <c r="CJ6" s="34">
        <f t="shared" si="9"/>
        <v>355.22</v>
      </c>
      <c r="CK6" s="34">
        <f t="shared" si="9"/>
        <v>334.48</v>
      </c>
      <c r="CL6" s="33" t="str">
        <f>IF(CL7="","",IF(CL7="-","【-】","【"&amp;SUBSTITUTE(TEXT(CL7,"#,##0.00"),"-","△")&amp;"】"))</f>
        <v>【255.52】</v>
      </c>
      <c r="CM6" s="34" t="str">
        <f>IF(CM7="",NA(),CM7)</f>
        <v>-</v>
      </c>
      <c r="CN6" s="34" t="str">
        <f t="shared" ref="CN6:CV6" si="10">IF(CN7="",NA(),CN7)</f>
        <v>-</v>
      </c>
      <c r="CO6" s="34" t="str">
        <f t="shared" si="10"/>
        <v>-</v>
      </c>
      <c r="CP6" s="34" t="str">
        <f t="shared" si="10"/>
        <v>-</v>
      </c>
      <c r="CQ6" s="34" t="str">
        <f t="shared" si="10"/>
        <v>-</v>
      </c>
      <c r="CR6" s="34" t="str">
        <f t="shared" si="10"/>
        <v>-</v>
      </c>
      <c r="CS6" s="34" t="str">
        <f t="shared" si="10"/>
        <v>-</v>
      </c>
      <c r="CT6" s="34">
        <f t="shared" si="10"/>
        <v>44.69</v>
      </c>
      <c r="CU6" s="34">
        <f t="shared" si="10"/>
        <v>42.84</v>
      </c>
      <c r="CV6" s="34">
        <f t="shared" si="10"/>
        <v>40.93</v>
      </c>
      <c r="CW6" s="33" t="str">
        <f>IF(CW7="","",IF(CW7="-","【-】","【"&amp;SUBSTITUTE(TEXT(CW7,"#,##0.00"),"-","△")&amp;"】"))</f>
        <v>【52.49】</v>
      </c>
      <c r="CX6" s="34" t="str">
        <f>IF(CX7="",NA(),CX7)</f>
        <v>-</v>
      </c>
      <c r="CY6" s="34" t="str">
        <f t="shared" ref="CY6:DG6" si="11">IF(CY7="",NA(),CY7)</f>
        <v>-</v>
      </c>
      <c r="CZ6" s="34">
        <f t="shared" si="11"/>
        <v>29.14</v>
      </c>
      <c r="DA6" s="34">
        <f t="shared" si="11"/>
        <v>30.91</v>
      </c>
      <c r="DB6" s="34">
        <f t="shared" si="11"/>
        <v>31.55</v>
      </c>
      <c r="DC6" s="34" t="str">
        <f t="shared" si="11"/>
        <v>-</v>
      </c>
      <c r="DD6" s="34" t="str">
        <f t="shared" si="11"/>
        <v>-</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f t="shared" si="14"/>
        <v>0.02</v>
      </c>
      <c r="EM6" s="34">
        <f t="shared" si="14"/>
        <v>0.03</v>
      </c>
      <c r="EN6" s="33">
        <f t="shared" si="14"/>
        <v>0</v>
      </c>
      <c r="EO6" s="33" t="str">
        <f>IF(EO7="","",IF(EO7="-","【-】","【"&amp;SUBSTITUTE(TEXT(EO7,"#,##0.00"),"-","△")&amp;"】"))</f>
        <v>【0.11】</v>
      </c>
    </row>
    <row r="7" spans="1:145" s="35" customFormat="1" x14ac:dyDescent="0.15">
      <c r="A7" s="27"/>
      <c r="B7" s="36">
        <v>2017</v>
      </c>
      <c r="C7" s="36">
        <v>435015</v>
      </c>
      <c r="D7" s="36">
        <v>47</v>
      </c>
      <c r="E7" s="36">
        <v>17</v>
      </c>
      <c r="F7" s="36">
        <v>5</v>
      </c>
      <c r="G7" s="36">
        <v>0</v>
      </c>
      <c r="H7" s="36" t="s">
        <v>109</v>
      </c>
      <c r="I7" s="36" t="s">
        <v>110</v>
      </c>
      <c r="J7" s="36" t="s">
        <v>111</v>
      </c>
      <c r="K7" s="36" t="s">
        <v>112</v>
      </c>
      <c r="L7" s="36" t="s">
        <v>113</v>
      </c>
      <c r="M7" s="36" t="s">
        <v>114</v>
      </c>
      <c r="N7" s="37" t="s">
        <v>115</v>
      </c>
      <c r="O7" s="37" t="s">
        <v>116</v>
      </c>
      <c r="P7" s="37">
        <v>1.57</v>
      </c>
      <c r="Q7" s="37">
        <v>100</v>
      </c>
      <c r="R7" s="37">
        <v>4210</v>
      </c>
      <c r="S7" s="37">
        <v>10882</v>
      </c>
      <c r="T7" s="37">
        <v>85.04</v>
      </c>
      <c r="U7" s="37">
        <v>127.96</v>
      </c>
      <c r="V7" s="37">
        <v>168</v>
      </c>
      <c r="W7" s="37">
        <v>0.35</v>
      </c>
      <c r="X7" s="37">
        <v>480</v>
      </c>
      <c r="Y7" s="37" t="s">
        <v>115</v>
      </c>
      <c r="Z7" s="37" t="s">
        <v>115</v>
      </c>
      <c r="AA7" s="37">
        <v>46.2</v>
      </c>
      <c r="AB7" s="37">
        <v>47.74</v>
      </c>
      <c r="AC7" s="37">
        <v>65.400000000000006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115</v>
      </c>
      <c r="BG7" s="37" t="s">
        <v>115</v>
      </c>
      <c r="BH7" s="37">
        <v>0</v>
      </c>
      <c r="BI7" s="37">
        <v>2799.45</v>
      </c>
      <c r="BJ7" s="37">
        <v>3873.81</v>
      </c>
      <c r="BK7" s="37" t="s">
        <v>115</v>
      </c>
      <c r="BL7" s="37" t="s">
        <v>115</v>
      </c>
      <c r="BM7" s="37">
        <v>979.89</v>
      </c>
      <c r="BN7" s="37">
        <v>1051.43</v>
      </c>
      <c r="BO7" s="37">
        <v>982.29</v>
      </c>
      <c r="BP7" s="37">
        <v>814.89</v>
      </c>
      <c r="BQ7" s="37" t="s">
        <v>115</v>
      </c>
      <c r="BR7" s="37" t="s">
        <v>115</v>
      </c>
      <c r="BS7" s="37">
        <v>11.24</v>
      </c>
      <c r="BT7" s="37">
        <v>30.66</v>
      </c>
      <c r="BU7" s="37">
        <v>44.57</v>
      </c>
      <c r="BV7" s="37" t="s">
        <v>115</v>
      </c>
      <c r="BW7" s="37" t="s">
        <v>115</v>
      </c>
      <c r="BX7" s="37">
        <v>41.34</v>
      </c>
      <c r="BY7" s="37">
        <v>40.06</v>
      </c>
      <c r="BZ7" s="37">
        <v>41.25</v>
      </c>
      <c r="CA7" s="37">
        <v>60.64</v>
      </c>
      <c r="CB7" s="37" t="s">
        <v>115</v>
      </c>
      <c r="CC7" s="37" t="s">
        <v>115</v>
      </c>
      <c r="CD7" s="37">
        <v>1799.61</v>
      </c>
      <c r="CE7" s="37">
        <v>753.9</v>
      </c>
      <c r="CF7" s="37">
        <v>522.41</v>
      </c>
      <c r="CG7" s="37" t="s">
        <v>115</v>
      </c>
      <c r="CH7" s="37" t="s">
        <v>115</v>
      </c>
      <c r="CI7" s="37">
        <v>357.49</v>
      </c>
      <c r="CJ7" s="37">
        <v>355.22</v>
      </c>
      <c r="CK7" s="37">
        <v>334.48</v>
      </c>
      <c r="CL7" s="37">
        <v>255.52</v>
      </c>
      <c r="CM7" s="37" t="s">
        <v>115</v>
      </c>
      <c r="CN7" s="37" t="s">
        <v>115</v>
      </c>
      <c r="CO7" s="37" t="s">
        <v>115</v>
      </c>
      <c r="CP7" s="37" t="s">
        <v>115</v>
      </c>
      <c r="CQ7" s="37" t="s">
        <v>115</v>
      </c>
      <c r="CR7" s="37" t="s">
        <v>115</v>
      </c>
      <c r="CS7" s="37" t="s">
        <v>115</v>
      </c>
      <c r="CT7" s="37">
        <v>44.69</v>
      </c>
      <c r="CU7" s="37">
        <v>42.84</v>
      </c>
      <c r="CV7" s="37">
        <v>40.93</v>
      </c>
      <c r="CW7" s="37">
        <v>52.49</v>
      </c>
      <c r="CX7" s="37" t="s">
        <v>115</v>
      </c>
      <c r="CY7" s="37" t="s">
        <v>115</v>
      </c>
      <c r="CZ7" s="37">
        <v>29.14</v>
      </c>
      <c r="DA7" s="37">
        <v>30.91</v>
      </c>
      <c r="DB7" s="37">
        <v>31.55</v>
      </c>
      <c r="DC7" s="37" t="s">
        <v>115</v>
      </c>
      <c r="DD7" s="37" t="s">
        <v>115</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v>0.02</v>
      </c>
      <c r="EM7" s="37">
        <v>0.03</v>
      </c>
      <c r="EN7" s="37">
        <v>0</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守永幸太郎</cp:lastModifiedBy>
  <cp:lastPrinted>2019-01-30T05:47:07Z</cp:lastPrinted>
  <dcterms:created xsi:type="dcterms:W3CDTF">2018-12-03T09:30:43Z</dcterms:created>
  <dcterms:modified xsi:type="dcterms:W3CDTF">2019-01-30T05:55:04Z</dcterms:modified>
  <cp:category/>
</cp:coreProperties>
</file>