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c+nCldgs/l0zsC523mrRtqqlV+y2WpKHdF6HTJMUW6XdhtY3A6Qv7OsEmVdD6c4Yz4HG+Ltf7/U3nHI/L+CQA==" workbookSaltValue="IWtBOisLQKmnOy8RM+sNvA==" workbookSpinCount="100000" lockStructure="1"/>
  <bookViews>
    <workbookView xWindow="0" yWindow="0" windowWidth="20490" windowHeight="771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<sst xmlns="http://schemas.openxmlformats.org/spreadsheetml/2006/main" count="240" uniqueCount="127">
  <si>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</si>
  <si>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</si>
  <si>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</si>
  <si>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</si>
  <si>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</si>
  <si>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</si>
  <si>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</si>
  <si>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</si>
  <si>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</si>
  <si>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</si>
  <si>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</si>
  <si>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</si>
  <si>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</si>
  <si>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</si>
  <si>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</si>
  <si>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</si>
  <si>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</si>
  <si>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</si>
  <si>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</si>
  <si>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</si>
  <si>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</si>
  <si>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</si>
  <si>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</si>
  <si>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</si>
  <si>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</si>
  <si>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</si>
  <si>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</si>
  <si>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</si>
  <si>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</si>
  <si>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</si>
  <si>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</si>
  <si>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</si>
  <si>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</si>
  <si>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</si>
  <si>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</si>
  <si>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</si>
  <si>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</si>
  <si>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</si>
  <si>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</si>
  <si>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</si>
  <si>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</si>
  <si>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</si>
  <si>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</si>
  <si>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</si>
  <si>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</si>
  <si>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</si>
  <si>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</si>
  <si>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</si>
  <si>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</si>
  <si>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</si>
  <si>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</si>
  <si>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</si>
  <si>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</si>
  <si>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</si>
  <si>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</si>
  <si>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</si>
  <si>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</si>
  <si>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</si>
  <si>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</si>
  <si>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</si>
  <si>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</si>
  <si>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</si>
  <si>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</si>
  <si>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</si>
  <si>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</si>
  <si>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</si>
  <si>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</si>
  <si>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</si>
  <si>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</si>
  <si>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</si>
  <si>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</si>
  <si>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</si>
  <si>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</si>
  <si>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</si>
  <si>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</si>
  <si>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</si>
  <si>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</si>
  <si>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</si>
  <si>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</si>
  <si>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</si>
  <si>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</si>
  <si>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</si>
  <si>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</si>
  <si>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</si>
  <si>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</si>
  <si>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</si>
  <si>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</si>
  <si>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</si>
  <si>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</si>
  <si>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</si>
  <si>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</si>
  <si>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</si>
  <si>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</si>
  <si>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</si>
  <si>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</si>
  <si>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</si>
  <si>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</si>
  <si>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</si>
  <si>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</si>
  <si>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</si>
  <si>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</si>
  <si>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</si>
  <si>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</si>
  <si>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</si>
  <si>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</si>
  <si>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</si>
  <si>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</si>
  <si>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</si>
  <si>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</si>
  <si>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</si>
  <si>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</si>
  <si>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</si>
  <si>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</si>
  <si>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</si>
  <si>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</si>
  <si>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</si>
  <si>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</si>
  <si>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</si>
  <si>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</si>
  <si>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</si>
  <si>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</si>
  <si>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</si>
  <si>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</si>
  <si>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</si>
  <si>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供用開始２０年を超え、老朽化した施設の維持管理経費等の増加や、人口減少による使用料の減少も今後避けられない状況である。
　今年度施設の更新計画（最適整備構想）を策定して、各処理施設に応じた更新計画に沿って、コンパクト化・長寿命化を図っていく必要がある。
</t>
    <rPh sb="1" eb="3">
      <t>キョウヨウ</t>
    </rPh>
    <rPh sb="3" eb="5">
      <t>カイシ</t>
    </rPh>
    <rPh sb="7" eb="8">
      <t>ネン</t>
    </rPh>
    <rPh sb="9" eb="10">
      <t>コ</t>
    </rPh>
    <rPh sb="12" eb="15">
      <t>ロウキュウカ</t>
    </rPh>
    <rPh sb="17" eb="19">
      <t>シセツ</t>
    </rPh>
    <rPh sb="20" eb="22">
      <t>イジ</t>
    </rPh>
    <rPh sb="22" eb="24">
      <t>カンリ</t>
    </rPh>
    <rPh sb="24" eb="26">
      <t>ケイヒ</t>
    </rPh>
    <rPh sb="26" eb="27">
      <t>トウ</t>
    </rPh>
    <rPh sb="28" eb="30">
      <t>ゾウカ</t>
    </rPh>
    <rPh sb="32" eb="34">
      <t>ジンコウ</t>
    </rPh>
    <rPh sb="34" eb="36">
      <t>ゲンショウ</t>
    </rPh>
    <rPh sb="39" eb="42">
      <t>シヨウリョウ</t>
    </rPh>
    <rPh sb="43" eb="45">
      <t>ゲンショウ</t>
    </rPh>
    <rPh sb="46" eb="48">
      <t>コンゴ</t>
    </rPh>
    <rPh sb="48" eb="49">
      <t>サ</t>
    </rPh>
    <rPh sb="54" eb="56">
      <t>ジョウキョウ</t>
    </rPh>
    <rPh sb="62" eb="65">
      <t>コンネンド</t>
    </rPh>
    <rPh sb="65" eb="67">
      <t>シセツ</t>
    </rPh>
    <rPh sb="68" eb="70">
      <t>コウシン</t>
    </rPh>
    <rPh sb="70" eb="72">
      <t>ケイカク</t>
    </rPh>
    <rPh sb="73" eb="75">
      <t>サイテキ</t>
    </rPh>
    <rPh sb="75" eb="77">
      <t>セイビ</t>
    </rPh>
    <rPh sb="77" eb="79">
      <t>コウソウ</t>
    </rPh>
    <rPh sb="81" eb="83">
      <t>サクテイ</t>
    </rPh>
    <rPh sb="86" eb="87">
      <t>カク</t>
    </rPh>
    <rPh sb="87" eb="89">
      <t>ショリ</t>
    </rPh>
    <rPh sb="89" eb="91">
      <t>シセツ</t>
    </rPh>
    <rPh sb="92" eb="93">
      <t>オウ</t>
    </rPh>
    <rPh sb="95" eb="97">
      <t>コウシン</t>
    </rPh>
    <rPh sb="97" eb="99">
      <t>ケイカク</t>
    </rPh>
    <rPh sb="100" eb="101">
      <t>ソ</t>
    </rPh>
    <rPh sb="109" eb="110">
      <t>カ</t>
    </rPh>
    <rPh sb="111" eb="112">
      <t>チョウ</t>
    </rPh>
    <rPh sb="112" eb="115">
      <t>ジュミョウカ</t>
    </rPh>
    <rPh sb="116" eb="117">
      <t>ハカ</t>
    </rPh>
    <rPh sb="121" eb="123">
      <t>ヒツヨウ</t>
    </rPh>
    <phoneticPr fontId="4"/>
  </si>
  <si>
    <t>　伏木氏処理区を除く５処理区（芦北・米田・花岡東・女島西・内野）については、供用開始後２０年以上を経過しており、施設・管路等の老朽化が進行している。今年度は今までの機能診断の結果に基づき、今後の更新計画（最適整備構想）を策定した。来年度からは、芦北地区の今後の事業計画書を策定する。</t>
    <rPh sb="1" eb="4">
      <t>フシキ</t>
    </rPh>
    <rPh sb="4" eb="6">
      <t>ショリ</t>
    </rPh>
    <rPh sb="6" eb="7">
      <t>ク</t>
    </rPh>
    <rPh sb="8" eb="9">
      <t>ノゾ</t>
    </rPh>
    <rPh sb="11" eb="13">
      <t>ショリ</t>
    </rPh>
    <rPh sb="13" eb="14">
      <t>ク</t>
    </rPh>
    <rPh sb="15" eb="17">
      <t>アシキタ</t>
    </rPh>
    <rPh sb="18" eb="20">
      <t>ヨネダ</t>
    </rPh>
    <rPh sb="21" eb="23">
      <t>ハナオカ</t>
    </rPh>
    <rPh sb="23" eb="24">
      <t>ヒガシ</t>
    </rPh>
    <rPh sb="25" eb="26">
      <t>メ</t>
    </rPh>
    <rPh sb="26" eb="27">
      <t>シマ</t>
    </rPh>
    <rPh sb="27" eb="28">
      <t>ニシ</t>
    </rPh>
    <rPh sb="29" eb="31">
      <t>ウチノ</t>
    </rPh>
    <rPh sb="38" eb="40">
      <t>キョウヨウ</t>
    </rPh>
    <rPh sb="40" eb="42">
      <t>カイシ</t>
    </rPh>
    <rPh sb="42" eb="43">
      <t>ゴ</t>
    </rPh>
    <rPh sb="45" eb="48">
      <t>ネンイジョウ</t>
    </rPh>
    <rPh sb="49" eb="51">
      <t>ケイカ</t>
    </rPh>
    <rPh sb="56" eb="58">
      <t>シセツ</t>
    </rPh>
    <rPh sb="59" eb="61">
      <t>カンロ</t>
    </rPh>
    <rPh sb="61" eb="62">
      <t>トウ</t>
    </rPh>
    <rPh sb="63" eb="66">
      <t>ロウキュウカ</t>
    </rPh>
    <rPh sb="67" eb="69">
      <t>シンコウ</t>
    </rPh>
    <rPh sb="74" eb="77">
      <t>コンネンド</t>
    </rPh>
    <rPh sb="78" eb="79">
      <t>イマ</t>
    </rPh>
    <rPh sb="82" eb="84">
      <t>キノウ</t>
    </rPh>
    <rPh sb="84" eb="86">
      <t>シンダン</t>
    </rPh>
    <rPh sb="87" eb="89">
      <t>ケッカ</t>
    </rPh>
    <rPh sb="90" eb="91">
      <t>モト</t>
    </rPh>
    <rPh sb="94" eb="96">
      <t>コンゴ</t>
    </rPh>
    <rPh sb="97" eb="99">
      <t>コウシン</t>
    </rPh>
    <rPh sb="99" eb="101">
      <t>ケイカク</t>
    </rPh>
    <rPh sb="102" eb="104">
      <t>サイテキ</t>
    </rPh>
    <rPh sb="104" eb="106">
      <t>セイビ</t>
    </rPh>
    <rPh sb="106" eb="108">
      <t>コウソウ</t>
    </rPh>
    <rPh sb="110" eb="112">
      <t>サクテイ</t>
    </rPh>
    <rPh sb="115" eb="118">
      <t>ライネンド</t>
    </rPh>
    <rPh sb="122" eb="124">
      <t>アシキタ</t>
    </rPh>
    <rPh sb="124" eb="125">
      <t>チ</t>
    </rPh>
    <rPh sb="125" eb="126">
      <t>ク</t>
    </rPh>
    <rPh sb="127" eb="129">
      <t>コンゴ</t>
    </rPh>
    <rPh sb="130" eb="132">
      <t>ジギョウ</t>
    </rPh>
    <rPh sb="132" eb="135">
      <t>ケイカクショ</t>
    </rPh>
    <rPh sb="136" eb="138">
      <t>サクテイ</t>
    </rPh>
    <phoneticPr fontId="4"/>
  </si>
  <si>
    <t>　収益的収支については、前年と比較し0.44％と去年とほとんど同率となっている。去年と同様に経営は一般会計からの繰入に依存しているため、施設の統廃合や処理方式の改善などの将来を見据えた施設への更新計画を策定する必要がある。
 ④企業債残高対事業規模比率については、決算統計内２４表１列１６行の一般会計負担額の入力漏れであり、実数値は０となる。</t>
    <rPh sb="1" eb="4">
      <t>シュウエキテキ</t>
    </rPh>
    <rPh sb="4" eb="6">
      <t>シュウシ</t>
    </rPh>
    <rPh sb="12" eb="14">
      <t>ゼンネン</t>
    </rPh>
    <rPh sb="15" eb="17">
      <t>ヒカク</t>
    </rPh>
    <rPh sb="24" eb="26">
      <t>キョネン</t>
    </rPh>
    <rPh sb="31" eb="33">
      <t>ドウリツ</t>
    </rPh>
    <rPh sb="40" eb="42">
      <t>キョネン</t>
    </rPh>
    <rPh sb="43" eb="45">
      <t>ドウヨウ</t>
    </rPh>
    <rPh sb="46" eb="48">
      <t>ケイエイ</t>
    </rPh>
    <rPh sb="49" eb="51">
      <t>イッパン</t>
    </rPh>
    <rPh sb="51" eb="53">
      <t>カイケイ</t>
    </rPh>
    <rPh sb="56" eb="58">
      <t>クリイレ</t>
    </rPh>
    <rPh sb="59" eb="61">
      <t>イゾン</t>
    </rPh>
    <rPh sb="68" eb="70">
      <t>シセツ</t>
    </rPh>
    <rPh sb="71" eb="74">
      <t>トウハイゴウ</t>
    </rPh>
    <rPh sb="75" eb="77">
      <t>ショリ</t>
    </rPh>
    <rPh sb="77" eb="79">
      <t>ホウシキ</t>
    </rPh>
    <rPh sb="80" eb="82">
      <t>カイゼン</t>
    </rPh>
    <rPh sb="85" eb="87">
      <t>ショウライ</t>
    </rPh>
    <rPh sb="88" eb="90">
      <t>ミス</t>
    </rPh>
    <rPh sb="92" eb="94">
      <t>シセツ</t>
    </rPh>
    <rPh sb="96" eb="98">
      <t>コウシン</t>
    </rPh>
    <rPh sb="98" eb="100">
      <t>ケイカク</t>
    </rPh>
    <rPh sb="101" eb="103">
      <t>サクテイ</t>
    </rPh>
    <rPh sb="105" eb="1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</si>
</sst>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D4-44D6-B9A3-D1DE640481C2}"/>
            </c:ext>
          </c:extLst>
        </c:ser>
        <c:dLbls>
          <c:showLegendKey val="0"/>
          <c:showVal val="0"/>
          <c:showCatName val="0"/>
          <c:showSerName val="0"/>
          <c:showPercent val="0"/>
          <c:showBubbleSize val="0"/>
        </c:dLbls>
        <c:gapWidth val="150"/>
        <c:axId val="175525888"/>
        <c:axId val="17552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2D4-44D6-B9A3-D1DE640481C2}"/>
            </c:ext>
          </c:extLst>
        </c:ser>
        <c:dLbls>
          <c:showLegendKey val="0"/>
          <c:showVal val="0"/>
          <c:showCatName val="0"/>
          <c:showSerName val="0"/>
          <c:showPercent val="0"/>
          <c:showBubbleSize val="0"/>
        </c:dLbls>
        <c:marker val="1"/>
        <c:smooth val="0"/>
        <c:axId val="175525888"/>
        <c:axId val="175527808"/>
      </c:lineChart>
      <c:dateAx>
        <c:axId val="175525888"/>
        <c:scaling>
          <c:orientation val="minMax"/>
        </c:scaling>
        <c:delete val="1"/>
        <c:axPos val="b"/>
        <c:numFmt formatCode="ge" sourceLinked="1"/>
        <c:majorTickMark val="none"/>
        <c:minorTickMark val="none"/>
        <c:tickLblPos val="none"/>
        <c:crossAx val="175527808"/>
        <c:crosses val="autoZero"/>
        <c:auto val="1"/>
        <c:lblOffset val="100"/>
        <c:baseTimeUnit val="years"/>
      </c:dateAx>
      <c:valAx>
        <c:axId val="1755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73.819999999999993</c:v>
                </c:pt>
                <c:pt idx="1">
                  <c:v>75.03</c:v>
                </c:pt>
                <c:pt idx="2">
                  <c:v>78.05</c:v>
                </c:pt>
                <c:pt idx="3">
                  <c:v>80.290000000000006</c:v>
                </c:pt>
                <c:pt idx="4">
                  <c:v>75.03</c:v>
                </c:pt>
              </c:numCache>
            </c:numRef>
          </c:val>
          <c:extLst xmlns:c16r2="http://schemas.microsoft.com/office/drawing/2015/06/chart">
            <c:ext xmlns:c16="http://schemas.microsoft.com/office/drawing/2014/chart" uri="{C3380CC4-5D6E-409C-BE32-E72D297353CC}">
              <c16:uniqueId val="{00000000-C48E-4999-A125-5EBA35C4475C}"/>
            </c:ext>
          </c:extLst>
        </c:ser>
        <c:dLbls>
          <c:showLegendKey val="0"/>
          <c:showVal val="0"/>
          <c:showCatName val="0"/>
          <c:showSerName val="0"/>
          <c:showPercent val="0"/>
          <c:showBubbleSize val="0"/>
        </c:dLbls>
        <c:gapWidth val="150"/>
        <c:axId val="176136192"/>
        <c:axId val="17613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C48E-4999-A125-5EBA35C4475C}"/>
            </c:ext>
          </c:extLst>
        </c:ser>
        <c:dLbls>
          <c:showLegendKey val="0"/>
          <c:showVal val="0"/>
          <c:showCatName val="0"/>
          <c:showSerName val="0"/>
          <c:showPercent val="0"/>
          <c:showBubbleSize val="0"/>
        </c:dLbls>
        <c:marker val="1"/>
        <c:smooth val="0"/>
        <c:axId val="176136192"/>
        <c:axId val="176138112"/>
      </c:lineChart>
      <c:dateAx>
        <c:axId val="176136192"/>
        <c:scaling>
          <c:orientation val="minMax"/>
        </c:scaling>
        <c:delete val="1"/>
        <c:axPos val="b"/>
        <c:numFmt formatCode="ge" sourceLinked="1"/>
        <c:majorTickMark val="none"/>
        <c:minorTickMark val="none"/>
        <c:tickLblPos val="none"/>
        <c:crossAx val="176138112"/>
        <c:crosses val="autoZero"/>
        <c:auto val="1"/>
        <c:lblOffset val="100"/>
        <c:baseTimeUnit val="years"/>
      </c:dateAx>
      <c:valAx>
        <c:axId val="1761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77.66</c:v>
                </c:pt>
                <c:pt idx="1">
                  <c:v>78.77</c:v>
                </c:pt>
                <c:pt idx="2">
                  <c:v>80.069999999999993</c:v>
                </c:pt>
                <c:pt idx="3">
                  <c:v>80.78</c:v>
                </c:pt>
                <c:pt idx="4">
                  <c:v>81.5</c:v>
                </c:pt>
              </c:numCache>
            </c:numRef>
          </c:val>
          <c:extLst xmlns:c16r2="http://schemas.microsoft.com/office/drawing/2015/06/chart">
            <c:ext xmlns:c16="http://schemas.microsoft.com/office/drawing/2014/chart" uri="{C3380CC4-5D6E-409C-BE32-E72D297353CC}">
              <c16:uniqueId val="{00000000-0FF8-4A3C-BEDF-97F21F8A4432}"/>
            </c:ext>
          </c:extLst>
        </c:ser>
        <c:dLbls>
          <c:showLegendKey val="0"/>
          <c:showVal val="0"/>
          <c:showCatName val="0"/>
          <c:showSerName val="0"/>
          <c:showPercent val="0"/>
          <c:showBubbleSize val="0"/>
        </c:dLbls>
        <c:gapWidth val="150"/>
        <c:axId val="181625216"/>
        <c:axId val="18162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0FF8-4A3C-BEDF-97F21F8A4432}"/>
            </c:ext>
          </c:extLst>
        </c:ser>
        <c:dLbls>
          <c:showLegendKey val="0"/>
          <c:showVal val="0"/>
          <c:showCatName val="0"/>
          <c:showSerName val="0"/>
          <c:showPercent val="0"/>
          <c:showBubbleSize val="0"/>
        </c:dLbls>
        <c:marker val="1"/>
        <c:smooth val="0"/>
        <c:axId val="181625216"/>
        <c:axId val="181627136"/>
      </c:lineChart>
      <c:dateAx>
        <c:axId val="181625216"/>
        <c:scaling>
          <c:orientation val="minMax"/>
        </c:scaling>
        <c:delete val="1"/>
        <c:axPos val="b"/>
        <c:numFmt formatCode="ge" sourceLinked="1"/>
        <c:majorTickMark val="none"/>
        <c:minorTickMark val="none"/>
        <c:tickLblPos val="none"/>
        <c:crossAx val="181627136"/>
        <c:crosses val="autoZero"/>
        <c:auto val="1"/>
        <c:lblOffset val="100"/>
        <c:baseTimeUnit val="years"/>
      </c:dateAx>
      <c:valAx>
        <c:axId val="1816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6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80.83</c:v>
                </c:pt>
                <c:pt idx="1">
                  <c:v>84.44</c:v>
                </c:pt>
                <c:pt idx="2">
                  <c:v>80.930000000000007</c:v>
                </c:pt>
                <c:pt idx="3">
                  <c:v>88.38</c:v>
                </c:pt>
                <c:pt idx="4">
                  <c:v>87.94</c:v>
                </c:pt>
              </c:numCache>
            </c:numRef>
          </c:val>
          <c:extLst xmlns:c16r2="http://schemas.microsoft.com/office/drawing/2015/06/chart">
            <c:ext xmlns:c16="http://schemas.microsoft.com/office/drawing/2014/chart" uri="{C3380CC4-5D6E-409C-BE32-E72D297353CC}">
              <c16:uniqueId val="{00000000-C893-4248-9305-3BF8651459C3}"/>
            </c:ext>
          </c:extLst>
        </c:ser>
        <c:dLbls>
          <c:showLegendKey val="0"/>
          <c:showVal val="0"/>
          <c:showCatName val="0"/>
          <c:showSerName val="0"/>
          <c:showPercent val="0"/>
          <c:showBubbleSize val="0"/>
        </c:dLbls>
        <c:gapWidth val="150"/>
        <c:axId val="175563136"/>
        <c:axId val="17556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93-4248-9305-3BF8651459C3}"/>
            </c:ext>
          </c:extLst>
        </c:ser>
        <c:dLbls>
          <c:showLegendKey val="0"/>
          <c:showVal val="0"/>
          <c:showCatName val="0"/>
          <c:showSerName val="0"/>
          <c:showPercent val="0"/>
          <c:showBubbleSize val="0"/>
        </c:dLbls>
        <c:marker val="1"/>
        <c:smooth val="0"/>
        <c:axId val="175563136"/>
        <c:axId val="175565056"/>
      </c:lineChart>
      <c:dateAx>
        <c:axId val="175563136"/>
        <c:scaling>
          <c:orientation val="minMax"/>
        </c:scaling>
        <c:delete val="1"/>
        <c:axPos val="b"/>
        <c:numFmt formatCode="ge" sourceLinked="1"/>
        <c:majorTickMark val="none"/>
        <c:minorTickMark val="none"/>
        <c:tickLblPos val="none"/>
        <c:crossAx val="175565056"/>
        <c:crosses val="autoZero"/>
        <c:auto val="1"/>
        <c:lblOffset val="100"/>
        <c:baseTimeUnit val="years"/>
      </c:dateAx>
      <c:valAx>
        <c:axId val="1755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66-4DCD-8FE2-8037C5C07070}"/>
            </c:ext>
          </c:extLst>
        </c:ser>
        <c:dLbls>
          <c:showLegendKey val="0"/>
          <c:showVal val="0"/>
          <c:showCatName val="0"/>
          <c:showSerName val="0"/>
          <c:showPercent val="0"/>
          <c:showBubbleSize val="0"/>
        </c:dLbls>
        <c:gapWidth val="150"/>
        <c:axId val="175805184"/>
        <c:axId val="1758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66-4DCD-8FE2-8037C5C07070}"/>
            </c:ext>
          </c:extLst>
        </c:ser>
        <c:dLbls>
          <c:showLegendKey val="0"/>
          <c:showVal val="0"/>
          <c:showCatName val="0"/>
          <c:showSerName val="0"/>
          <c:showPercent val="0"/>
          <c:showBubbleSize val="0"/>
        </c:dLbls>
        <c:marker val="1"/>
        <c:smooth val="0"/>
        <c:axId val="175805184"/>
        <c:axId val="175807104"/>
      </c:lineChart>
      <c:dateAx>
        <c:axId val="175805184"/>
        <c:scaling>
          <c:orientation val="minMax"/>
        </c:scaling>
        <c:delete val="1"/>
        <c:axPos val="b"/>
        <c:numFmt formatCode="ge" sourceLinked="1"/>
        <c:majorTickMark val="none"/>
        <c:minorTickMark val="none"/>
        <c:tickLblPos val="none"/>
        <c:crossAx val="175807104"/>
        <c:crosses val="autoZero"/>
        <c:auto val="1"/>
        <c:lblOffset val="100"/>
        <c:baseTimeUnit val="years"/>
      </c:dateAx>
      <c:valAx>
        <c:axId val="1758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5A-439D-907A-14F3AB72DFBA}"/>
            </c:ext>
          </c:extLst>
        </c:ser>
        <c:dLbls>
          <c:showLegendKey val="0"/>
          <c:showVal val="0"/>
          <c:showCatName val="0"/>
          <c:showSerName val="0"/>
          <c:showPercent val="0"/>
          <c:showBubbleSize val="0"/>
        </c:dLbls>
        <c:gapWidth val="150"/>
        <c:axId val="181475968"/>
        <c:axId val="1814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5A-439D-907A-14F3AB72DFBA}"/>
            </c:ext>
          </c:extLst>
        </c:ser>
        <c:dLbls>
          <c:showLegendKey val="0"/>
          <c:showVal val="0"/>
          <c:showCatName val="0"/>
          <c:showSerName val="0"/>
          <c:showPercent val="0"/>
          <c:showBubbleSize val="0"/>
        </c:dLbls>
        <c:marker val="1"/>
        <c:smooth val="0"/>
        <c:axId val="181475968"/>
        <c:axId val="181490432"/>
      </c:lineChart>
      <c:dateAx>
        <c:axId val="181475968"/>
        <c:scaling>
          <c:orientation val="minMax"/>
        </c:scaling>
        <c:delete val="1"/>
        <c:axPos val="b"/>
        <c:numFmt formatCode="ge" sourceLinked="1"/>
        <c:majorTickMark val="none"/>
        <c:minorTickMark val="none"/>
        <c:tickLblPos val="none"/>
        <c:crossAx val="181490432"/>
        <c:crosses val="autoZero"/>
        <c:auto val="1"/>
        <c:lblOffset val="100"/>
        <c:baseTimeUnit val="years"/>
      </c:dateAx>
      <c:valAx>
        <c:axId val="1814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AB-476C-9340-04C53E5A9AE4}"/>
            </c:ext>
          </c:extLst>
        </c:ser>
        <c:dLbls>
          <c:showLegendKey val="0"/>
          <c:showVal val="0"/>
          <c:showCatName val="0"/>
          <c:showSerName val="0"/>
          <c:showPercent val="0"/>
          <c:showBubbleSize val="0"/>
        </c:dLbls>
        <c:gapWidth val="150"/>
        <c:axId val="181509504"/>
        <c:axId val="1815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AB-476C-9340-04C53E5A9AE4}"/>
            </c:ext>
          </c:extLst>
        </c:ser>
        <c:dLbls>
          <c:showLegendKey val="0"/>
          <c:showVal val="0"/>
          <c:showCatName val="0"/>
          <c:showSerName val="0"/>
          <c:showPercent val="0"/>
          <c:showBubbleSize val="0"/>
        </c:dLbls>
        <c:marker val="1"/>
        <c:smooth val="0"/>
        <c:axId val="181509504"/>
        <c:axId val="181519872"/>
      </c:lineChart>
      <c:dateAx>
        <c:axId val="181509504"/>
        <c:scaling>
          <c:orientation val="minMax"/>
        </c:scaling>
        <c:delete val="1"/>
        <c:axPos val="b"/>
        <c:numFmt formatCode="ge" sourceLinked="1"/>
        <c:majorTickMark val="none"/>
        <c:minorTickMark val="none"/>
        <c:tickLblPos val="none"/>
        <c:crossAx val="181519872"/>
        <c:crosses val="autoZero"/>
        <c:auto val="1"/>
        <c:lblOffset val="100"/>
        <c:baseTimeUnit val="years"/>
      </c:dateAx>
      <c:valAx>
        <c:axId val="1815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5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BB-4439-99B0-D9CD77DD675C}"/>
            </c:ext>
          </c:extLst>
        </c:ser>
        <c:dLbls>
          <c:showLegendKey val="0"/>
          <c:showVal val="0"/>
          <c:showCatName val="0"/>
          <c:showSerName val="0"/>
          <c:showPercent val="0"/>
          <c:showBubbleSize val="0"/>
        </c:dLbls>
        <c:gapWidth val="150"/>
        <c:axId val="175982848"/>
        <c:axId val="1759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BB-4439-99B0-D9CD77DD675C}"/>
            </c:ext>
          </c:extLst>
        </c:ser>
        <c:dLbls>
          <c:showLegendKey val="0"/>
          <c:showVal val="0"/>
          <c:showCatName val="0"/>
          <c:showSerName val="0"/>
          <c:showPercent val="0"/>
          <c:showBubbleSize val="0"/>
        </c:dLbls>
        <c:marker val="1"/>
        <c:smooth val="0"/>
        <c:axId val="175982848"/>
        <c:axId val="175989120"/>
      </c:lineChart>
      <c:dateAx>
        <c:axId val="175982848"/>
        <c:scaling>
          <c:orientation val="minMax"/>
        </c:scaling>
        <c:delete val="1"/>
        <c:axPos val="b"/>
        <c:numFmt formatCode="ge" sourceLinked="1"/>
        <c:majorTickMark val="none"/>
        <c:minorTickMark val="none"/>
        <c:tickLblPos val="none"/>
        <c:crossAx val="175989120"/>
        <c:crosses val="autoZero"/>
        <c:auto val="1"/>
        <c:lblOffset val="100"/>
        <c:baseTimeUnit val="years"/>
      </c:dateAx>
      <c:valAx>
        <c:axId val="1759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1265.23</c:v>
                </c:pt>
              </c:numCache>
            </c:numRef>
          </c:val>
          <c:extLst xmlns:c16r2="http://schemas.microsoft.com/office/drawing/2015/06/chart">
            <c:ext xmlns:c16="http://schemas.microsoft.com/office/drawing/2014/chart" uri="{C3380CC4-5D6E-409C-BE32-E72D297353CC}">
              <c16:uniqueId val="{00000000-C4F2-4494-A92E-D2DB76819D70}"/>
            </c:ext>
          </c:extLst>
        </c:ser>
        <c:dLbls>
          <c:showLegendKey val="0"/>
          <c:showVal val="0"/>
          <c:showCatName val="0"/>
          <c:showSerName val="0"/>
          <c:showPercent val="0"/>
          <c:showBubbleSize val="0"/>
        </c:dLbls>
        <c:gapWidth val="150"/>
        <c:axId val="176024192"/>
        <c:axId val="17603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4F2-4494-A92E-D2DB76819D70}"/>
            </c:ext>
          </c:extLst>
        </c:ser>
        <c:dLbls>
          <c:showLegendKey val="0"/>
          <c:showVal val="0"/>
          <c:showCatName val="0"/>
          <c:showSerName val="0"/>
          <c:showPercent val="0"/>
          <c:showBubbleSize val="0"/>
        </c:dLbls>
        <c:marker val="1"/>
        <c:smooth val="0"/>
        <c:axId val="176024192"/>
        <c:axId val="176030464"/>
      </c:lineChart>
      <c:dateAx>
        <c:axId val="176024192"/>
        <c:scaling>
          <c:orientation val="minMax"/>
        </c:scaling>
        <c:delete val="1"/>
        <c:axPos val="b"/>
        <c:numFmt formatCode="ge" sourceLinked="1"/>
        <c:majorTickMark val="none"/>
        <c:minorTickMark val="none"/>
        <c:tickLblPos val="none"/>
        <c:crossAx val="176030464"/>
        <c:crosses val="autoZero"/>
        <c:auto val="1"/>
        <c:lblOffset val="100"/>
        <c:baseTimeUnit val="years"/>
      </c:dateAx>
      <c:valAx>
        <c:axId val="1760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74.569999999999993</c:v>
                </c:pt>
                <c:pt idx="1">
                  <c:v>81.099999999999994</c:v>
                </c:pt>
                <c:pt idx="2">
                  <c:v>74.430000000000007</c:v>
                </c:pt>
                <c:pt idx="3">
                  <c:v>77.22</c:v>
                </c:pt>
                <c:pt idx="4">
                  <c:v>76.34</c:v>
                </c:pt>
              </c:numCache>
            </c:numRef>
          </c:val>
          <c:extLst xmlns:c16r2="http://schemas.microsoft.com/office/drawing/2015/06/chart">
            <c:ext xmlns:c16="http://schemas.microsoft.com/office/drawing/2014/chart" uri="{C3380CC4-5D6E-409C-BE32-E72D297353CC}">
              <c16:uniqueId val="{00000000-CBB6-4533-B658-4D6F0C2373EB}"/>
            </c:ext>
          </c:extLst>
        </c:ser>
        <c:dLbls>
          <c:showLegendKey val="0"/>
          <c:showVal val="0"/>
          <c:showCatName val="0"/>
          <c:showSerName val="0"/>
          <c:showPercent val="0"/>
          <c:showBubbleSize val="0"/>
        </c:dLbls>
        <c:gapWidth val="150"/>
        <c:axId val="176040960"/>
        <c:axId val="17607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CBB6-4533-B658-4D6F0C2373EB}"/>
            </c:ext>
          </c:extLst>
        </c:ser>
        <c:dLbls>
          <c:showLegendKey val="0"/>
          <c:showVal val="0"/>
          <c:showCatName val="0"/>
          <c:showSerName val="0"/>
          <c:showPercent val="0"/>
          <c:showBubbleSize val="0"/>
        </c:dLbls>
        <c:marker val="1"/>
        <c:smooth val="0"/>
        <c:axId val="176040960"/>
        <c:axId val="176071808"/>
      </c:lineChart>
      <c:dateAx>
        <c:axId val="176040960"/>
        <c:scaling>
          <c:orientation val="minMax"/>
        </c:scaling>
        <c:delete val="1"/>
        <c:axPos val="b"/>
        <c:numFmt formatCode="ge" sourceLinked="1"/>
        <c:majorTickMark val="none"/>
        <c:minorTickMark val="none"/>
        <c:tickLblPos val="none"/>
        <c:crossAx val="176071808"/>
        <c:crosses val="autoZero"/>
        <c:auto val="1"/>
        <c:lblOffset val="100"/>
        <c:baseTimeUnit val="years"/>
      </c:dateAx>
      <c:valAx>
        <c:axId val="1760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196.83</c:v>
                </c:pt>
                <c:pt idx="1">
                  <c:v>184.78</c:v>
                </c:pt>
                <c:pt idx="2">
                  <c:v>201.56</c:v>
                </c:pt>
                <c:pt idx="3">
                  <c:v>192.98</c:v>
                </c:pt>
                <c:pt idx="4">
                  <c:v>197.62</c:v>
                </c:pt>
              </c:numCache>
            </c:numRef>
          </c:val>
          <c:extLst xmlns:c16r2="http://schemas.microsoft.com/office/drawing/2015/06/chart">
            <c:ext xmlns:c16="http://schemas.microsoft.com/office/drawing/2014/chart" uri="{C3380CC4-5D6E-409C-BE32-E72D297353CC}">
              <c16:uniqueId val="{00000000-D32F-4844-96DB-442BE9CEA4FB}"/>
            </c:ext>
          </c:extLst>
        </c:ser>
        <c:dLbls>
          <c:showLegendKey val="0"/>
          <c:showVal val="0"/>
          <c:showCatName val="0"/>
          <c:showSerName val="0"/>
          <c:showPercent val="0"/>
          <c:showBubbleSize val="0"/>
        </c:dLbls>
        <c:gapWidth val="150"/>
        <c:axId val="176082304"/>
        <c:axId val="17609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D32F-4844-96DB-442BE9CEA4FB}"/>
            </c:ext>
          </c:extLst>
        </c:ser>
        <c:dLbls>
          <c:showLegendKey val="0"/>
          <c:showVal val="0"/>
          <c:showCatName val="0"/>
          <c:showSerName val="0"/>
          <c:showPercent val="0"/>
          <c:showBubbleSize val="0"/>
        </c:dLbls>
        <c:marker val="1"/>
        <c:smooth val="0"/>
        <c:axId val="176082304"/>
        <c:axId val="176096768"/>
      </c:lineChart>
      <c:dateAx>
        <c:axId val="176082304"/>
        <c:scaling>
          <c:orientation val="minMax"/>
        </c:scaling>
        <c:delete val="1"/>
        <c:axPos val="b"/>
        <c:numFmt formatCode="ge" sourceLinked="1"/>
        <c:majorTickMark val="none"/>
        <c:minorTickMark val="none"/>
        <c:tickLblPos val="none"/>
        <c:crossAx val="176096768"/>
        <c:crosses val="autoZero"/>
        <c:auto val="1"/>
        <c:lblOffset val="100"/>
        <c:baseTimeUnit val="years"/>
      </c:dateAx>
      <c:valAx>
        <c:axId val="1760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芦北町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17789</v>
      </c>
      <c r="AM8" s="66"/>
      <c r="AN8" s="66"/>
      <c r="AO8" s="66"/>
      <c r="AP8" s="66"/>
      <c r="AQ8" s="66"/>
      <c r="AR8" s="66"/>
      <c r="AS8" s="66"/>
      <c r="AT8" s="65">
        <f>データ!T6</f>
        <v>234</v>
      </c>
      <c r="AU8" s="65"/>
      <c r="AV8" s="65"/>
      <c r="AW8" s="65"/>
      <c r="AX8" s="65"/>
      <c r="AY8" s="65"/>
      <c r="AZ8" s="65"/>
      <c r="BA8" s="65"/>
      <c r="BB8" s="65">
        <f>データ!U6</f>
        <v>76.02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21.88</v>
      </c>
      <c r="Q10" s="65"/>
      <c r="R10" s="65"/>
      <c r="S10" s="65"/>
      <c r="T10" s="65"/>
      <c r="U10" s="65"/>
      <c r="V10" s="65"/>
      <c r="W10" s="65">
        <f>データ!Q6</f>
        <v>92.32</v>
      </c>
      <c r="X10" s="65"/>
      <c r="Y10" s="65"/>
      <c r="Z10" s="65"/>
      <c r="AA10" s="65"/>
      <c r="AB10" s="65"/>
      <c r="AC10" s="65"/>
      <c r="AD10" s="66">
        <f>データ!R6</f>
        <v>3240</v>
      </c>
      <c r="AE10" s="66"/>
      <c r="AF10" s="66"/>
      <c r="AG10" s="66"/>
      <c r="AH10" s="66"/>
      <c r="AI10" s="66"/>
      <c r="AJ10" s="66"/>
      <c r="AK10" s="2"/>
      <c r="AL10" s="66">
        <f>データ!V6</f>
        <v>3854</v>
      </c>
      <c r="AM10" s="66"/>
      <c r="AN10" s="66"/>
      <c r="AO10" s="66"/>
      <c r="AP10" s="66"/>
      <c r="AQ10" s="66"/>
      <c r="AR10" s="66"/>
      <c r="AS10" s="66"/>
      <c r="AT10" s="65">
        <f>データ!W6</f>
        <v>1.89</v>
      </c>
      <c r="AU10" s="65"/>
      <c r="AV10" s="65"/>
      <c r="AW10" s="65"/>
      <c r="AX10" s="65"/>
      <c r="AY10" s="65"/>
      <c r="AZ10" s="65"/>
      <c r="BA10" s="65"/>
      <c r="BB10" s="65">
        <f>データ!X6</f>
        <v>2039.15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126</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AeKNUBqOFszuMazOSJmwD9ld20OfwCUROKfTzK5aS23+3RTr7OqmHAHIRX7SfM8Z75dFfS+zIy+HcR0IwFHO/g==" saltValue="VW37LjPGPhYOzmz5AWsHF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434825</v>
      </c>
      <c r="D6" s="32">
        <f t="shared" si="3"/>
        <v>47</v>
      </c>
      <c r="E6" s="32">
        <f t="shared" si="3"/>
        <v>17</v>
      </c>
      <c r="F6" s="32">
        <f t="shared" si="3"/>
        <v>5</v>
      </c>
      <c r="G6" s="32">
        <f t="shared" si="3"/>
        <v>0</v>
      </c>
      <c r="H6" s="32" t="str">
        <f t="shared" si="3"/>
        <v>熊本県　芦北町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21.88</v>
      </c>
      <c r="Q6" s="33">
        <f t="shared" si="3"/>
        <v>92.32</v>
      </c>
      <c r="R6" s="33">
        <f t="shared" si="3"/>
        <v>3240</v>
      </c>
      <c r="S6" s="33">
        <f t="shared" si="3"/>
        <v>17789</v>
      </c>
      <c r="T6" s="33">
        <f t="shared" si="3"/>
        <v>234</v>
      </c>
      <c r="U6" s="33">
        <f t="shared" si="3"/>
        <v>76.02</v>
      </c>
      <c r="V6" s="33">
        <f t="shared" si="3"/>
        <v>3854</v>
      </c>
      <c r="W6" s="33">
        <f t="shared" si="3"/>
        <v>1.89</v>
      </c>
      <c r="X6" s="33">
        <f t="shared" si="3"/>
        <v>2039.15</v>
      </c>
      <c r="Y6" s="34">
        <f>IF(Y7="",NA(),Y7)</f>
        <v>80.83</v>
      </c>
      <c r="Z6" s="34">
        <f t="shared" ref="Z6:AH6" si="4">IF(Z7="",NA(),Z7)</f>
        <v>84.44</v>
      </c>
      <c r="AA6" s="34">
        <f t="shared" si="4"/>
        <v>80.930000000000007</v>
      </c>
      <c r="AB6" s="34">
        <f t="shared" si="4"/>
        <v>88.38</v>
      </c>
      <c r="AC6" s="34">
        <f t="shared" si="4"/>
        <v>87.94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1265.23</v>
      </c>
      <c r="BK6" s="34">
        <f t="shared" si="7"/>
        <v>1126.77</v>
      </c>
      <c r="BL6" s="34">
        <f t="shared" si="7"/>
        <v>1044.8</v>
      </c>
      <c r="BM6" s="34">
        <f t="shared" si="7"/>
        <v>1081.8</v>
      </c>
      <c r="BN6" s="34">
        <f t="shared" si="7"/>
        <v>974.93</v>
      </c>
      <c r="BO6" s="34">
        <f t="shared" si="7"/>
        <v>855.8</v>
      </c>
      <c r="BP6" s="33" t="str">
        <f>IF(BP7="","",IF(BP7="-","【-】","【"&amp;SUBSTITUTE(TEXT(BP7,"#,##0.00"),"-","△")&amp;"】"))</f>
        <v>【814.89】</v>
      </c>
      <c r="BQ6" s="34">
        <f>IF(BQ7="",NA(),BQ7)</f>
        <v>74.569999999999993</v>
      </c>
      <c r="BR6" s="34">
        <f t="shared" ref="BR6:BZ6" si="8">IF(BR7="",NA(),BR7)</f>
        <v>81.099999999999994</v>
      </c>
      <c r="BS6" s="34">
        <f t="shared" si="8"/>
        <v>74.430000000000007</v>
      </c>
      <c r="BT6" s="34">
        <f t="shared" si="8"/>
        <v>77.22</v>
      </c>
      <c r="BU6" s="34">
        <f t="shared" si="8"/>
        <v>76.34</v>
      </c>
      <c r="BV6" s="34">
        <f t="shared" si="8"/>
        <v>50.9</v>
      </c>
      <c r="BW6" s="34">
        <f t="shared" si="8"/>
        <v>50.82</v>
      </c>
      <c r="BX6" s="34">
        <f t="shared" si="8"/>
        <v>52.19</v>
      </c>
      <c r="BY6" s="34">
        <f t="shared" si="8"/>
        <v>55.32</v>
      </c>
      <c r="BZ6" s="34">
        <f t="shared" si="8"/>
        <v>59.8</v>
      </c>
      <c r="CA6" s="33" t="str">
        <f>IF(CA7="","",IF(CA7="-","【-】","【"&amp;SUBSTITUTE(TEXT(CA7,"#,##0.00"),"-","△")&amp;"】"))</f>
        <v>【60.64】</v>
      </c>
      <c r="CB6" s="34">
        <f>IF(CB7="",NA(),CB7)</f>
        <v>196.83</v>
      </c>
      <c r="CC6" s="34">
        <f t="shared" ref="CC6:CK6" si="9">IF(CC7="",NA(),CC7)</f>
        <v>184.78</v>
      </c>
      <c r="CD6" s="34">
        <f t="shared" si="9"/>
        <v>201.56</v>
      </c>
      <c r="CE6" s="34">
        <f t="shared" si="9"/>
        <v>192.98</v>
      </c>
      <c r="CF6" s="34">
        <f t="shared" si="9"/>
        <v>197.62</v>
      </c>
      <c r="CG6" s="34">
        <f t="shared" si="9"/>
        <v>293.27</v>
      </c>
      <c r="CH6" s="34">
        <f t="shared" si="9"/>
        <v>300.52</v>
      </c>
      <c r="CI6" s="34">
        <f t="shared" si="9"/>
        <v>296.14</v>
      </c>
      <c r="CJ6" s="34">
        <f t="shared" si="9"/>
        <v>283.17</v>
      </c>
      <c r="CK6" s="34">
        <f t="shared" si="9"/>
        <v>263.76</v>
      </c>
      <c r="CL6" s="33" t="str">
        <f>IF(CL7="","",IF(CL7="-","【-】","【"&amp;SUBSTITUTE(TEXT(CL7,"#,##0.00"),"-","△")&amp;"】"))</f>
        <v>【255.52】</v>
      </c>
      <c r="CM6" s="34">
        <f>IF(CM7="",NA(),CM7)</f>
        <v>73.819999999999993</v>
      </c>
      <c r="CN6" s="34">
        <f t="shared" ref="CN6:CV6" si="10">IF(CN7="",NA(),CN7)</f>
        <v>75.03</v>
      </c>
      <c r="CO6" s="34">
        <f t="shared" si="10"/>
        <v>78.05</v>
      </c>
      <c r="CP6" s="34">
        <f t="shared" si="10"/>
        <v>80.290000000000006</v>
      </c>
      <c r="CQ6" s="34">
        <f t="shared" si="10"/>
        <v>75.03</v>
      </c>
      <c r="CR6" s="34">
        <f t="shared" si="10"/>
        <v>53.78</v>
      </c>
      <c r="CS6" s="34">
        <f t="shared" si="10"/>
        <v>53.24</v>
      </c>
      <c r="CT6" s="34">
        <f t="shared" si="10"/>
        <v>52.31</v>
      </c>
      <c r="CU6" s="34">
        <f t="shared" si="10"/>
        <v>60.65</v>
      </c>
      <c r="CV6" s="34">
        <f t="shared" si="10"/>
        <v>51.75</v>
      </c>
      <c r="CW6" s="33" t="str">
        <f>IF(CW7="","",IF(CW7="-","【-】","【"&amp;SUBSTITUTE(TEXT(CW7,"#,##0.00"),"-","△")&amp;"】"))</f>
        <v>【52.49】</v>
      </c>
      <c r="CX6" s="34">
        <f>IF(CX7="",NA(),CX7)</f>
        <v>77.66</v>
      </c>
      <c r="CY6" s="34">
        <f t="shared" ref="CY6:DG6" si="11">IF(CY7="",NA(),CY7)</f>
        <v>78.77</v>
      </c>
      <c r="CZ6" s="34">
        <f t="shared" si="11"/>
        <v>80.069999999999993</v>
      </c>
      <c r="DA6" s="34">
        <f t="shared" si="11"/>
        <v>80.78</v>
      </c>
      <c r="DB6" s="34">
        <f t="shared" si="11"/>
        <v>81.5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434825</v>
      </c>
      <c r="D7" s="36">
        <v>47</v>
      </c>
      <c r="E7" s="36">
        <v>17</v>
      </c>
      <c r="F7" s="36">
        <v>5</v>
      </c>
      <c r="G7" s="36">
        <v>0</v>
      </c>
      <c r="H7" s="36" t="s">
        <v>111</v>
      </c>
      <c r="I7" s="36" t="s">
        <v>112</v>
      </c>
      <c r="J7" s="36" t="s">
        <v>113</v>
      </c>
      <c r="K7" s="36" t="s">
        <v>114</v>
      </c>
      <c r="L7" s="36" t="s">
        <v>115</v>
      </c>
      <c r="M7" s="36" t="s">
        <v>116</v>
      </c>
      <c r="N7" s="37" t="s">
        <v>117</v>
      </c>
      <c r="O7" s="37" t="s">
        <v>118</v>
      </c>
      <c r="P7" s="37">
        <v>21.88</v>
      </c>
      <c r="Q7" s="37">
        <v>92.32</v>
      </c>
      <c r="R7" s="37">
        <v>3240</v>
      </c>
      <c r="S7" s="37">
        <v>17789</v>
      </c>
      <c r="T7" s="37">
        <v>234</v>
      </c>
      <c r="U7" s="37">
        <v>76.02</v>
      </c>
      <c r="V7" s="37">
        <v>3854</v>
      </c>
      <c r="W7" s="37">
        <v>1.89</v>
      </c>
      <c r="X7" s="37">
        <v>2039.15</v>
      </c>
      <c r="Y7" s="37">
        <v>80.83</v>
      </c>
      <c r="Z7" s="37">
        <v>84.44</v>
      </c>
      <c r="AA7" s="37">
        <v>80.930000000000007</v>
      </c>
      <c r="AB7" s="37">
        <v>88.38</v>
      </c>
      <c r="AC7" s="37">
        <v>87.94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1265.23</v>
      </c>
      <c r="BK7" s="37">
        <v>1126.77</v>
      </c>
      <c r="BL7" s="37">
        <v>1044.8</v>
      </c>
      <c r="BM7" s="37">
        <v>1081.8</v>
      </c>
      <c r="BN7" s="37">
        <v>974.93</v>
      </c>
      <c r="BO7" s="37">
        <v>855.8</v>
      </c>
      <c r="BP7" s="37">
        <v>814.89</v>
      </c>
      <c r="BQ7" s="37">
        <v>74.569999999999993</v>
      </c>
      <c r="BR7" s="37">
        <v>81.099999999999994</v>
      </c>
      <c r="BS7" s="37">
        <v>74.430000000000007</v>
      </c>
      <c r="BT7" s="37">
        <v>77.22</v>
      </c>
      <c r="BU7" s="37">
        <v>76.34</v>
      </c>
      <c r="BV7" s="37">
        <v>50.9</v>
      </c>
      <c r="BW7" s="37">
        <v>50.82</v>
      </c>
      <c r="BX7" s="37">
        <v>52.19</v>
      </c>
      <c r="BY7" s="37">
        <v>55.32</v>
      </c>
      <c r="BZ7" s="37">
        <v>59.8</v>
      </c>
      <c r="CA7" s="37">
        <v>60.64</v>
      </c>
      <c r="CB7" s="37">
        <v>196.83</v>
      </c>
      <c r="CC7" s="37">
        <v>184.78</v>
      </c>
      <c r="CD7" s="37">
        <v>201.56</v>
      </c>
      <c r="CE7" s="37">
        <v>192.98</v>
      </c>
      <c r="CF7" s="37">
        <v>197.62</v>
      </c>
      <c r="CG7" s="37">
        <v>293.27</v>
      </c>
      <c r="CH7" s="37">
        <v>300.52</v>
      </c>
      <c r="CI7" s="37">
        <v>296.14</v>
      </c>
      <c r="CJ7" s="37">
        <v>283.17</v>
      </c>
      <c r="CK7" s="37">
        <v>263.76</v>
      </c>
      <c r="CL7" s="37">
        <v>255.52</v>
      </c>
      <c r="CM7" s="37">
        <v>73.819999999999993</v>
      </c>
      <c r="CN7" s="37">
        <v>75.03</v>
      </c>
      <c r="CO7" s="37">
        <v>78.05</v>
      </c>
      <c r="CP7" s="37">
        <v>80.290000000000006</v>
      </c>
      <c r="CQ7" s="37">
        <v>75.03</v>
      </c>
      <c r="CR7" s="37">
        <v>53.78</v>
      </c>
      <c r="CS7" s="37">
        <v>53.24</v>
      </c>
      <c r="CT7" s="37">
        <v>52.31</v>
      </c>
      <c r="CU7" s="37">
        <v>60.65</v>
      </c>
      <c r="CV7" s="37">
        <v>51.75</v>
      </c>
      <c r="CW7" s="37">
        <v>52.49</v>
      </c>
      <c r="CX7" s="37">
        <v>77.66</v>
      </c>
      <c r="CY7" s="37">
        <v>78.77</v>
      </c>
      <c r="CZ7" s="37">
        <v>80.069999999999993</v>
      </c>
      <c r="DA7" s="37">
        <v>80.78</v>
      </c>
      <c r="DB7" s="37">
        <v>81.5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2019-02-15T04:09:29Z</cp:lastPrinted>
  <dcterms:created xsi:type="dcterms:W3CDTF">2018-12-03T09:30:42Z</dcterms:created>
  <dcterms:modified xsi:type="dcterms:W3CDTF">2019-03-01T06:14:32Z</dcterms:modified>
</cp:coreProperties>
</file>