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mbpsUdr877RR8wFIVodiE1W6JTm/ZYw7KdZe+tx7EOCOhG3nPc4Y6RZezCcg3ZnnQxuPwxLWu0sRsJbaFFaA==" workbookSaltValue="cgqCg9zVvcSh9+g5Lwkn0w==" workbookSpinCount="100000" lockStructure="1"/>
  <bookViews>
    <workbookView xWindow="0" yWindow="0" windowWidth="20490" windowHeight="886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P10" i="4"/>
  <c r="I10" i="4"/>
  <c r="BB8"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<sst xmlns="http://schemas.openxmlformats.org/spreadsheetml/2006/main" count="240" uniqueCount="127">
  <si>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</si>
  <si>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</si>
  <si>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</si>
  <si>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</si>
  <si>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</si>
  <si>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</si>
  <si>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</si>
  <si>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</si>
  <si>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</si>
  <si>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</si>
  <si>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</si>
  <si>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</si>
  <si>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</si>
  <si>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</si>
  <si>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</si>
  <si>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</si>
  <si>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</si>
  <si>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</si>
  <si>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</si>
  <si>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</si>
  <si>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</si>
  <si>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</si>
  <si>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</si>
  <si>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</si>
  <si>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</si>
  <si>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</si>
  <si>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</si>
  <si>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</si>
  <si>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</si>
  <si>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</si>
  <si>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</si>
  <si>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</si>
  <si>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</si>
  <si>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</si>
  <si>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</si>
  <si>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</si>
  <si>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</si>
  <si>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</si>
  <si>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</si>
  <si>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</si>
  <si>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</si>
  <si>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</si>
  <si>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</si>
  <si>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</si>
  <si>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</si>
  <si>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</si>
  <si>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</si>
  <si>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</si>
  <si>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</si>
  <si>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</si>
  <si>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</si>
  <si>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</si>
  <si>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</si>
  <si>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</si>
  <si>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</si>
  <si>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</si>
  <si>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</si>
  <si>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</si>
  <si>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</si>
  <si>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</si>
  <si>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</si>
  <si>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</si>
  <si>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</si>
  <si>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</si>
  <si>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</si>
  <si>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</si>
  <si>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</si>
  <si>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</si>
  <si>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</si>
  <si>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</si>
  <si>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</si>
  <si>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</si>
  <si>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</si>
  <si>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</si>
  <si>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</si>
  <si>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</si>
  <si>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</si>
  <si>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</si>
  <si>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</si>
  <si>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</si>
  <si>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</si>
  <si>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</si>
  <si>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</si>
  <si>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</si>
  <si>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</si>
  <si>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</si>
  <si>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</si>
  <si>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</si>
  <si>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</si>
  <si>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</si>
  <si>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</si>
  <si>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</si>
  <si>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</si>
  <si>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</si>
  <si>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</si>
  <si>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</si>
  <si>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</si>
  <si>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</si>
  <si>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</si>
  <si>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</si>
  <si>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</si>
  <si>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</si>
  <si>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</si>
  <si>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</si>
  <si>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</si>
  <si>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</si>
  <si>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</si>
  <si>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</si>
  <si>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</si>
  <si>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</si>
  <si>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</si>
  <si>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</si>
  <si>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</si>
  <si>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</si>
  <si>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</si>
  <si>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</si>
  <si>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</si>
  <si>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</si>
  <si>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</si>
  <si>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</si>
  <si>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</si>
  <si>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</si>
  <si>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</si>
  <si>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</si>
  <si>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して14年が経ち、徐々に耐用年数を迎える施設又は設備について平成29年度より機能診断に基づく機能保全対策の実施を通じて既存施設の有効利用や長寿命化を図り、ライフサイクルコストを低減するストックマネジメントを導入している。</t>
    <rPh sb="0" eb="2">
      <t>キョウヨウ</t>
    </rPh>
    <rPh sb="2" eb="4">
      <t>カイシ</t>
    </rPh>
    <rPh sb="8" eb="9">
      <t>ネン</t>
    </rPh>
    <rPh sb="10" eb="11">
      <t>タ</t>
    </rPh>
    <rPh sb="13" eb="15">
      <t>ジョジョ</t>
    </rPh>
    <rPh sb="16" eb="18">
      <t>タイヨウ</t>
    </rPh>
    <rPh sb="18" eb="20">
      <t>ネンスウ</t>
    </rPh>
    <rPh sb="21" eb="22">
      <t>ムカ</t>
    </rPh>
    <rPh sb="24" eb="26">
      <t>シセツ</t>
    </rPh>
    <rPh sb="26" eb="27">
      <t>マタ</t>
    </rPh>
    <rPh sb="28" eb="30">
      <t>セツビ</t>
    </rPh>
    <rPh sb="34" eb="36">
      <t>ヘイセイ</t>
    </rPh>
    <rPh sb="38" eb="40">
      <t>ネンド</t>
    </rPh>
    <rPh sb="42" eb="44">
      <t>キノウ</t>
    </rPh>
    <rPh sb="44" eb="46">
      <t>シンダン</t>
    </rPh>
    <rPh sb="47" eb="48">
      <t>モト</t>
    </rPh>
    <rPh sb="50" eb="52">
      <t>キノウ</t>
    </rPh>
    <rPh sb="52" eb="54">
      <t>ホゼン</t>
    </rPh>
    <rPh sb="54" eb="56">
      <t>タイサク</t>
    </rPh>
    <rPh sb="57" eb="59">
      <t>ジッシ</t>
    </rPh>
    <rPh sb="60" eb="61">
      <t>ツウ</t>
    </rPh>
    <rPh sb="63" eb="65">
      <t>キゾン</t>
    </rPh>
    <rPh sb="65" eb="67">
      <t>シセツ</t>
    </rPh>
    <rPh sb="68" eb="70">
      <t>ユウコウ</t>
    </rPh>
    <rPh sb="70" eb="72">
      <t>リヨウ</t>
    </rPh>
    <rPh sb="73" eb="77">
      <t>チョウジュミョウカ</t>
    </rPh>
    <rPh sb="78" eb="79">
      <t>ハカ</t>
    </rPh>
    <rPh sb="92" eb="94">
      <t>テイゲン</t>
    </rPh>
    <rPh sb="107" eb="109">
      <t>ドウニュウ</t>
    </rPh>
    <phoneticPr fontId="4"/>
  </si>
  <si>
    <t>　平成28年熊本地震により本町は大きな被害を受け経営的には非常に苦しい状況となったが、徐々に復旧が進み回復傾向にはあるが、まだまだ地震前の状況には至っておらずもう暫く財源不足が続くと見られる。しかしながら、経費回収率の低下、汚水処理原価の高騰による料金の適正化を図るため今後計画的に料金改定も行い経営の健全化に努めていくところである。
　また、平成32年度からの公営企業会計移行に伴い平成31年度までには経営戦略を策定し経営の改善を図っていくところである。</t>
    <rPh sb="1" eb="3">
      <t>ヘイセイ</t>
    </rPh>
    <rPh sb="6" eb="8">
      <t>クマモト</t>
    </rPh>
    <rPh sb="8" eb="10">
      <t>ジシン</t>
    </rPh>
    <rPh sb="13" eb="15">
      <t>ホンチョウ</t>
    </rPh>
    <rPh sb="16" eb="17">
      <t>オオ</t>
    </rPh>
    <rPh sb="19" eb="21">
      <t>ヒガイ</t>
    </rPh>
    <rPh sb="22" eb="23">
      <t>ウ</t>
    </rPh>
    <rPh sb="24" eb="26">
      <t>ケイエイ</t>
    </rPh>
    <rPh sb="26" eb="27">
      <t>テキ</t>
    </rPh>
    <rPh sb="29" eb="31">
      <t>ヒジョウ</t>
    </rPh>
    <rPh sb="32" eb="33">
      <t>クル</t>
    </rPh>
    <rPh sb="35" eb="37">
      <t>ジョウキョウ</t>
    </rPh>
    <rPh sb="43" eb="45">
      <t>ジョジョ</t>
    </rPh>
    <rPh sb="46" eb="48">
      <t>フッキュウ</t>
    </rPh>
    <rPh sb="49" eb="50">
      <t>スス</t>
    </rPh>
    <rPh sb="51" eb="53">
      <t>カイフク</t>
    </rPh>
    <rPh sb="53" eb="55">
      <t>ケイコウ</t>
    </rPh>
    <rPh sb="65" eb="67">
      <t>ジシン</t>
    </rPh>
    <rPh sb="67" eb="68">
      <t>マエ</t>
    </rPh>
    <rPh sb="69" eb="71">
      <t>ジョウキョウ</t>
    </rPh>
    <rPh sb="73" eb="74">
      <t>イタ</t>
    </rPh>
    <rPh sb="81" eb="82">
      <t>シバラ</t>
    </rPh>
    <rPh sb="83" eb="85">
      <t>ザイゲン</t>
    </rPh>
    <rPh sb="85" eb="87">
      <t>フソク</t>
    </rPh>
    <rPh sb="88" eb="89">
      <t>ツヅ</t>
    </rPh>
    <rPh sb="91" eb="92">
      <t>ミ</t>
    </rPh>
    <rPh sb="103" eb="105">
      <t>ケイヒ</t>
    </rPh>
    <rPh sb="105" eb="107">
      <t>カイシュウ</t>
    </rPh>
    <rPh sb="107" eb="108">
      <t>リツ</t>
    </rPh>
    <rPh sb="109" eb="111">
      <t>テイカ</t>
    </rPh>
    <rPh sb="112" eb="114">
      <t>オスイ</t>
    </rPh>
    <rPh sb="114" eb="116">
      <t>ショリ</t>
    </rPh>
    <rPh sb="116" eb="118">
      <t>ゲンカ</t>
    </rPh>
    <rPh sb="119" eb="121">
      <t>コウトウ</t>
    </rPh>
    <rPh sb="124" eb="126">
      <t>リョウキン</t>
    </rPh>
    <rPh sb="127" eb="129">
      <t>テキセイ</t>
    </rPh>
    <rPh sb="129" eb="130">
      <t>カ</t>
    </rPh>
    <rPh sb="131" eb="132">
      <t>ハカ</t>
    </rPh>
    <rPh sb="135" eb="137">
      <t>コンゴ</t>
    </rPh>
    <rPh sb="137" eb="140">
      <t>ケイカクテキ</t>
    </rPh>
    <rPh sb="141" eb="143">
      <t>リョウキン</t>
    </rPh>
    <rPh sb="143" eb="145">
      <t>カイテイ</t>
    </rPh>
    <rPh sb="146" eb="147">
      <t>オコナ</t>
    </rPh>
    <rPh sb="148" eb="150">
      <t>ケイエイ</t>
    </rPh>
    <rPh sb="151" eb="154">
      <t>ケンゼンカ</t>
    </rPh>
    <rPh sb="155" eb="156">
      <t>ツト</t>
    </rPh>
    <rPh sb="172" eb="174">
      <t>ヘイセイ</t>
    </rPh>
    <rPh sb="176" eb="178">
      <t>ネンド</t>
    </rPh>
    <rPh sb="181" eb="183">
      <t>コウエイ</t>
    </rPh>
    <rPh sb="183" eb="185">
      <t>キギョウ</t>
    </rPh>
    <rPh sb="185" eb="187">
      <t>カイケイ</t>
    </rPh>
    <rPh sb="187" eb="189">
      <t>イコウ</t>
    </rPh>
    <rPh sb="190" eb="191">
      <t>トモナ</t>
    </rPh>
    <rPh sb="192" eb="194">
      <t>ヘイセイ</t>
    </rPh>
    <rPh sb="196" eb="198">
      <t>ネンド</t>
    </rPh>
    <rPh sb="202" eb="204">
      <t>ケイエイ</t>
    </rPh>
    <rPh sb="204" eb="206">
      <t>センリャク</t>
    </rPh>
    <rPh sb="207" eb="209">
      <t>サクテイ</t>
    </rPh>
    <rPh sb="210" eb="212">
      <t>ケイエイ</t>
    </rPh>
    <rPh sb="213" eb="215">
      <t>カイゼン</t>
    </rPh>
    <rPh sb="216" eb="217">
      <t>ハカ</t>
    </rPh>
    <phoneticPr fontId="4"/>
  </si>
  <si>
    <t>平成28年度は熊本地震による使用料収入の減により一時的に経営状態が悪化したものの、徐々に住宅の復旧が進み回復傾向にある。しかしながら、地震前と比較するとまだまだ安定した状況には程遠く、経費回収率や汚水処理原価も改善しなくてはならない状況である。そのため平成31年度より定期的に適正な料金改定をおこない経営の健全化を図っていくところである。また、⑦施設利用率について、平成29年度は、0となっているが、地方公営企業決算状況調査への記入漏れによるもので、実際は60.57％で前年度を下回った。大きく下回った要因は、平成28年度は、熊本地震による不明水（管渠破損に伴う地下水の流入によるものと考えらえる）の流入により処理水量が増加したが、被災した管渠の復旧に伴い地震前の処理水量近くまで減少したためである。</t>
    <rPh sb="0" eb="2">
      <t>ヘイセイ</t>
    </rPh>
    <rPh sb="4" eb="5">
      <t>ネン</t>
    </rPh>
    <rPh sb="5" eb="6">
      <t>ド</t>
    </rPh>
    <rPh sb="7" eb="9">
      <t>クマモト</t>
    </rPh>
    <rPh sb="9" eb="11">
      <t>ジシン</t>
    </rPh>
    <rPh sb="14" eb="17">
      <t>シヨウリョウ</t>
    </rPh>
    <rPh sb="17" eb="19">
      <t>シュウニュウ</t>
    </rPh>
    <rPh sb="20" eb="21">
      <t>ゲン</t>
    </rPh>
    <rPh sb="24" eb="27">
      <t>イチジテキ</t>
    </rPh>
    <rPh sb="28" eb="30">
      <t>ケイエイ</t>
    </rPh>
    <rPh sb="30" eb="32">
      <t>ジョウタイ</t>
    </rPh>
    <rPh sb="33" eb="35">
      <t>アッカ</t>
    </rPh>
    <rPh sb="41" eb="43">
      <t>ジョジョ</t>
    </rPh>
    <rPh sb="44" eb="46">
      <t>ジュウタク</t>
    </rPh>
    <rPh sb="47" eb="49">
      <t>フッキュウ</t>
    </rPh>
    <rPh sb="50" eb="51">
      <t>スス</t>
    </rPh>
    <rPh sb="52" eb="54">
      <t>カイフク</t>
    </rPh>
    <rPh sb="54" eb="56">
      <t>ケイコウ</t>
    </rPh>
    <rPh sb="67" eb="69">
      <t>ジシン</t>
    </rPh>
    <rPh sb="69" eb="70">
      <t>マエ</t>
    </rPh>
    <rPh sb="71" eb="73">
      <t>ヒカク</t>
    </rPh>
    <rPh sb="80" eb="82">
      <t>アンテイ</t>
    </rPh>
    <rPh sb="84" eb="86">
      <t>ジョウキョウ</t>
    </rPh>
    <rPh sb="88" eb="90">
      <t>ホドトオ</t>
    </rPh>
    <rPh sb="92" eb="94">
      <t>ケイヒ</t>
    </rPh>
    <rPh sb="94" eb="96">
      <t>カイシュウ</t>
    </rPh>
    <rPh sb="96" eb="97">
      <t>リツ</t>
    </rPh>
    <rPh sb="98" eb="100">
      <t>オスイ</t>
    </rPh>
    <rPh sb="100" eb="102">
      <t>ショリ</t>
    </rPh>
    <rPh sb="102" eb="104">
      <t>ゲンカ</t>
    </rPh>
    <rPh sb="105" eb="107">
      <t>カイゼン</t>
    </rPh>
    <rPh sb="116" eb="118">
      <t>ジョウキョウ</t>
    </rPh>
    <rPh sb="126" eb="128">
      <t>ヘイセイ</t>
    </rPh>
    <rPh sb="130" eb="132">
      <t>ネンド</t>
    </rPh>
    <rPh sb="134" eb="137">
      <t>テイキテキ</t>
    </rPh>
    <rPh sb="138" eb="140">
      <t>テキセイ</t>
    </rPh>
    <rPh sb="141" eb="143">
      <t>リョウキン</t>
    </rPh>
    <rPh sb="143" eb="145">
      <t>カイテイ</t>
    </rPh>
    <rPh sb="150" eb="152">
      <t>ケイエイ</t>
    </rPh>
    <rPh sb="153" eb="156">
      <t>ケンゼンカ</t>
    </rPh>
    <rPh sb="157" eb="158">
      <t>ハカ</t>
    </rPh>
    <rPh sb="173" eb="175">
      <t>シセツ</t>
    </rPh>
    <rPh sb="175" eb="178">
      <t>リヨウリツ</t>
    </rPh>
    <rPh sb="183" eb="185">
      <t>ヘイセイ</t>
    </rPh>
    <rPh sb="187" eb="188">
      <t>ネン</t>
    </rPh>
    <rPh sb="188" eb="189">
      <t>ド</t>
    </rPh>
    <rPh sb="200" eb="202">
      <t>チホウ</t>
    </rPh>
    <rPh sb="202" eb="204">
      <t>コウエイ</t>
    </rPh>
    <rPh sb="204" eb="206">
      <t>キギョウ</t>
    </rPh>
    <rPh sb="206" eb="208">
      <t>ケッサン</t>
    </rPh>
    <rPh sb="208" eb="210">
      <t>ジョウキョウ</t>
    </rPh>
    <rPh sb="210" eb="212">
      <t>チョウサ</t>
    </rPh>
    <rPh sb="214" eb="216">
      <t>キニュウ</t>
    </rPh>
    <rPh sb="216" eb="217">
      <t>モ</t>
    </rPh>
    <rPh sb="225" eb="227">
      <t>ジッサイ</t>
    </rPh>
    <rPh sb="235" eb="238">
      <t>ゼンネンド</t>
    </rPh>
    <rPh sb="239" eb="241">
      <t>シタマワ</t>
    </rPh>
    <rPh sb="244" eb="245">
      <t>オオ</t>
    </rPh>
    <rPh sb="247" eb="249">
      <t>シタマワ</t>
    </rPh>
    <rPh sb="251" eb="253">
      <t>ヨウイン</t>
    </rPh>
    <rPh sb="255" eb="257">
      <t>ヘイセイ</t>
    </rPh>
    <rPh sb="259" eb="261">
      <t>ネンド</t>
    </rPh>
    <rPh sb="263" eb="265">
      <t>クマモト</t>
    </rPh>
    <rPh sb="265" eb="267">
      <t>ジシン</t>
    </rPh>
    <rPh sb="270" eb="272">
      <t>フメイ</t>
    </rPh>
    <rPh sb="272" eb="273">
      <t>スイ</t>
    </rPh>
    <rPh sb="274" eb="276">
      <t>カンキョ</t>
    </rPh>
    <rPh sb="276" eb="278">
      <t>ハソン</t>
    </rPh>
    <rPh sb="279" eb="280">
      <t>トモナ</t>
    </rPh>
    <rPh sb="281" eb="283">
      <t>チカ</t>
    </rPh>
    <rPh sb="283" eb="284">
      <t>スイ</t>
    </rPh>
    <rPh sb="285" eb="287">
      <t>リュウニュウ</t>
    </rPh>
    <rPh sb="293" eb="294">
      <t>カンガ</t>
    </rPh>
    <rPh sb="300" eb="302">
      <t>リュウニュウ</t>
    </rPh>
    <rPh sb="305" eb="307">
      <t>ショリ</t>
    </rPh>
    <rPh sb="307" eb="309">
      <t>スイリョウ</t>
    </rPh>
    <rPh sb="310" eb="312">
      <t>ゾウカ</t>
    </rPh>
    <rPh sb="316" eb="318">
      <t>ヒサイ</t>
    </rPh>
    <rPh sb="320" eb="322">
      <t>カンキョ</t>
    </rPh>
    <rPh sb="323" eb="325">
      <t>フッキュウ</t>
    </rPh>
    <rPh sb="326" eb="327">
      <t>トモナ</t>
    </rPh>
    <rPh sb="328" eb="330">
      <t>ジシン</t>
    </rPh>
    <rPh sb="330" eb="331">
      <t>マエ</t>
    </rPh>
    <rPh sb="332" eb="334">
      <t>ショリ</t>
    </rPh>
    <rPh sb="334" eb="336">
      <t>スイリョウ</t>
    </rPh>
    <rPh sb="336" eb="337">
      <t>チカ</t>
    </rPh>
    <rPh sb="340" eb="34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</si>
</sst>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40E-456E-AB91-9B176B74C3A0}"/>
            </c:ext>
          </c:extLst>
        </c:ser>
        <c:dLbls>
          <c:showLegendKey val="0"/>
          <c:showVal val="0"/>
          <c:showCatName val="0"/>
          <c:showSerName val="0"/>
          <c:showPercent val="0"/>
          <c:showBubbleSize val="0"/>
        </c:dLbls>
        <c:gapWidth val="150"/>
        <c:axId val="89738240"/>
        <c:axId val="8976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c:v>0.01</c:v>
                </c:pt>
              </c:numCache>
            </c:numRef>
          </c:val>
          <c:smooth val="0"/>
          <c:extLst xmlns:c16r2="http://schemas.microsoft.com/office/drawing/2015/06/chart">
            <c:ext xmlns:c16="http://schemas.microsoft.com/office/drawing/2014/chart" uri="{C3380CC4-5D6E-409C-BE32-E72D297353CC}">
              <c16:uniqueId val="{00000001-540E-456E-AB91-9B176B74C3A0}"/>
            </c:ext>
          </c:extLst>
        </c:ser>
        <c:dLbls>
          <c:showLegendKey val="0"/>
          <c:showVal val="0"/>
          <c:showCatName val="0"/>
          <c:showSerName val="0"/>
          <c:showPercent val="0"/>
          <c:showBubbleSize val="0"/>
        </c:dLbls>
        <c:marker val="1"/>
        <c:smooth val="0"/>
        <c:axId val="89738240"/>
        <c:axId val="89769088"/>
      </c:lineChart>
      <c:dateAx>
        <c:axId val="89738240"/>
        <c:scaling>
          <c:orientation val="minMax"/>
        </c:scaling>
        <c:delete val="1"/>
        <c:axPos val="b"/>
        <c:numFmt formatCode="ge" sourceLinked="1"/>
        <c:majorTickMark val="none"/>
        <c:minorTickMark val="none"/>
        <c:tickLblPos val="none"/>
        <c:crossAx val="89769088"/>
        <c:crosses val="autoZero"/>
        <c:auto val="1"/>
        <c:lblOffset val="100"/>
        <c:baseTimeUnit val="years"/>
      </c:dateAx>
      <c:valAx>
        <c:axId val="897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3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58.01</c:v>
                </c:pt>
                <c:pt idx="1">
                  <c:v>62.08</c:v>
                </c:pt>
                <c:pt idx="2">
                  <c:v>64.95</c:v>
                </c:pt>
                <c:pt idx="3">
                  <c:v>77.040000000000006</c:v>
                </c:pt>
                <c:pt idx="4" formatCode="#,##0.00;&quot;△&quot;#,##0.00">
                  <c:v>0</c:v>
                </c:pt>
              </c:numCache>
            </c:numRef>
          </c:val>
          <c:extLst xmlns:c16r2="http://schemas.microsoft.com/office/drawing/2015/06/chart">
            <c:ext xmlns:c16="http://schemas.microsoft.com/office/drawing/2014/chart" uri="{C3380CC4-5D6E-409C-BE32-E72D297353CC}">
              <c16:uniqueId val="{00000000-430D-43A9-BA4A-4BFEAB529C07}"/>
            </c:ext>
          </c:extLst>
        </c:ser>
        <c:dLbls>
          <c:showLegendKey val="0"/>
          <c:showVal val="0"/>
          <c:showCatName val="0"/>
          <c:showSerName val="0"/>
          <c:showPercent val="0"/>
          <c:showBubbleSize val="0"/>
        </c:dLbls>
        <c:gapWidth val="150"/>
        <c:axId val="120032256"/>
        <c:axId val="12005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51.75</c:v>
                </c:pt>
              </c:numCache>
            </c:numRef>
          </c:val>
          <c:smooth val="0"/>
          <c:extLst xmlns:c16r2="http://schemas.microsoft.com/office/drawing/2015/06/chart">
            <c:ext xmlns:c16="http://schemas.microsoft.com/office/drawing/2014/chart" uri="{C3380CC4-5D6E-409C-BE32-E72D297353CC}">
              <c16:uniqueId val="{00000001-430D-43A9-BA4A-4BFEAB529C07}"/>
            </c:ext>
          </c:extLst>
        </c:ser>
        <c:dLbls>
          <c:showLegendKey val="0"/>
          <c:showVal val="0"/>
          <c:showCatName val="0"/>
          <c:showSerName val="0"/>
          <c:showPercent val="0"/>
          <c:showBubbleSize val="0"/>
        </c:dLbls>
        <c:marker val="1"/>
        <c:smooth val="0"/>
        <c:axId val="120032256"/>
        <c:axId val="120059008"/>
      </c:lineChart>
      <c:dateAx>
        <c:axId val="120032256"/>
        <c:scaling>
          <c:orientation val="minMax"/>
        </c:scaling>
        <c:delete val="1"/>
        <c:axPos val="b"/>
        <c:numFmt formatCode="ge" sourceLinked="1"/>
        <c:majorTickMark val="none"/>
        <c:minorTickMark val="none"/>
        <c:tickLblPos val="none"/>
        <c:crossAx val="120059008"/>
        <c:crosses val="autoZero"/>
        <c:auto val="1"/>
        <c:lblOffset val="100"/>
        <c:baseTimeUnit val="years"/>
      </c:dateAx>
      <c:valAx>
        <c:axId val="1200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3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82.62</c:v>
                </c:pt>
                <c:pt idx="1">
                  <c:v>84.54</c:v>
                </c:pt>
                <c:pt idx="2">
                  <c:v>84.95</c:v>
                </c:pt>
                <c:pt idx="3">
                  <c:v>84.24</c:v>
                </c:pt>
                <c:pt idx="4">
                  <c:v>87.44</c:v>
                </c:pt>
              </c:numCache>
            </c:numRef>
          </c:val>
          <c:extLst xmlns:c16r2="http://schemas.microsoft.com/office/drawing/2015/06/chart">
            <c:ext xmlns:c16="http://schemas.microsoft.com/office/drawing/2014/chart" uri="{C3380CC4-5D6E-409C-BE32-E72D297353CC}">
              <c16:uniqueId val="{00000000-DD10-4649-86F2-38097D75459F}"/>
            </c:ext>
          </c:extLst>
        </c:ser>
        <c:dLbls>
          <c:showLegendKey val="0"/>
          <c:showVal val="0"/>
          <c:showCatName val="0"/>
          <c:showSerName val="0"/>
          <c:showPercent val="0"/>
          <c:showBubbleSize val="0"/>
        </c:dLbls>
        <c:gapWidth val="150"/>
        <c:axId val="121986432"/>
        <c:axId val="12199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84.84</c:v>
                </c:pt>
              </c:numCache>
            </c:numRef>
          </c:val>
          <c:smooth val="0"/>
          <c:extLst xmlns:c16r2="http://schemas.microsoft.com/office/drawing/2015/06/chart">
            <c:ext xmlns:c16="http://schemas.microsoft.com/office/drawing/2014/chart" uri="{C3380CC4-5D6E-409C-BE32-E72D297353CC}">
              <c16:uniqueId val="{00000001-DD10-4649-86F2-38097D75459F}"/>
            </c:ext>
          </c:extLst>
        </c:ser>
        <c:dLbls>
          <c:showLegendKey val="0"/>
          <c:showVal val="0"/>
          <c:showCatName val="0"/>
          <c:showSerName val="0"/>
          <c:showPercent val="0"/>
          <c:showBubbleSize val="0"/>
        </c:dLbls>
        <c:marker val="1"/>
        <c:smooth val="0"/>
        <c:axId val="121986432"/>
        <c:axId val="121992704"/>
      </c:lineChart>
      <c:dateAx>
        <c:axId val="121986432"/>
        <c:scaling>
          <c:orientation val="minMax"/>
        </c:scaling>
        <c:delete val="1"/>
        <c:axPos val="b"/>
        <c:numFmt formatCode="ge" sourceLinked="1"/>
        <c:majorTickMark val="none"/>
        <c:minorTickMark val="none"/>
        <c:tickLblPos val="none"/>
        <c:crossAx val="121992704"/>
        <c:crosses val="autoZero"/>
        <c:auto val="1"/>
        <c:lblOffset val="100"/>
        <c:baseTimeUnit val="years"/>
      </c:dateAx>
      <c:valAx>
        <c:axId val="1219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54.52</c:v>
                </c:pt>
                <c:pt idx="1">
                  <c:v>52.98</c:v>
                </c:pt>
                <c:pt idx="2">
                  <c:v>50.88</c:v>
                </c:pt>
                <c:pt idx="3">
                  <c:v>49.64</c:v>
                </c:pt>
                <c:pt idx="4">
                  <c:v>38.25</c:v>
                </c:pt>
              </c:numCache>
            </c:numRef>
          </c:val>
          <c:extLst xmlns:c16r2="http://schemas.microsoft.com/office/drawing/2015/06/chart">
            <c:ext xmlns:c16="http://schemas.microsoft.com/office/drawing/2014/chart" uri="{C3380CC4-5D6E-409C-BE32-E72D297353CC}">
              <c16:uniqueId val="{00000000-F815-46EF-A245-38EA5DDE1924}"/>
            </c:ext>
          </c:extLst>
        </c:ser>
        <c:dLbls>
          <c:showLegendKey val="0"/>
          <c:showVal val="0"/>
          <c:showCatName val="0"/>
          <c:showSerName val="0"/>
          <c:showPercent val="0"/>
          <c:showBubbleSize val="0"/>
        </c:dLbls>
        <c:gapWidth val="150"/>
        <c:axId val="89918848"/>
        <c:axId val="8992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15-46EF-A245-38EA5DDE1924}"/>
            </c:ext>
          </c:extLst>
        </c:ser>
        <c:dLbls>
          <c:showLegendKey val="0"/>
          <c:showVal val="0"/>
          <c:showCatName val="0"/>
          <c:showSerName val="0"/>
          <c:showPercent val="0"/>
          <c:showBubbleSize val="0"/>
        </c:dLbls>
        <c:marker val="1"/>
        <c:smooth val="0"/>
        <c:axId val="89918848"/>
        <c:axId val="89921024"/>
      </c:lineChart>
      <c:dateAx>
        <c:axId val="89918848"/>
        <c:scaling>
          <c:orientation val="minMax"/>
        </c:scaling>
        <c:delete val="1"/>
        <c:axPos val="b"/>
        <c:numFmt formatCode="ge" sourceLinked="1"/>
        <c:majorTickMark val="none"/>
        <c:minorTickMark val="none"/>
        <c:tickLblPos val="none"/>
        <c:crossAx val="89921024"/>
        <c:crosses val="autoZero"/>
        <c:auto val="1"/>
        <c:lblOffset val="100"/>
        <c:baseTimeUnit val="years"/>
      </c:dateAx>
      <c:valAx>
        <c:axId val="8992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1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AA-4115-B7BE-33C7D26147D4}"/>
            </c:ext>
          </c:extLst>
        </c:ser>
        <c:dLbls>
          <c:showLegendKey val="0"/>
          <c:showVal val="0"/>
          <c:showCatName val="0"/>
          <c:showSerName val="0"/>
          <c:showPercent val="0"/>
          <c:showBubbleSize val="0"/>
        </c:dLbls>
        <c:gapWidth val="150"/>
        <c:axId val="89964544"/>
        <c:axId val="899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AA-4115-B7BE-33C7D26147D4}"/>
            </c:ext>
          </c:extLst>
        </c:ser>
        <c:dLbls>
          <c:showLegendKey val="0"/>
          <c:showVal val="0"/>
          <c:showCatName val="0"/>
          <c:showSerName val="0"/>
          <c:showPercent val="0"/>
          <c:showBubbleSize val="0"/>
        </c:dLbls>
        <c:marker val="1"/>
        <c:smooth val="0"/>
        <c:axId val="89964544"/>
        <c:axId val="89966464"/>
      </c:lineChart>
      <c:dateAx>
        <c:axId val="89964544"/>
        <c:scaling>
          <c:orientation val="minMax"/>
        </c:scaling>
        <c:delete val="1"/>
        <c:axPos val="b"/>
        <c:numFmt formatCode="ge" sourceLinked="1"/>
        <c:majorTickMark val="none"/>
        <c:minorTickMark val="none"/>
        <c:tickLblPos val="none"/>
        <c:crossAx val="89966464"/>
        <c:crosses val="autoZero"/>
        <c:auto val="1"/>
        <c:lblOffset val="100"/>
        <c:baseTimeUnit val="years"/>
      </c:dateAx>
      <c:valAx>
        <c:axId val="899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CFE-4A2E-9E46-CD76437E1AEB}"/>
            </c:ext>
          </c:extLst>
        </c:ser>
        <c:dLbls>
          <c:showLegendKey val="0"/>
          <c:showVal val="0"/>
          <c:showCatName val="0"/>
          <c:showSerName val="0"/>
          <c:showPercent val="0"/>
          <c:showBubbleSize val="0"/>
        </c:dLbls>
        <c:gapWidth val="150"/>
        <c:axId val="93938048"/>
        <c:axId val="939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FE-4A2E-9E46-CD76437E1AEB}"/>
            </c:ext>
          </c:extLst>
        </c:ser>
        <c:dLbls>
          <c:showLegendKey val="0"/>
          <c:showVal val="0"/>
          <c:showCatName val="0"/>
          <c:showSerName val="0"/>
          <c:showPercent val="0"/>
          <c:showBubbleSize val="0"/>
        </c:dLbls>
        <c:marker val="1"/>
        <c:smooth val="0"/>
        <c:axId val="93938048"/>
        <c:axId val="93939968"/>
      </c:lineChart>
      <c:dateAx>
        <c:axId val="93938048"/>
        <c:scaling>
          <c:orientation val="minMax"/>
        </c:scaling>
        <c:delete val="1"/>
        <c:axPos val="b"/>
        <c:numFmt formatCode="ge" sourceLinked="1"/>
        <c:majorTickMark val="none"/>
        <c:minorTickMark val="none"/>
        <c:tickLblPos val="none"/>
        <c:crossAx val="93939968"/>
        <c:crosses val="autoZero"/>
        <c:auto val="1"/>
        <c:lblOffset val="100"/>
        <c:baseTimeUnit val="years"/>
      </c:dateAx>
      <c:valAx>
        <c:axId val="939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3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0C-4CFF-AD65-F4DDE6B8EE2B}"/>
            </c:ext>
          </c:extLst>
        </c:ser>
        <c:dLbls>
          <c:showLegendKey val="0"/>
          <c:showVal val="0"/>
          <c:showCatName val="0"/>
          <c:showSerName val="0"/>
          <c:showPercent val="0"/>
          <c:showBubbleSize val="0"/>
        </c:dLbls>
        <c:gapWidth val="150"/>
        <c:axId val="93975680"/>
        <c:axId val="9397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0C-4CFF-AD65-F4DDE6B8EE2B}"/>
            </c:ext>
          </c:extLst>
        </c:ser>
        <c:dLbls>
          <c:showLegendKey val="0"/>
          <c:showVal val="0"/>
          <c:showCatName val="0"/>
          <c:showSerName val="0"/>
          <c:showPercent val="0"/>
          <c:showBubbleSize val="0"/>
        </c:dLbls>
        <c:marker val="1"/>
        <c:smooth val="0"/>
        <c:axId val="93975680"/>
        <c:axId val="93977600"/>
      </c:lineChart>
      <c:dateAx>
        <c:axId val="93975680"/>
        <c:scaling>
          <c:orientation val="minMax"/>
        </c:scaling>
        <c:delete val="1"/>
        <c:axPos val="b"/>
        <c:numFmt formatCode="ge" sourceLinked="1"/>
        <c:majorTickMark val="none"/>
        <c:minorTickMark val="none"/>
        <c:tickLblPos val="none"/>
        <c:crossAx val="93977600"/>
        <c:crosses val="autoZero"/>
        <c:auto val="1"/>
        <c:lblOffset val="100"/>
        <c:baseTimeUnit val="years"/>
      </c:dateAx>
      <c:valAx>
        <c:axId val="9397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7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D4-4C5F-87E9-A77A62213ABE}"/>
            </c:ext>
          </c:extLst>
        </c:ser>
        <c:dLbls>
          <c:showLegendKey val="0"/>
          <c:showVal val="0"/>
          <c:showCatName val="0"/>
          <c:showSerName val="0"/>
          <c:showPercent val="0"/>
          <c:showBubbleSize val="0"/>
        </c:dLbls>
        <c:gapWidth val="150"/>
        <c:axId val="109082496"/>
        <c:axId val="1090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D4-4C5F-87E9-A77A62213ABE}"/>
            </c:ext>
          </c:extLst>
        </c:ser>
        <c:dLbls>
          <c:showLegendKey val="0"/>
          <c:showVal val="0"/>
          <c:showCatName val="0"/>
          <c:showSerName val="0"/>
          <c:showPercent val="0"/>
          <c:showBubbleSize val="0"/>
        </c:dLbls>
        <c:marker val="1"/>
        <c:smooth val="0"/>
        <c:axId val="109082496"/>
        <c:axId val="109088768"/>
      </c:lineChart>
      <c:dateAx>
        <c:axId val="109082496"/>
        <c:scaling>
          <c:orientation val="minMax"/>
        </c:scaling>
        <c:delete val="1"/>
        <c:axPos val="b"/>
        <c:numFmt formatCode="ge" sourceLinked="1"/>
        <c:majorTickMark val="none"/>
        <c:minorTickMark val="none"/>
        <c:tickLblPos val="none"/>
        <c:crossAx val="109088768"/>
        <c:crosses val="autoZero"/>
        <c:auto val="1"/>
        <c:lblOffset val="100"/>
        <c:baseTimeUnit val="years"/>
      </c:dateAx>
      <c:valAx>
        <c:axId val="1090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1491.99</c:v>
                </c:pt>
                <c:pt idx="1">
                  <c:v>1380.09</c:v>
                </c:pt>
                <c:pt idx="2">
                  <c:v>1311.12</c:v>
                </c:pt>
                <c:pt idx="3">
                  <c:v>1349.6</c:v>
                </c:pt>
                <c:pt idx="4">
                  <c:v>1124.2</c:v>
                </c:pt>
              </c:numCache>
            </c:numRef>
          </c:val>
          <c:extLst xmlns:c16r2="http://schemas.microsoft.com/office/drawing/2015/06/chart">
            <c:ext xmlns:c16="http://schemas.microsoft.com/office/drawing/2014/chart" uri="{C3380CC4-5D6E-409C-BE32-E72D297353CC}">
              <c16:uniqueId val="{00000000-B2FF-40C5-B25F-C7D506B734C6}"/>
            </c:ext>
          </c:extLst>
        </c:ser>
        <c:dLbls>
          <c:showLegendKey val="0"/>
          <c:showVal val="0"/>
          <c:showCatName val="0"/>
          <c:showSerName val="0"/>
          <c:showPercent val="0"/>
          <c:showBubbleSize val="0"/>
        </c:dLbls>
        <c:gapWidth val="150"/>
        <c:axId val="109115648"/>
        <c:axId val="11889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855.8</c:v>
                </c:pt>
              </c:numCache>
            </c:numRef>
          </c:val>
          <c:smooth val="0"/>
          <c:extLst xmlns:c16r2="http://schemas.microsoft.com/office/drawing/2015/06/chart">
            <c:ext xmlns:c16="http://schemas.microsoft.com/office/drawing/2014/chart" uri="{C3380CC4-5D6E-409C-BE32-E72D297353CC}">
              <c16:uniqueId val="{00000001-B2FF-40C5-B25F-C7D506B734C6}"/>
            </c:ext>
          </c:extLst>
        </c:ser>
        <c:dLbls>
          <c:showLegendKey val="0"/>
          <c:showVal val="0"/>
          <c:showCatName val="0"/>
          <c:showSerName val="0"/>
          <c:showPercent val="0"/>
          <c:showBubbleSize val="0"/>
        </c:dLbls>
        <c:marker val="1"/>
        <c:smooth val="0"/>
        <c:axId val="109115648"/>
        <c:axId val="118890880"/>
      </c:lineChart>
      <c:dateAx>
        <c:axId val="109115648"/>
        <c:scaling>
          <c:orientation val="minMax"/>
        </c:scaling>
        <c:delete val="1"/>
        <c:axPos val="b"/>
        <c:numFmt formatCode="ge" sourceLinked="1"/>
        <c:majorTickMark val="none"/>
        <c:minorTickMark val="none"/>
        <c:tickLblPos val="none"/>
        <c:crossAx val="118890880"/>
        <c:crosses val="autoZero"/>
        <c:auto val="1"/>
        <c:lblOffset val="100"/>
        <c:baseTimeUnit val="years"/>
      </c:dateAx>
      <c:valAx>
        <c:axId val="1188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1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39.799999999999997</c:v>
                </c:pt>
                <c:pt idx="1">
                  <c:v>42.89</c:v>
                </c:pt>
                <c:pt idx="2">
                  <c:v>45.83</c:v>
                </c:pt>
                <c:pt idx="3">
                  <c:v>65.400000000000006</c:v>
                </c:pt>
                <c:pt idx="4">
                  <c:v>34.78</c:v>
                </c:pt>
              </c:numCache>
            </c:numRef>
          </c:val>
          <c:extLst xmlns:c16r2="http://schemas.microsoft.com/office/drawing/2015/06/chart">
            <c:ext xmlns:c16="http://schemas.microsoft.com/office/drawing/2014/chart" uri="{C3380CC4-5D6E-409C-BE32-E72D297353CC}">
              <c16:uniqueId val="{00000000-0547-437F-8E8D-5928795181DD}"/>
            </c:ext>
          </c:extLst>
        </c:ser>
        <c:dLbls>
          <c:showLegendKey val="0"/>
          <c:showVal val="0"/>
          <c:showCatName val="0"/>
          <c:showSerName val="0"/>
          <c:showPercent val="0"/>
          <c:showBubbleSize val="0"/>
        </c:dLbls>
        <c:gapWidth val="150"/>
        <c:axId val="118925952"/>
        <c:axId val="11892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59.8</c:v>
                </c:pt>
              </c:numCache>
            </c:numRef>
          </c:val>
          <c:smooth val="0"/>
          <c:extLst xmlns:c16r2="http://schemas.microsoft.com/office/drawing/2015/06/chart">
            <c:ext xmlns:c16="http://schemas.microsoft.com/office/drawing/2014/chart" uri="{C3380CC4-5D6E-409C-BE32-E72D297353CC}">
              <c16:uniqueId val="{00000001-0547-437F-8E8D-5928795181DD}"/>
            </c:ext>
          </c:extLst>
        </c:ser>
        <c:dLbls>
          <c:showLegendKey val="0"/>
          <c:showVal val="0"/>
          <c:showCatName val="0"/>
          <c:showSerName val="0"/>
          <c:showPercent val="0"/>
          <c:showBubbleSize val="0"/>
        </c:dLbls>
        <c:marker val="1"/>
        <c:smooth val="0"/>
        <c:axId val="118925952"/>
        <c:axId val="118928128"/>
      </c:lineChart>
      <c:dateAx>
        <c:axId val="118925952"/>
        <c:scaling>
          <c:orientation val="minMax"/>
        </c:scaling>
        <c:delete val="1"/>
        <c:axPos val="b"/>
        <c:numFmt formatCode="ge" sourceLinked="1"/>
        <c:majorTickMark val="none"/>
        <c:minorTickMark val="none"/>
        <c:tickLblPos val="none"/>
        <c:crossAx val="118928128"/>
        <c:crosses val="autoZero"/>
        <c:auto val="1"/>
        <c:lblOffset val="100"/>
        <c:baseTimeUnit val="years"/>
      </c:dateAx>
      <c:valAx>
        <c:axId val="11892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366.78</c:v>
                </c:pt>
                <c:pt idx="1">
                  <c:v>348.82</c:v>
                </c:pt>
                <c:pt idx="2">
                  <c:v>324.86</c:v>
                </c:pt>
                <c:pt idx="3">
                  <c:v>223.59</c:v>
                </c:pt>
                <c:pt idx="4">
                  <c:v>431.56</c:v>
                </c:pt>
              </c:numCache>
            </c:numRef>
          </c:val>
          <c:extLst xmlns:c16r2="http://schemas.microsoft.com/office/drawing/2015/06/chart">
            <c:ext xmlns:c16="http://schemas.microsoft.com/office/drawing/2014/chart" uri="{C3380CC4-5D6E-409C-BE32-E72D297353CC}">
              <c16:uniqueId val="{00000000-BF8A-43D0-9D3C-F2B58AE09BB8}"/>
            </c:ext>
          </c:extLst>
        </c:ser>
        <c:dLbls>
          <c:showLegendKey val="0"/>
          <c:showVal val="0"/>
          <c:showCatName val="0"/>
          <c:showSerName val="0"/>
          <c:showPercent val="0"/>
          <c:showBubbleSize val="0"/>
        </c:dLbls>
        <c:gapWidth val="150"/>
        <c:axId val="120011776"/>
        <c:axId val="12001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263.76</c:v>
                </c:pt>
              </c:numCache>
            </c:numRef>
          </c:val>
          <c:smooth val="0"/>
          <c:extLst xmlns:c16r2="http://schemas.microsoft.com/office/drawing/2015/06/chart">
            <c:ext xmlns:c16="http://schemas.microsoft.com/office/drawing/2014/chart" uri="{C3380CC4-5D6E-409C-BE32-E72D297353CC}">
              <c16:uniqueId val="{00000001-BF8A-43D0-9D3C-F2B58AE09BB8}"/>
            </c:ext>
          </c:extLst>
        </c:ser>
        <c:dLbls>
          <c:showLegendKey val="0"/>
          <c:showVal val="0"/>
          <c:showCatName val="0"/>
          <c:showSerName val="0"/>
          <c:showPercent val="0"/>
          <c:showBubbleSize val="0"/>
        </c:dLbls>
        <c:marker val="1"/>
        <c:smooth val="0"/>
        <c:axId val="120011776"/>
        <c:axId val="120013952"/>
      </c:lineChart>
      <c:dateAx>
        <c:axId val="120011776"/>
        <c:scaling>
          <c:orientation val="minMax"/>
        </c:scaling>
        <c:delete val="1"/>
        <c:axPos val="b"/>
        <c:numFmt formatCode="ge" sourceLinked="1"/>
        <c:majorTickMark val="none"/>
        <c:minorTickMark val="none"/>
        <c:tickLblPos val="none"/>
        <c:crossAx val="120013952"/>
        <c:crosses val="autoZero"/>
        <c:auto val="1"/>
        <c:lblOffset val="100"/>
        <c:baseTimeUnit val="years"/>
      </c:dateAx>
      <c:valAx>
        <c:axId val="1200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1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益城町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33054</v>
      </c>
      <c r="AM8" s="66"/>
      <c r="AN8" s="66"/>
      <c r="AO8" s="66"/>
      <c r="AP8" s="66"/>
      <c r="AQ8" s="66"/>
      <c r="AR8" s="66"/>
      <c r="AS8" s="66"/>
      <c r="AT8" s="65">
        <f>データ!T6</f>
        <v>65.680000000000007</v>
      </c>
      <c r="AU8" s="65"/>
      <c r="AV8" s="65"/>
      <c r="AW8" s="65"/>
      <c r="AX8" s="65"/>
      <c r="AY8" s="65"/>
      <c r="AZ8" s="65"/>
      <c r="BA8" s="65"/>
      <c r="BB8" s="65">
        <f>データ!U6</f>
        <v>503.26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6.07</v>
      </c>
      <c r="Q10" s="65"/>
      <c r="R10" s="65"/>
      <c r="S10" s="65"/>
      <c r="T10" s="65"/>
      <c r="U10" s="65"/>
      <c r="V10" s="65"/>
      <c r="W10" s="65">
        <f>データ!Q6</f>
        <v>91.81</v>
      </c>
      <c r="X10" s="65"/>
      <c r="Y10" s="65"/>
      <c r="Z10" s="65"/>
      <c r="AA10" s="65"/>
      <c r="AB10" s="65"/>
      <c r="AC10" s="65"/>
      <c r="AD10" s="66">
        <f>データ!R6</f>
        <v>2876</v>
      </c>
      <c r="AE10" s="66"/>
      <c r="AF10" s="66"/>
      <c r="AG10" s="66"/>
      <c r="AH10" s="66"/>
      <c r="AI10" s="66"/>
      <c r="AJ10" s="66"/>
      <c r="AK10" s="2"/>
      <c r="AL10" s="66">
        <f>データ!V6</f>
        <v>1999</v>
      </c>
      <c r="AM10" s="66"/>
      <c r="AN10" s="66"/>
      <c r="AO10" s="66"/>
      <c r="AP10" s="66"/>
      <c r="AQ10" s="66"/>
      <c r="AR10" s="66"/>
      <c r="AS10" s="66"/>
      <c r="AT10" s="65">
        <f>データ!W6</f>
        <v>0.95</v>
      </c>
      <c r="AU10" s="65"/>
      <c r="AV10" s="65"/>
      <c r="AW10" s="65"/>
      <c r="AX10" s="65"/>
      <c r="AY10" s="65"/>
      <c r="AZ10" s="65"/>
      <c r="BA10" s="65"/>
      <c r="BB10" s="65">
        <f>データ!X6</f>
        <v>2104.21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PQ8HWOmuwqHJDGygflwN4dx367s4fDOjDEEgk/DXaRhaPgP185aKzZVQV+N+QflpIMK8v05oPell9exFpY/Etg==" saltValue="e3cioQ3wEKaFAouzcnB7T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434434</v>
      </c>
      <c r="D6" s="32">
        <f t="shared" si="3"/>
        <v>47</v>
      </c>
      <c r="E6" s="32">
        <f t="shared" si="3"/>
        <v>17</v>
      </c>
      <c r="F6" s="32">
        <f t="shared" si="3"/>
        <v>5</v>
      </c>
      <c r="G6" s="32">
        <f t="shared" si="3"/>
        <v>0</v>
      </c>
      <c r="H6" s="32" t="str">
        <f t="shared" si="3"/>
        <v>熊本県　益城町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6.07</v>
      </c>
      <c r="Q6" s="33">
        <f t="shared" si="3"/>
        <v>91.81</v>
      </c>
      <c r="R6" s="33">
        <f t="shared" si="3"/>
        <v>2876</v>
      </c>
      <c r="S6" s="33">
        <f t="shared" si="3"/>
        <v>33054</v>
      </c>
      <c r="T6" s="33">
        <f t="shared" si="3"/>
        <v>65.680000000000007</v>
      </c>
      <c r="U6" s="33">
        <f t="shared" si="3"/>
        <v>503.26</v>
      </c>
      <c r="V6" s="33">
        <f t="shared" si="3"/>
        <v>1999</v>
      </c>
      <c r="W6" s="33">
        <f t="shared" si="3"/>
        <v>0.95</v>
      </c>
      <c r="X6" s="33">
        <f t="shared" si="3"/>
        <v>2104.21</v>
      </c>
      <c r="Y6" s="34">
        <f>IF(Y7="",NA(),Y7)</f>
        <v>54.52</v>
      </c>
      <c r="Z6" s="34">
        <f t="shared" ref="Z6:AH6" si="4">IF(Z7="",NA(),Z7)</f>
        <v>52.98</v>
      </c>
      <c r="AA6" s="34">
        <f t="shared" si="4"/>
        <v>50.88</v>
      </c>
      <c r="AB6" s="34">
        <f t="shared" si="4"/>
        <v>49.64</v>
      </c>
      <c r="AC6" s="34">
        <f t="shared" si="4"/>
        <v>38.25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1491.99</v>
      </c>
      <c r="BG6" s="34">
        <f t="shared" ref="BG6:BO6" si="7">IF(BG7="",NA(),BG7)</f>
        <v>1380.09</v>
      </c>
      <c r="BH6" s="34">
        <f t="shared" si="7"/>
        <v>1311.12</v>
      </c>
      <c r="BI6" s="34">
        <f t="shared" si="7"/>
        <v>1349.6</v>
      </c>
      <c r="BJ6" s="34">
        <f t="shared" si="7"/>
        <v>1124.2</v>
      </c>
      <c r="BK6" s="34">
        <f t="shared" si="7"/>
        <v>1117.1099999999999</v>
      </c>
      <c r="BL6" s="34">
        <f t="shared" si="7"/>
        <v>1161.05</v>
      </c>
      <c r="BM6" s="34">
        <f t="shared" si="7"/>
        <v>979.89</v>
      </c>
      <c r="BN6" s="34">
        <f t="shared" si="7"/>
        <v>1051.43</v>
      </c>
      <c r="BO6" s="34">
        <f t="shared" si="7"/>
        <v>855.8</v>
      </c>
      <c r="BP6" s="33" t="str">
        <f>IF(BP7="","",IF(BP7="-","【-】","【"&amp;SUBSTITUTE(TEXT(BP7,"#,##0.00"),"-","△")&amp;"】"))</f>
        <v>【814.89】</v>
      </c>
      <c r="BQ6" s="34">
        <f>IF(BQ7="",NA(),BQ7)</f>
        <v>39.799999999999997</v>
      </c>
      <c r="BR6" s="34">
        <f t="shared" ref="BR6:BZ6" si="8">IF(BR7="",NA(),BR7)</f>
        <v>42.89</v>
      </c>
      <c r="BS6" s="34">
        <f t="shared" si="8"/>
        <v>45.83</v>
      </c>
      <c r="BT6" s="34">
        <f t="shared" si="8"/>
        <v>65.400000000000006</v>
      </c>
      <c r="BU6" s="34">
        <f t="shared" si="8"/>
        <v>34.78</v>
      </c>
      <c r="BV6" s="34">
        <f t="shared" si="8"/>
        <v>41.04</v>
      </c>
      <c r="BW6" s="34">
        <f t="shared" si="8"/>
        <v>41.08</v>
      </c>
      <c r="BX6" s="34">
        <f t="shared" si="8"/>
        <v>41.34</v>
      </c>
      <c r="BY6" s="34">
        <f t="shared" si="8"/>
        <v>40.06</v>
      </c>
      <c r="BZ6" s="34">
        <f t="shared" si="8"/>
        <v>59.8</v>
      </c>
      <c r="CA6" s="33" t="str">
        <f>IF(CA7="","",IF(CA7="-","【-】","【"&amp;SUBSTITUTE(TEXT(CA7,"#,##0.00"),"-","△")&amp;"】"))</f>
        <v>【60.64】</v>
      </c>
      <c r="CB6" s="34">
        <f>IF(CB7="",NA(),CB7)</f>
        <v>366.78</v>
      </c>
      <c r="CC6" s="34">
        <f t="shared" ref="CC6:CK6" si="9">IF(CC7="",NA(),CC7)</f>
        <v>348.82</v>
      </c>
      <c r="CD6" s="34">
        <f t="shared" si="9"/>
        <v>324.86</v>
      </c>
      <c r="CE6" s="34">
        <f t="shared" si="9"/>
        <v>223.59</v>
      </c>
      <c r="CF6" s="34">
        <f t="shared" si="9"/>
        <v>431.56</v>
      </c>
      <c r="CG6" s="34">
        <f t="shared" si="9"/>
        <v>357.08</v>
      </c>
      <c r="CH6" s="34">
        <f t="shared" si="9"/>
        <v>378.08</v>
      </c>
      <c r="CI6" s="34">
        <f t="shared" si="9"/>
        <v>357.49</v>
      </c>
      <c r="CJ6" s="34">
        <f t="shared" si="9"/>
        <v>355.22</v>
      </c>
      <c r="CK6" s="34">
        <f t="shared" si="9"/>
        <v>263.76</v>
      </c>
      <c r="CL6" s="33" t="str">
        <f>IF(CL7="","",IF(CL7="-","【-】","【"&amp;SUBSTITUTE(TEXT(CL7,"#,##0.00"),"-","△")&amp;"】"))</f>
        <v>【255.52】</v>
      </c>
      <c r="CM6" s="34">
        <f>IF(CM7="",NA(),CM7)</f>
        <v>58.01</v>
      </c>
      <c r="CN6" s="34">
        <f t="shared" ref="CN6:CV6" si="10">IF(CN7="",NA(),CN7)</f>
        <v>62.08</v>
      </c>
      <c r="CO6" s="34">
        <f t="shared" si="10"/>
        <v>64.95</v>
      </c>
      <c r="CP6" s="34">
        <f t="shared" si="10"/>
        <v>77.040000000000006</v>
      </c>
      <c r="CQ6" s="33">
        <f t="shared" si="10"/>
        <v>0</v>
      </c>
      <c r="CR6" s="34">
        <f t="shared" si="10"/>
        <v>45.95</v>
      </c>
      <c r="CS6" s="34">
        <f t="shared" si="10"/>
        <v>44.69</v>
      </c>
      <c r="CT6" s="34">
        <f t="shared" si="10"/>
        <v>44.69</v>
      </c>
      <c r="CU6" s="34">
        <f t="shared" si="10"/>
        <v>42.84</v>
      </c>
      <c r="CV6" s="34">
        <f t="shared" si="10"/>
        <v>51.75</v>
      </c>
      <c r="CW6" s="33" t="str">
        <f>IF(CW7="","",IF(CW7="-","【-】","【"&amp;SUBSTITUTE(TEXT(CW7,"#,##0.00"),"-","△")&amp;"】"))</f>
        <v>【52.49】</v>
      </c>
      <c r="CX6" s="34">
        <f>IF(CX7="",NA(),CX7)</f>
        <v>82.62</v>
      </c>
      <c r="CY6" s="34">
        <f t="shared" ref="CY6:DG6" si="11">IF(CY7="",NA(),CY7)</f>
        <v>84.54</v>
      </c>
      <c r="CZ6" s="34">
        <f t="shared" si="11"/>
        <v>84.95</v>
      </c>
      <c r="DA6" s="34">
        <f t="shared" si="11"/>
        <v>84.24</v>
      </c>
      <c r="DB6" s="34">
        <f t="shared" si="11"/>
        <v>87.44</v>
      </c>
      <c r="DC6" s="34">
        <f t="shared" si="11"/>
        <v>71.97</v>
      </c>
      <c r="DD6" s="34">
        <f t="shared" si="11"/>
        <v>70.59</v>
      </c>
      <c r="DE6" s="34">
        <f t="shared" si="11"/>
        <v>69.67</v>
      </c>
      <c r="DF6" s="34">
        <f t="shared" si="11"/>
        <v>66.3</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4">
        <f t="shared" si="14"/>
        <v>0.01</v>
      </c>
      <c r="EO6" s="33" t="str">
        <f>IF(EO7="","",IF(EO7="-","【-】","【"&amp;SUBSTITUTE(TEXT(EO7,"#,##0.00"),"-","△")&amp;"】"))</f>
        <v>【0.11】</v>
      </c>
    </row>
    <row r="7" spans="1:145" s="35" customFormat="1" x14ac:dyDescent="0.15">
      <c r="A7" s="27"/>
      <c r="B7" s="36">
        <v>2017</v>
      </c>
      <c r="C7" s="36">
        <v>434434</v>
      </c>
      <c r="D7" s="36">
        <v>47</v>
      </c>
      <c r="E7" s="36">
        <v>17</v>
      </c>
      <c r="F7" s="36">
        <v>5</v>
      </c>
      <c r="G7" s="36">
        <v>0</v>
      </c>
      <c r="H7" s="36" t="s">
        <v>111</v>
      </c>
      <c r="I7" s="36" t="s">
        <v>112</v>
      </c>
      <c r="J7" s="36" t="s">
        <v>113</v>
      </c>
      <c r="K7" s="36" t="s">
        <v>114</v>
      </c>
      <c r="L7" s="36" t="s">
        <v>115</v>
      </c>
      <c r="M7" s="36" t="s">
        <v>116</v>
      </c>
      <c r="N7" s="37" t="s">
        <v>117</v>
      </c>
      <c r="O7" s="37" t="s">
        <v>118</v>
      </c>
      <c r="P7" s="37">
        <v>6.07</v>
      </c>
      <c r="Q7" s="37">
        <v>91.81</v>
      </c>
      <c r="R7" s="37">
        <v>2876</v>
      </c>
      <c r="S7" s="37">
        <v>33054</v>
      </c>
      <c r="T7" s="37">
        <v>65.680000000000007</v>
      </c>
      <c r="U7" s="37">
        <v>503.26</v>
      </c>
      <c r="V7" s="37">
        <v>1999</v>
      </c>
      <c r="W7" s="37">
        <v>0.95</v>
      </c>
      <c r="X7" s="37">
        <v>2104.21</v>
      </c>
      <c r="Y7" s="37">
        <v>54.52</v>
      </c>
      <c r="Z7" s="37">
        <v>52.98</v>
      </c>
      <c r="AA7" s="37">
        <v>50.88</v>
      </c>
      <c r="AB7" s="37">
        <v>49.64</v>
      </c>
      <c r="AC7" s="37">
        <v>38.25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1491.99</v>
      </c>
      <c r="BG7" s="37">
        <v>1380.09</v>
      </c>
      <c r="BH7" s="37">
        <v>1311.12</v>
      </c>
      <c r="BI7" s="37">
        <v>1349.6</v>
      </c>
      <c r="BJ7" s="37">
        <v>1124.2</v>
      </c>
      <c r="BK7" s="37">
        <v>1117.1099999999999</v>
      </c>
      <c r="BL7" s="37">
        <v>1161.05</v>
      </c>
      <c r="BM7" s="37">
        <v>979.89</v>
      </c>
      <c r="BN7" s="37">
        <v>1051.43</v>
      </c>
      <c r="BO7" s="37">
        <v>855.8</v>
      </c>
      <c r="BP7" s="37">
        <v>814.89</v>
      </c>
      <c r="BQ7" s="37">
        <v>39.799999999999997</v>
      </c>
      <c r="BR7" s="37">
        <v>42.89</v>
      </c>
      <c r="BS7" s="37">
        <v>45.83</v>
      </c>
      <c r="BT7" s="37">
        <v>65.400000000000006</v>
      </c>
      <c r="BU7" s="37">
        <v>34.78</v>
      </c>
      <c r="BV7" s="37">
        <v>41.04</v>
      </c>
      <c r="BW7" s="37">
        <v>41.08</v>
      </c>
      <c r="BX7" s="37">
        <v>41.34</v>
      </c>
      <c r="BY7" s="37">
        <v>40.06</v>
      </c>
      <c r="BZ7" s="37">
        <v>59.8</v>
      </c>
      <c r="CA7" s="37">
        <v>60.64</v>
      </c>
      <c r="CB7" s="37">
        <v>366.78</v>
      </c>
      <c r="CC7" s="37">
        <v>348.82</v>
      </c>
      <c r="CD7" s="37">
        <v>324.86</v>
      </c>
      <c r="CE7" s="37">
        <v>223.59</v>
      </c>
      <c r="CF7" s="37">
        <v>431.56</v>
      </c>
      <c r="CG7" s="37">
        <v>357.08</v>
      </c>
      <c r="CH7" s="37">
        <v>378.08</v>
      </c>
      <c r="CI7" s="37">
        <v>357.49</v>
      </c>
      <c r="CJ7" s="37">
        <v>355.22</v>
      </c>
      <c r="CK7" s="37">
        <v>263.76</v>
      </c>
      <c r="CL7" s="37">
        <v>255.52</v>
      </c>
      <c r="CM7" s="37">
        <v>58.01</v>
      </c>
      <c r="CN7" s="37">
        <v>62.08</v>
      </c>
      <c r="CO7" s="37">
        <v>64.95</v>
      </c>
      <c r="CP7" s="37">
        <v>77.040000000000006</v>
      </c>
      <c r="CQ7" s="37">
        <v>0</v>
      </c>
      <c r="CR7" s="37">
        <v>45.95</v>
      </c>
      <c r="CS7" s="37">
        <v>44.69</v>
      </c>
      <c r="CT7" s="37">
        <v>44.69</v>
      </c>
      <c r="CU7" s="37">
        <v>42.84</v>
      </c>
      <c r="CV7" s="37">
        <v>51.75</v>
      </c>
      <c r="CW7" s="37">
        <v>52.49</v>
      </c>
      <c r="CX7" s="37">
        <v>82.62</v>
      </c>
      <c r="CY7" s="37">
        <v>84.54</v>
      </c>
      <c r="CZ7" s="37">
        <v>84.95</v>
      </c>
      <c r="DA7" s="37">
        <v>84.24</v>
      </c>
      <c r="DB7" s="37">
        <v>87.44</v>
      </c>
      <c r="DC7" s="37">
        <v>71.97</v>
      </c>
      <c r="DD7" s="37">
        <v>70.59</v>
      </c>
      <c r="DE7" s="37">
        <v>69.67</v>
      </c>
      <c r="DF7" s="37">
        <v>66.3</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2019-02-20T06:04:06Z</cp:lastPrinted>
  <dcterms:created xsi:type="dcterms:W3CDTF">2018-12-03T09:30:40Z</dcterms:created>
  <dcterms:modified xsi:type="dcterms:W3CDTF">2019-02-20T07:20:33Z</dcterms:modified>
  <cp:category/>
</cp:coreProperties>
</file>