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7gBq7aSrM5Jf5D9aDoiPyp5oOB5xfx5FZXeDnPhOlexSp2GfJEhUxuvIV4RXqAJAPGrbV3XOQAtNtOstWbnrw==" workbookSaltValue="MGlacAF5vCiGHO+CPe9T3A==" workbookSpinCount="100000" lockStructure="1"/>
  <bookViews>
    <workbookView xWindow="0" yWindow="0" windowWidth="9585" windowHeight="256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<sst xmlns="http://schemas.openxmlformats.org/spreadsheetml/2006/main" count="240" uniqueCount="127">
  <si>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</si>
  <si>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</si>
  <si>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</si>
  <si>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</si>
  <si>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</si>
  <si>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</si>
  <si>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</si>
  <si>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</si>
  <si>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</si>
  <si>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</si>
  <si>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</si>
  <si>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</si>
  <si>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</si>
  <si>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</si>
  <si>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</si>
  <si>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</si>
  <si>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</si>
  <si>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</si>
  <si>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</si>
  <si>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</si>
  <si>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</si>
  <si>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</si>
  <si>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</si>
  <si>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</si>
  <si>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</si>
  <si>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</si>
  <si>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</si>
  <si>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</si>
  <si>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</si>
  <si>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</si>
  <si>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</si>
  <si>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</si>
  <si>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</si>
  <si>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</si>
  <si>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</si>
  <si>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</si>
  <si>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</si>
  <si>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</si>
  <si>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</si>
  <si>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</si>
  <si>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</si>
  <si>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</si>
  <si>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</si>
  <si>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</si>
  <si>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</si>
  <si>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</si>
  <si>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</si>
  <si>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</si>
  <si>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</si>
  <si>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</si>
  <si>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</si>
  <si>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</si>
  <si>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</si>
  <si>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</si>
  <si>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</si>
  <si>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</si>
  <si>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</si>
  <si>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</si>
  <si>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</si>
  <si>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</si>
  <si>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</si>
  <si>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</si>
  <si>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</si>
  <si>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</si>
  <si>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</si>
  <si>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</si>
  <si>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</si>
  <si>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</si>
  <si>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</si>
  <si>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</si>
  <si>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</si>
  <si>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</si>
  <si>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</si>
  <si>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</si>
  <si>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</si>
  <si>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</si>
  <si>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</si>
  <si>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</si>
  <si>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</si>
  <si>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</si>
  <si>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</si>
  <si>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</si>
  <si>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</si>
  <si>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</si>
  <si>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</si>
  <si>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</si>
  <si>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</si>
  <si>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</si>
  <si>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</si>
  <si>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</si>
  <si>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</si>
  <si>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</si>
  <si>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</si>
  <si>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</si>
  <si>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</si>
  <si>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</si>
  <si>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</si>
  <si>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</si>
  <si>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</si>
  <si>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</si>
  <si>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</si>
  <si>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</si>
  <si>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</si>
  <si>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</si>
  <si>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</si>
  <si>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</si>
  <si>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</si>
  <si>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</si>
  <si>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</si>
  <si>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</si>
  <si>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</si>
  <si>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</si>
  <si>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</si>
  <si>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</si>
  <si>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</si>
  <si>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</si>
  <si>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</si>
  <si>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</si>
  <si>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</si>
  <si>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</si>
  <si>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</si>
  <si>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</si>
  <si>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</si>
  <si>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</si>
  <si>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平成２８年の熊本地震の影響により、悪化していた比率は、全体的に回復傾向にある。
　収益的収支比率は、収入の半分以上を一般会計からの繰入金で賄っている。
　施設利用率は、平均値より高いものの、今後、人口減少傾向にあり、大きな転機を迎えている。
　水洗化率は、平均値より高いものの、近年はあまり伸びていない現状で、引き続き水洗化の促進を図っていかなければならない。</t>
    <rPh sb="0" eb="2">
      <t>ヘイセイ</t>
    </rPh>
    <rPh sb="4" eb="5">
      <t>ネン</t>
    </rPh>
    <rPh sb="6" eb="8">
      <t>クマモト</t>
    </rPh>
    <rPh sb="8" eb="10">
      <t>ジシン</t>
    </rPh>
    <rPh sb="11" eb="13">
      <t>エイキョウ</t>
    </rPh>
    <rPh sb="17" eb="19">
      <t>アッカ</t>
    </rPh>
    <rPh sb="23" eb="25">
      <t>ヒリツ</t>
    </rPh>
    <rPh sb="27" eb="30">
      <t>ゼンタイテキ</t>
    </rPh>
    <rPh sb="31" eb="33">
      <t>カイフク</t>
    </rPh>
    <rPh sb="33" eb="35">
      <t>ケイコウ</t>
    </rPh>
    <phoneticPr fontId="4"/>
  </si>
  <si>
    <t>　経営の健全性・効率性及び老朽化対策について、経営・財政状況を的確に把握し、限られた財源をより有効に活用する事業運営を続けていく必要がある。
　２０２０年からの公営企業会計移行に伴い、今後、処理場の統合や公共下水道への編入、包括的民間委託の導入の検討及び使用料の見直しへの取り組む予定である。
　経営戦略については、企業会計移行後の２０２０年までに策定予定である。</t>
    <rPh sb="76" eb="77">
      <t>ネン</t>
    </rPh>
    <rPh sb="148" eb="150">
      <t>ケイエイ</t>
    </rPh>
    <rPh sb="150" eb="152">
      <t>センリャク</t>
    </rPh>
    <rPh sb="158" eb="160">
      <t>キギョウ</t>
    </rPh>
    <rPh sb="160" eb="162">
      <t>カイケイ</t>
    </rPh>
    <rPh sb="162" eb="164">
      <t>イコウ</t>
    </rPh>
    <rPh sb="164" eb="165">
      <t>ゴ</t>
    </rPh>
    <rPh sb="170" eb="171">
      <t>ネン</t>
    </rPh>
    <rPh sb="174" eb="176">
      <t>サクテイ</t>
    </rPh>
    <rPh sb="176" eb="178">
      <t>ヨテイ</t>
    </rPh>
    <phoneticPr fontId="4"/>
  </si>
  <si>
    <t>　平成１７年度から供用開始し、管渠については概ね良好である。3つの処理場については、今後機能診断を予定しており、適切な維持管理を行っていくための財源の確保が課題である。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</si>
</sst>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28-4544-A5B9-D06D1353104A}"/>
            </c:ext>
          </c:extLst>
        </c:ser>
        <c:dLbls>
          <c:showLegendKey val="0"/>
          <c:showVal val="0"/>
          <c:showCatName val="0"/>
          <c:showSerName val="0"/>
          <c:showPercent val="0"/>
          <c:showBubbleSize val="0"/>
        </c:dLbls>
        <c:gapWidth val="150"/>
        <c:axId val="98390400"/>
        <c:axId val="9839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formatCode="#,##0.00;&quot;△&quot;#,##0.00">
                  <c:v>0</c:v>
                </c:pt>
              </c:numCache>
            </c:numRef>
          </c:val>
          <c:smooth val="0"/>
          <c:extLst xmlns:c16r2="http://schemas.microsoft.com/office/drawing/2015/06/chart">
            <c:ext xmlns:c16="http://schemas.microsoft.com/office/drawing/2014/chart" uri="{C3380CC4-5D6E-409C-BE32-E72D297353CC}">
              <c16:uniqueId val="{00000001-A728-4544-A5B9-D06D1353104A}"/>
            </c:ext>
          </c:extLst>
        </c:ser>
        <c:dLbls>
          <c:showLegendKey val="0"/>
          <c:showVal val="0"/>
          <c:showCatName val="0"/>
          <c:showSerName val="0"/>
          <c:showPercent val="0"/>
          <c:showBubbleSize val="0"/>
        </c:dLbls>
        <c:marker val="1"/>
        <c:smooth val="0"/>
        <c:axId val="98390400"/>
        <c:axId val="98392320"/>
      </c:lineChart>
      <c:dateAx>
        <c:axId val="98390400"/>
        <c:scaling>
          <c:orientation val="minMax"/>
        </c:scaling>
        <c:delete val="1"/>
        <c:axPos val="b"/>
        <c:numFmt formatCode="ge" sourceLinked="1"/>
        <c:majorTickMark val="none"/>
        <c:minorTickMark val="none"/>
        <c:tickLblPos val="none"/>
        <c:crossAx val="98392320"/>
        <c:crosses val="autoZero"/>
        <c:auto val="1"/>
        <c:lblOffset val="100"/>
        <c:baseTimeUnit val="years"/>
      </c:dateAx>
      <c:valAx>
        <c:axId val="983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9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54.68</c:v>
                </c:pt>
                <c:pt idx="1">
                  <c:v>54.87</c:v>
                </c:pt>
                <c:pt idx="2">
                  <c:v>56.09</c:v>
                </c:pt>
                <c:pt idx="3">
                  <c:v>51.4</c:v>
                </c:pt>
                <c:pt idx="4">
                  <c:v>52.72</c:v>
                </c:pt>
              </c:numCache>
            </c:numRef>
          </c:val>
          <c:extLst xmlns:c16r2="http://schemas.microsoft.com/office/drawing/2015/06/chart">
            <c:ext xmlns:c16="http://schemas.microsoft.com/office/drawing/2014/chart" uri="{C3380CC4-5D6E-409C-BE32-E72D297353CC}">
              <c16:uniqueId val="{00000000-2288-422E-B187-DA6202F66C53}"/>
            </c:ext>
          </c:extLst>
        </c:ser>
        <c:dLbls>
          <c:showLegendKey val="0"/>
          <c:showVal val="0"/>
          <c:showCatName val="0"/>
          <c:showSerName val="0"/>
          <c:showPercent val="0"/>
          <c:showBubbleSize val="0"/>
        </c:dLbls>
        <c:gapWidth val="150"/>
        <c:axId val="90538752"/>
        <c:axId val="9054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40.93</c:v>
                </c:pt>
              </c:numCache>
            </c:numRef>
          </c:val>
          <c:smooth val="0"/>
          <c:extLst xmlns:c16r2="http://schemas.microsoft.com/office/drawing/2015/06/chart">
            <c:ext xmlns:c16="http://schemas.microsoft.com/office/drawing/2014/chart" uri="{C3380CC4-5D6E-409C-BE32-E72D297353CC}">
              <c16:uniqueId val="{00000001-2288-422E-B187-DA6202F66C53}"/>
            </c:ext>
          </c:extLst>
        </c:ser>
        <c:dLbls>
          <c:showLegendKey val="0"/>
          <c:showVal val="0"/>
          <c:showCatName val="0"/>
          <c:showSerName val="0"/>
          <c:showPercent val="0"/>
          <c:showBubbleSize val="0"/>
        </c:dLbls>
        <c:marker val="1"/>
        <c:smooth val="0"/>
        <c:axId val="90538752"/>
        <c:axId val="90540672"/>
      </c:lineChart>
      <c:dateAx>
        <c:axId val="90538752"/>
        <c:scaling>
          <c:orientation val="minMax"/>
        </c:scaling>
        <c:delete val="1"/>
        <c:axPos val="b"/>
        <c:numFmt formatCode="ge" sourceLinked="1"/>
        <c:majorTickMark val="none"/>
        <c:minorTickMark val="none"/>
        <c:tickLblPos val="none"/>
        <c:crossAx val="90540672"/>
        <c:crosses val="autoZero"/>
        <c:auto val="1"/>
        <c:lblOffset val="100"/>
        <c:baseTimeUnit val="years"/>
      </c:dateAx>
      <c:valAx>
        <c:axId val="905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c:v>
                </c:pt>
                <c:pt idx="1">
                  <c:v>80.430000000000007</c:v>
                </c:pt>
                <c:pt idx="2">
                  <c:v>81.459999999999994</c:v>
                </c:pt>
                <c:pt idx="3">
                  <c:v>81.69</c:v>
                </c:pt>
                <c:pt idx="4">
                  <c:v>84.9</c:v>
                </c:pt>
              </c:numCache>
            </c:numRef>
          </c:val>
          <c:extLst xmlns:c16r2="http://schemas.microsoft.com/office/drawing/2015/06/chart">
            <c:ext xmlns:c16="http://schemas.microsoft.com/office/drawing/2014/chart" uri="{C3380CC4-5D6E-409C-BE32-E72D297353CC}">
              <c16:uniqueId val="{00000000-B0FC-453C-A4BF-043598CDEEC2}"/>
            </c:ext>
          </c:extLst>
        </c:ser>
        <c:dLbls>
          <c:showLegendKey val="0"/>
          <c:showVal val="0"/>
          <c:showCatName val="0"/>
          <c:showSerName val="0"/>
          <c:showPercent val="0"/>
          <c:showBubbleSize val="0"/>
        </c:dLbls>
        <c:gapWidth val="150"/>
        <c:axId val="90567424"/>
        <c:axId val="9056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62.73</c:v>
                </c:pt>
              </c:numCache>
            </c:numRef>
          </c:val>
          <c:smooth val="0"/>
          <c:extLst xmlns:c16r2="http://schemas.microsoft.com/office/drawing/2015/06/chart">
            <c:ext xmlns:c16="http://schemas.microsoft.com/office/drawing/2014/chart" uri="{C3380CC4-5D6E-409C-BE32-E72D297353CC}">
              <c16:uniqueId val="{00000001-B0FC-453C-A4BF-043598CDEEC2}"/>
            </c:ext>
          </c:extLst>
        </c:ser>
        <c:dLbls>
          <c:showLegendKey val="0"/>
          <c:showVal val="0"/>
          <c:showCatName val="0"/>
          <c:showSerName val="0"/>
          <c:showPercent val="0"/>
          <c:showBubbleSize val="0"/>
        </c:dLbls>
        <c:marker val="1"/>
        <c:smooth val="0"/>
        <c:axId val="90567424"/>
        <c:axId val="90569344"/>
      </c:lineChart>
      <c:dateAx>
        <c:axId val="90567424"/>
        <c:scaling>
          <c:orientation val="minMax"/>
        </c:scaling>
        <c:delete val="1"/>
        <c:axPos val="b"/>
        <c:numFmt formatCode="ge" sourceLinked="1"/>
        <c:majorTickMark val="none"/>
        <c:minorTickMark val="none"/>
        <c:tickLblPos val="none"/>
        <c:crossAx val="90569344"/>
        <c:crosses val="autoZero"/>
        <c:auto val="1"/>
        <c:lblOffset val="100"/>
        <c:baseTimeUnit val="years"/>
      </c:dateAx>
      <c:valAx>
        <c:axId val="9056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54.57</c:v>
                </c:pt>
                <c:pt idx="1">
                  <c:v>50.95</c:v>
                </c:pt>
                <c:pt idx="2">
                  <c:v>53.9</c:v>
                </c:pt>
                <c:pt idx="3">
                  <c:v>50.05</c:v>
                </c:pt>
                <c:pt idx="4">
                  <c:v>54.78</c:v>
                </c:pt>
              </c:numCache>
            </c:numRef>
          </c:val>
          <c:extLst xmlns:c16r2="http://schemas.microsoft.com/office/drawing/2015/06/chart">
            <c:ext xmlns:c16="http://schemas.microsoft.com/office/drawing/2014/chart" uri="{C3380CC4-5D6E-409C-BE32-E72D297353CC}">
              <c16:uniqueId val="{00000000-03E9-4080-AF92-CAD7CFE38758}"/>
            </c:ext>
          </c:extLst>
        </c:ser>
        <c:dLbls>
          <c:showLegendKey val="0"/>
          <c:showVal val="0"/>
          <c:showCatName val="0"/>
          <c:showSerName val="0"/>
          <c:showPercent val="0"/>
          <c:showBubbleSize val="0"/>
        </c:dLbls>
        <c:gapWidth val="150"/>
        <c:axId val="98415360"/>
        <c:axId val="984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E9-4080-AF92-CAD7CFE38758}"/>
            </c:ext>
          </c:extLst>
        </c:ser>
        <c:dLbls>
          <c:showLegendKey val="0"/>
          <c:showVal val="0"/>
          <c:showCatName val="0"/>
          <c:showSerName val="0"/>
          <c:showPercent val="0"/>
          <c:showBubbleSize val="0"/>
        </c:dLbls>
        <c:marker val="1"/>
        <c:smooth val="0"/>
        <c:axId val="98415360"/>
        <c:axId val="98417280"/>
      </c:lineChart>
      <c:dateAx>
        <c:axId val="98415360"/>
        <c:scaling>
          <c:orientation val="minMax"/>
        </c:scaling>
        <c:delete val="1"/>
        <c:axPos val="b"/>
        <c:numFmt formatCode="ge" sourceLinked="1"/>
        <c:majorTickMark val="none"/>
        <c:minorTickMark val="none"/>
        <c:tickLblPos val="none"/>
        <c:crossAx val="98417280"/>
        <c:crosses val="autoZero"/>
        <c:auto val="1"/>
        <c:lblOffset val="100"/>
        <c:baseTimeUnit val="years"/>
      </c:dateAx>
      <c:valAx>
        <c:axId val="984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1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9D-41CC-8B15-1D68E7EDCF69}"/>
            </c:ext>
          </c:extLst>
        </c:ser>
        <c:dLbls>
          <c:showLegendKey val="0"/>
          <c:showVal val="0"/>
          <c:showCatName val="0"/>
          <c:showSerName val="0"/>
          <c:showPercent val="0"/>
          <c:showBubbleSize val="0"/>
        </c:dLbls>
        <c:gapWidth val="150"/>
        <c:axId val="99591296"/>
        <c:axId val="9959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9D-41CC-8B15-1D68E7EDCF69}"/>
            </c:ext>
          </c:extLst>
        </c:ser>
        <c:dLbls>
          <c:showLegendKey val="0"/>
          <c:showVal val="0"/>
          <c:showCatName val="0"/>
          <c:showSerName val="0"/>
          <c:showPercent val="0"/>
          <c:showBubbleSize val="0"/>
        </c:dLbls>
        <c:marker val="1"/>
        <c:smooth val="0"/>
        <c:axId val="99591296"/>
        <c:axId val="99593216"/>
      </c:lineChart>
      <c:dateAx>
        <c:axId val="99591296"/>
        <c:scaling>
          <c:orientation val="minMax"/>
        </c:scaling>
        <c:delete val="1"/>
        <c:axPos val="b"/>
        <c:numFmt formatCode="ge" sourceLinked="1"/>
        <c:majorTickMark val="none"/>
        <c:minorTickMark val="none"/>
        <c:tickLblPos val="none"/>
        <c:crossAx val="99593216"/>
        <c:crosses val="autoZero"/>
        <c:auto val="1"/>
        <c:lblOffset val="100"/>
        <c:baseTimeUnit val="years"/>
      </c:dateAx>
      <c:valAx>
        <c:axId val="9959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9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50-430E-A365-5755673DB66F}"/>
            </c:ext>
          </c:extLst>
        </c:ser>
        <c:dLbls>
          <c:showLegendKey val="0"/>
          <c:showVal val="0"/>
          <c:showCatName val="0"/>
          <c:showSerName val="0"/>
          <c:showPercent val="0"/>
          <c:showBubbleSize val="0"/>
        </c:dLbls>
        <c:gapWidth val="150"/>
        <c:axId val="101627392"/>
        <c:axId val="10162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50-430E-A365-5755673DB66F}"/>
            </c:ext>
          </c:extLst>
        </c:ser>
        <c:dLbls>
          <c:showLegendKey val="0"/>
          <c:showVal val="0"/>
          <c:showCatName val="0"/>
          <c:showSerName val="0"/>
          <c:showPercent val="0"/>
          <c:showBubbleSize val="0"/>
        </c:dLbls>
        <c:marker val="1"/>
        <c:smooth val="0"/>
        <c:axId val="101627392"/>
        <c:axId val="101629312"/>
      </c:lineChart>
      <c:dateAx>
        <c:axId val="101627392"/>
        <c:scaling>
          <c:orientation val="minMax"/>
        </c:scaling>
        <c:delete val="1"/>
        <c:axPos val="b"/>
        <c:numFmt formatCode="ge" sourceLinked="1"/>
        <c:majorTickMark val="none"/>
        <c:minorTickMark val="none"/>
        <c:tickLblPos val="none"/>
        <c:crossAx val="101629312"/>
        <c:crosses val="autoZero"/>
        <c:auto val="1"/>
        <c:lblOffset val="100"/>
        <c:baseTimeUnit val="years"/>
      </c:dateAx>
      <c:valAx>
        <c:axId val="10162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2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4F-412A-A2DC-1559464FB06C}"/>
            </c:ext>
          </c:extLst>
        </c:ser>
        <c:dLbls>
          <c:showLegendKey val="0"/>
          <c:showVal val="0"/>
          <c:showCatName val="0"/>
          <c:showSerName val="0"/>
          <c:showPercent val="0"/>
          <c:showBubbleSize val="0"/>
        </c:dLbls>
        <c:gapWidth val="150"/>
        <c:axId val="101711872"/>
        <c:axId val="1017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4F-412A-A2DC-1559464FB06C}"/>
            </c:ext>
          </c:extLst>
        </c:ser>
        <c:dLbls>
          <c:showLegendKey val="0"/>
          <c:showVal val="0"/>
          <c:showCatName val="0"/>
          <c:showSerName val="0"/>
          <c:showPercent val="0"/>
          <c:showBubbleSize val="0"/>
        </c:dLbls>
        <c:marker val="1"/>
        <c:smooth val="0"/>
        <c:axId val="101711872"/>
        <c:axId val="101713792"/>
      </c:lineChart>
      <c:dateAx>
        <c:axId val="101711872"/>
        <c:scaling>
          <c:orientation val="minMax"/>
        </c:scaling>
        <c:delete val="1"/>
        <c:axPos val="b"/>
        <c:numFmt formatCode="ge" sourceLinked="1"/>
        <c:majorTickMark val="none"/>
        <c:minorTickMark val="none"/>
        <c:tickLblPos val="none"/>
        <c:crossAx val="101713792"/>
        <c:crosses val="autoZero"/>
        <c:auto val="1"/>
        <c:lblOffset val="100"/>
        <c:baseTimeUnit val="years"/>
      </c:dateAx>
      <c:valAx>
        <c:axId val="1017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49-4F45-ACD7-3BF81ED8A984}"/>
            </c:ext>
          </c:extLst>
        </c:ser>
        <c:dLbls>
          <c:showLegendKey val="0"/>
          <c:showVal val="0"/>
          <c:showCatName val="0"/>
          <c:showSerName val="0"/>
          <c:showPercent val="0"/>
          <c:showBubbleSize val="0"/>
        </c:dLbls>
        <c:gapWidth val="150"/>
        <c:axId val="101749504"/>
        <c:axId val="1017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49-4F45-ACD7-3BF81ED8A984}"/>
            </c:ext>
          </c:extLst>
        </c:ser>
        <c:dLbls>
          <c:showLegendKey val="0"/>
          <c:showVal val="0"/>
          <c:showCatName val="0"/>
          <c:showSerName val="0"/>
          <c:showPercent val="0"/>
          <c:showBubbleSize val="0"/>
        </c:dLbls>
        <c:marker val="1"/>
        <c:smooth val="0"/>
        <c:axId val="101749504"/>
        <c:axId val="101751424"/>
      </c:lineChart>
      <c:dateAx>
        <c:axId val="101749504"/>
        <c:scaling>
          <c:orientation val="minMax"/>
        </c:scaling>
        <c:delete val="1"/>
        <c:axPos val="b"/>
        <c:numFmt formatCode="ge" sourceLinked="1"/>
        <c:majorTickMark val="none"/>
        <c:minorTickMark val="none"/>
        <c:tickLblPos val="none"/>
        <c:crossAx val="101751424"/>
        <c:crosses val="autoZero"/>
        <c:auto val="1"/>
        <c:lblOffset val="100"/>
        <c:baseTimeUnit val="years"/>
      </c:dateAx>
      <c:valAx>
        <c:axId val="1017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CC9-4AEC-B2C8-EE2BBE0A350A}"/>
            </c:ext>
          </c:extLst>
        </c:ser>
        <c:dLbls>
          <c:showLegendKey val="0"/>
          <c:showVal val="0"/>
          <c:showCatName val="0"/>
          <c:showSerName val="0"/>
          <c:showPercent val="0"/>
          <c:showBubbleSize val="0"/>
        </c:dLbls>
        <c:gapWidth val="150"/>
        <c:axId val="101760384"/>
        <c:axId val="10177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982.29</c:v>
                </c:pt>
              </c:numCache>
            </c:numRef>
          </c:val>
          <c:smooth val="0"/>
          <c:extLst xmlns:c16r2="http://schemas.microsoft.com/office/drawing/2015/06/chart">
            <c:ext xmlns:c16="http://schemas.microsoft.com/office/drawing/2014/chart" uri="{C3380CC4-5D6E-409C-BE32-E72D297353CC}">
              <c16:uniqueId val="{00000001-FCC9-4AEC-B2C8-EE2BBE0A350A}"/>
            </c:ext>
          </c:extLst>
        </c:ser>
        <c:dLbls>
          <c:showLegendKey val="0"/>
          <c:showVal val="0"/>
          <c:showCatName val="0"/>
          <c:showSerName val="0"/>
          <c:showPercent val="0"/>
          <c:showBubbleSize val="0"/>
        </c:dLbls>
        <c:marker val="1"/>
        <c:smooth val="0"/>
        <c:axId val="101760384"/>
        <c:axId val="101774848"/>
      </c:lineChart>
      <c:dateAx>
        <c:axId val="101760384"/>
        <c:scaling>
          <c:orientation val="minMax"/>
        </c:scaling>
        <c:delete val="1"/>
        <c:axPos val="b"/>
        <c:numFmt formatCode="ge" sourceLinked="1"/>
        <c:majorTickMark val="none"/>
        <c:minorTickMark val="none"/>
        <c:tickLblPos val="none"/>
        <c:crossAx val="101774848"/>
        <c:crosses val="autoZero"/>
        <c:auto val="1"/>
        <c:lblOffset val="100"/>
        <c:baseTimeUnit val="years"/>
      </c:dateAx>
      <c:valAx>
        <c:axId val="1017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106.02</c:v>
                </c:pt>
                <c:pt idx="1">
                  <c:v>88.13</c:v>
                </c:pt>
                <c:pt idx="2">
                  <c:v>85.93</c:v>
                </c:pt>
                <c:pt idx="3">
                  <c:v>72.239999999999995</c:v>
                </c:pt>
                <c:pt idx="4">
                  <c:v>49.03</c:v>
                </c:pt>
              </c:numCache>
            </c:numRef>
          </c:val>
          <c:extLst xmlns:c16r2="http://schemas.microsoft.com/office/drawing/2015/06/chart">
            <c:ext xmlns:c16="http://schemas.microsoft.com/office/drawing/2014/chart" uri="{C3380CC4-5D6E-409C-BE32-E72D297353CC}">
              <c16:uniqueId val="{00000000-B917-4C46-A668-95C67AB64DD8}"/>
            </c:ext>
          </c:extLst>
        </c:ser>
        <c:dLbls>
          <c:showLegendKey val="0"/>
          <c:showVal val="0"/>
          <c:showCatName val="0"/>
          <c:showSerName val="0"/>
          <c:showPercent val="0"/>
          <c:showBubbleSize val="0"/>
        </c:dLbls>
        <c:gapWidth val="150"/>
        <c:axId val="115646464"/>
        <c:axId val="11564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41.25</c:v>
                </c:pt>
              </c:numCache>
            </c:numRef>
          </c:val>
          <c:smooth val="0"/>
          <c:extLst xmlns:c16r2="http://schemas.microsoft.com/office/drawing/2015/06/chart">
            <c:ext xmlns:c16="http://schemas.microsoft.com/office/drawing/2014/chart" uri="{C3380CC4-5D6E-409C-BE32-E72D297353CC}">
              <c16:uniqueId val="{00000001-B917-4C46-A668-95C67AB64DD8}"/>
            </c:ext>
          </c:extLst>
        </c:ser>
        <c:dLbls>
          <c:showLegendKey val="0"/>
          <c:showVal val="0"/>
          <c:showCatName val="0"/>
          <c:showSerName val="0"/>
          <c:showPercent val="0"/>
          <c:showBubbleSize val="0"/>
        </c:dLbls>
        <c:marker val="1"/>
        <c:smooth val="0"/>
        <c:axId val="115646464"/>
        <c:axId val="115648384"/>
      </c:lineChart>
      <c:dateAx>
        <c:axId val="115646464"/>
        <c:scaling>
          <c:orientation val="minMax"/>
        </c:scaling>
        <c:delete val="1"/>
        <c:axPos val="b"/>
        <c:numFmt formatCode="ge" sourceLinked="1"/>
        <c:majorTickMark val="none"/>
        <c:minorTickMark val="none"/>
        <c:tickLblPos val="none"/>
        <c:crossAx val="115648384"/>
        <c:crosses val="autoZero"/>
        <c:auto val="1"/>
        <c:lblOffset val="100"/>
        <c:baseTimeUnit val="years"/>
      </c:dateAx>
      <c:valAx>
        <c:axId val="11564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4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134.66</c:v>
                </c:pt>
                <c:pt idx="1">
                  <c:v>136.41999999999999</c:v>
                </c:pt>
                <c:pt idx="2">
                  <c:v>161.91</c:v>
                </c:pt>
                <c:pt idx="3">
                  <c:v>185.6</c:v>
                </c:pt>
                <c:pt idx="4">
                  <c:v>234.76</c:v>
                </c:pt>
              </c:numCache>
            </c:numRef>
          </c:val>
          <c:extLst xmlns:c16r2="http://schemas.microsoft.com/office/drawing/2015/06/chart">
            <c:ext xmlns:c16="http://schemas.microsoft.com/office/drawing/2014/chart" uri="{C3380CC4-5D6E-409C-BE32-E72D297353CC}">
              <c16:uniqueId val="{00000000-2898-4B0D-9957-FDEC77C72176}"/>
            </c:ext>
          </c:extLst>
        </c:ser>
        <c:dLbls>
          <c:showLegendKey val="0"/>
          <c:showVal val="0"/>
          <c:showCatName val="0"/>
          <c:showSerName val="0"/>
          <c:showPercent val="0"/>
          <c:showBubbleSize val="0"/>
        </c:dLbls>
        <c:gapWidth val="150"/>
        <c:axId val="63459712"/>
        <c:axId val="6346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334.48</c:v>
                </c:pt>
              </c:numCache>
            </c:numRef>
          </c:val>
          <c:smooth val="0"/>
          <c:extLst xmlns:c16r2="http://schemas.microsoft.com/office/drawing/2015/06/chart">
            <c:ext xmlns:c16="http://schemas.microsoft.com/office/drawing/2014/chart" uri="{C3380CC4-5D6E-409C-BE32-E72D297353CC}">
              <c16:uniqueId val="{00000001-2898-4B0D-9957-FDEC77C72176}"/>
            </c:ext>
          </c:extLst>
        </c:ser>
        <c:dLbls>
          <c:showLegendKey val="0"/>
          <c:showVal val="0"/>
          <c:showCatName val="0"/>
          <c:showSerName val="0"/>
          <c:showPercent val="0"/>
          <c:showBubbleSize val="0"/>
        </c:dLbls>
        <c:marker val="1"/>
        <c:smooth val="0"/>
        <c:axId val="63459712"/>
        <c:axId val="63461632"/>
      </c:lineChart>
      <c:dateAx>
        <c:axId val="63459712"/>
        <c:scaling>
          <c:orientation val="minMax"/>
        </c:scaling>
        <c:delete val="1"/>
        <c:axPos val="b"/>
        <c:numFmt formatCode="ge" sourceLinked="1"/>
        <c:majorTickMark val="none"/>
        <c:minorTickMark val="none"/>
        <c:tickLblPos val="none"/>
        <c:crossAx val="63461632"/>
        <c:crosses val="autoZero"/>
        <c:auto val="1"/>
        <c:lblOffset val="100"/>
        <c:baseTimeUnit val="years"/>
      </c:dateAx>
      <c:valAx>
        <c:axId val="634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大津町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F3</v>
      </c>
      <c r="X8" s="47"/>
      <c r="Y8" s="47"/>
      <c r="Z8" s="47"/>
      <c r="AA8" s="47"/>
      <c r="AB8" s="47"/>
      <c r="AC8" s="47"/>
      <c r="AD8" s="48" t="str">
        <f>データ!$M$6</f>
        <v>非設置</v>
      </c>
      <c r="AE8" s="48"/>
      <c r="AF8" s="48"/>
      <c r="AG8" s="48"/>
      <c r="AH8" s="48"/>
      <c r="AI8" s="48"/>
      <c r="AJ8" s="48"/>
      <c r="AK8" s="3"/>
      <c r="AL8" s="49">
        <f>データ!S6</f>
        <v>34388</v>
      </c>
      <c r="AM8" s="49"/>
      <c r="AN8" s="49"/>
      <c r="AO8" s="49"/>
      <c r="AP8" s="49"/>
      <c r="AQ8" s="49"/>
      <c r="AR8" s="49"/>
      <c r="AS8" s="49"/>
      <c r="AT8" s="44">
        <f>データ!T6</f>
        <v>99.1</v>
      </c>
      <c r="AU8" s="44"/>
      <c r="AV8" s="44"/>
      <c r="AW8" s="44"/>
      <c r="AX8" s="44"/>
      <c r="AY8" s="44"/>
      <c r="AZ8" s="44"/>
      <c r="BA8" s="44"/>
      <c r="BB8" s="44">
        <f>データ!U6</f>
        <v>347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8.48</v>
      </c>
      <c r="Q10" s="44"/>
      <c r="R10" s="44"/>
      <c r="S10" s="44"/>
      <c r="T10" s="44"/>
      <c r="U10" s="44"/>
      <c r="V10" s="44"/>
      <c r="W10" s="44">
        <f>データ!Q6</f>
        <v>100</v>
      </c>
      <c r="X10" s="44"/>
      <c r="Y10" s="44"/>
      <c r="Z10" s="44"/>
      <c r="AA10" s="44"/>
      <c r="AB10" s="44"/>
      <c r="AC10" s="44"/>
      <c r="AD10" s="49">
        <f>データ!R6</f>
        <v>2160</v>
      </c>
      <c r="AE10" s="49"/>
      <c r="AF10" s="49"/>
      <c r="AG10" s="49"/>
      <c r="AH10" s="49"/>
      <c r="AI10" s="49"/>
      <c r="AJ10" s="49"/>
      <c r="AK10" s="2"/>
      <c r="AL10" s="49">
        <f>データ!V6</f>
        <v>2914</v>
      </c>
      <c r="AM10" s="49"/>
      <c r="AN10" s="49"/>
      <c r="AO10" s="49"/>
      <c r="AP10" s="49"/>
      <c r="AQ10" s="49"/>
      <c r="AR10" s="49"/>
      <c r="AS10" s="49"/>
      <c r="AT10" s="44">
        <f>データ!W6</f>
        <v>2.39</v>
      </c>
      <c r="AU10" s="44"/>
      <c r="AV10" s="44"/>
      <c r="AW10" s="44"/>
      <c r="AX10" s="44"/>
      <c r="AY10" s="44"/>
      <c r="AZ10" s="44"/>
      <c r="BA10" s="44"/>
      <c r="BB10" s="44">
        <f>データ!X6</f>
        <v>1219.25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126</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IVnwmaI2nai4cySys3mtd+ddjmSy/eyFVs2gGxfr4wKul7gBsQTFtHxAdCNo+hG6C6SUzwKpsclwSEjCbXSVIQ==" saltValue="G/5lQgquWDylS2lnkFNHJ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434035</v>
      </c>
      <c r="D6" s="32">
        <f t="shared" si="3"/>
        <v>47</v>
      </c>
      <c r="E6" s="32">
        <f t="shared" si="3"/>
        <v>17</v>
      </c>
      <c r="F6" s="32">
        <f t="shared" si="3"/>
        <v>5</v>
      </c>
      <c r="G6" s="32">
        <f t="shared" si="3"/>
        <v>0</v>
      </c>
      <c r="H6" s="32" t="str">
        <f t="shared" si="3"/>
        <v>熊本県　大津町</v>
      </c>
      <c r="I6" s="32" t="str">
        <f t="shared" si="3"/>
        <v>法非適用</v>
      </c>
      <c r="J6" s="32" t="str">
        <f t="shared" si="3"/>
        <v>下水道事業</v>
      </c>
      <c r="K6" s="32" t="str">
        <f t="shared" si="3"/>
        <v>農業集落排水</v>
      </c>
      <c r="L6" s="32" t="str">
        <f t="shared" si="3"/>
        <v>F3</v>
      </c>
      <c r="M6" s="32" t="str">
        <f t="shared" si="3"/>
        <v>非設置</v>
      </c>
      <c r="N6" s="33" t="str">
        <f t="shared" si="3"/>
        <v>-</v>
      </c>
      <c r="O6" s="33" t="str">
        <f t="shared" si="3"/>
        <v>該当数値なし</v>
      </c>
      <c r="P6" s="33">
        <f t="shared" si="3"/>
        <v>8.48</v>
      </c>
      <c r="Q6" s="33">
        <f t="shared" si="3"/>
        <v>100</v>
      </c>
      <c r="R6" s="33">
        <f t="shared" si="3"/>
        <v>2160</v>
      </c>
      <c r="S6" s="33">
        <f t="shared" si="3"/>
        <v>34388</v>
      </c>
      <c r="T6" s="33">
        <f t="shared" si="3"/>
        <v>99.1</v>
      </c>
      <c r="U6" s="33">
        <f t="shared" si="3"/>
        <v>347</v>
      </c>
      <c r="V6" s="33">
        <f t="shared" si="3"/>
        <v>2914</v>
      </c>
      <c r="W6" s="33">
        <f t="shared" si="3"/>
        <v>2.39</v>
      </c>
      <c r="X6" s="33">
        <f t="shared" si="3"/>
        <v>1219.25</v>
      </c>
      <c r="Y6" s="34">
        <f>IF(Y7="",NA(),Y7)</f>
        <v>54.57</v>
      </c>
      <c r="Z6" s="34">
        <f t="shared" ref="Z6:AH6" si="4">IF(Z7="",NA(),Z7)</f>
        <v>50.95</v>
      </c>
      <c r="AA6" s="34">
        <f t="shared" si="4"/>
        <v>53.9</v>
      </c>
      <c r="AB6" s="34">
        <f t="shared" si="4"/>
        <v>50.05</v>
      </c>
      <c r="AC6" s="34">
        <f t="shared" si="4"/>
        <v>54.78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979.89</v>
      </c>
      <c r="BN6" s="34">
        <f t="shared" si="7"/>
        <v>1051.43</v>
      </c>
      <c r="BO6" s="34">
        <f t="shared" si="7"/>
        <v>982.29</v>
      </c>
      <c r="BP6" s="33" t="str">
        <f>IF(BP7="","",IF(BP7="-","【-】","【"&amp;SUBSTITUTE(TEXT(BP7,"#,##0.00"),"-","△")&amp;"】"))</f>
        <v>【814.89】</v>
      </c>
      <c r="BQ6" s="34">
        <f>IF(BQ7="",NA(),BQ7)</f>
        <v>106.02</v>
      </c>
      <c r="BR6" s="34">
        <f t="shared" ref="BR6:BZ6" si="8">IF(BR7="",NA(),BR7)</f>
        <v>88.13</v>
      </c>
      <c r="BS6" s="34">
        <f t="shared" si="8"/>
        <v>85.93</v>
      </c>
      <c r="BT6" s="34">
        <f t="shared" si="8"/>
        <v>72.239999999999995</v>
      </c>
      <c r="BU6" s="34">
        <f t="shared" si="8"/>
        <v>49.03</v>
      </c>
      <c r="BV6" s="34">
        <f t="shared" si="8"/>
        <v>41.04</v>
      </c>
      <c r="BW6" s="34">
        <f t="shared" si="8"/>
        <v>41.08</v>
      </c>
      <c r="BX6" s="34">
        <f t="shared" si="8"/>
        <v>41.34</v>
      </c>
      <c r="BY6" s="34">
        <f t="shared" si="8"/>
        <v>40.06</v>
      </c>
      <c r="BZ6" s="34">
        <f t="shared" si="8"/>
        <v>41.25</v>
      </c>
      <c r="CA6" s="33" t="str">
        <f>IF(CA7="","",IF(CA7="-","【-】","【"&amp;SUBSTITUTE(TEXT(CA7,"#,##0.00"),"-","△")&amp;"】"))</f>
        <v>【60.64】</v>
      </c>
      <c r="CB6" s="34">
        <f>IF(CB7="",NA(),CB7)</f>
        <v>134.66</v>
      </c>
      <c r="CC6" s="34">
        <f t="shared" ref="CC6:CK6" si="9">IF(CC7="",NA(),CC7)</f>
        <v>136.41999999999999</v>
      </c>
      <c r="CD6" s="34">
        <f t="shared" si="9"/>
        <v>161.91</v>
      </c>
      <c r="CE6" s="34">
        <f t="shared" si="9"/>
        <v>185.6</v>
      </c>
      <c r="CF6" s="34">
        <f t="shared" si="9"/>
        <v>234.76</v>
      </c>
      <c r="CG6" s="34">
        <f t="shared" si="9"/>
        <v>357.08</v>
      </c>
      <c r="CH6" s="34">
        <f t="shared" si="9"/>
        <v>378.08</v>
      </c>
      <c r="CI6" s="34">
        <f t="shared" si="9"/>
        <v>357.49</v>
      </c>
      <c r="CJ6" s="34">
        <f t="shared" si="9"/>
        <v>355.22</v>
      </c>
      <c r="CK6" s="34">
        <f t="shared" si="9"/>
        <v>334.48</v>
      </c>
      <c r="CL6" s="33" t="str">
        <f>IF(CL7="","",IF(CL7="-","【-】","【"&amp;SUBSTITUTE(TEXT(CL7,"#,##0.00"),"-","△")&amp;"】"))</f>
        <v>【255.52】</v>
      </c>
      <c r="CM6" s="34">
        <f>IF(CM7="",NA(),CM7)</f>
        <v>54.68</v>
      </c>
      <c r="CN6" s="34">
        <f t="shared" ref="CN6:CV6" si="10">IF(CN7="",NA(),CN7)</f>
        <v>54.87</v>
      </c>
      <c r="CO6" s="34">
        <f t="shared" si="10"/>
        <v>56.09</v>
      </c>
      <c r="CP6" s="34">
        <f t="shared" si="10"/>
        <v>51.4</v>
      </c>
      <c r="CQ6" s="34">
        <f t="shared" si="10"/>
        <v>52.72</v>
      </c>
      <c r="CR6" s="34">
        <f t="shared" si="10"/>
        <v>45.95</v>
      </c>
      <c r="CS6" s="34">
        <f t="shared" si="10"/>
        <v>44.69</v>
      </c>
      <c r="CT6" s="34">
        <f t="shared" si="10"/>
        <v>44.69</v>
      </c>
      <c r="CU6" s="34">
        <f t="shared" si="10"/>
        <v>42.84</v>
      </c>
      <c r="CV6" s="34">
        <f t="shared" si="10"/>
        <v>40.93</v>
      </c>
      <c r="CW6" s="33" t="str">
        <f>IF(CW7="","",IF(CW7="-","【-】","【"&amp;SUBSTITUTE(TEXT(CW7,"#,##0.00"),"-","△")&amp;"】"))</f>
        <v>【52.49】</v>
      </c>
      <c r="CX6" s="34">
        <f>IF(CX7="",NA(),CX7)</f>
        <v>77</v>
      </c>
      <c r="CY6" s="34">
        <f t="shared" ref="CY6:DG6" si="11">IF(CY7="",NA(),CY7)</f>
        <v>80.430000000000007</v>
      </c>
      <c r="CZ6" s="34">
        <f t="shared" si="11"/>
        <v>81.459999999999994</v>
      </c>
      <c r="DA6" s="34">
        <f t="shared" si="11"/>
        <v>81.69</v>
      </c>
      <c r="DB6" s="34">
        <f t="shared" si="11"/>
        <v>84.9</v>
      </c>
      <c r="DC6" s="34">
        <f t="shared" si="11"/>
        <v>71.97</v>
      </c>
      <c r="DD6" s="34">
        <f t="shared" si="11"/>
        <v>70.59</v>
      </c>
      <c r="DE6" s="34">
        <f t="shared" si="11"/>
        <v>69.67</v>
      </c>
      <c r="DF6" s="34">
        <f t="shared" si="11"/>
        <v>66.3</v>
      </c>
      <c r="DG6" s="34">
        <f t="shared" si="11"/>
        <v>62.73</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3">
        <f t="shared" si="14"/>
        <v>0</v>
      </c>
      <c r="EO6" s="33" t="str">
        <f>IF(EO7="","",IF(EO7="-","【-】","【"&amp;SUBSTITUTE(TEXT(EO7,"#,##0.00"),"-","△")&amp;"】"))</f>
        <v>【0.11】</v>
      </c>
    </row>
    <row r="7" spans="1:145" s="35" customFormat="1" x14ac:dyDescent="0.15">
      <c r="A7" s="27"/>
      <c r="B7" s="36">
        <v>2017</v>
      </c>
      <c r="C7" s="36">
        <v>434035</v>
      </c>
      <c r="D7" s="36">
        <v>47</v>
      </c>
      <c r="E7" s="36">
        <v>17</v>
      </c>
      <c r="F7" s="36">
        <v>5</v>
      </c>
      <c r="G7" s="36">
        <v>0</v>
      </c>
      <c r="H7" s="36" t="s">
        <v>111</v>
      </c>
      <c r="I7" s="36" t="s">
        <v>112</v>
      </c>
      <c r="J7" s="36" t="s">
        <v>113</v>
      </c>
      <c r="K7" s="36" t="s">
        <v>114</v>
      </c>
      <c r="L7" s="36" t="s">
        <v>115</v>
      </c>
      <c r="M7" s="36" t="s">
        <v>116</v>
      </c>
      <c r="N7" s="37" t="s">
        <v>117</v>
      </c>
      <c r="O7" s="37" t="s">
        <v>118</v>
      </c>
      <c r="P7" s="37">
        <v>8.48</v>
      </c>
      <c r="Q7" s="37">
        <v>100</v>
      </c>
      <c r="R7" s="37">
        <v>2160</v>
      </c>
      <c r="S7" s="37">
        <v>34388</v>
      </c>
      <c r="T7" s="37">
        <v>99.1</v>
      </c>
      <c r="U7" s="37">
        <v>347</v>
      </c>
      <c r="V7" s="37">
        <v>2914</v>
      </c>
      <c r="W7" s="37">
        <v>2.39</v>
      </c>
      <c r="X7" s="37">
        <v>1219.25</v>
      </c>
      <c r="Y7" s="37">
        <v>54.57</v>
      </c>
      <c r="Z7" s="37">
        <v>50.95</v>
      </c>
      <c r="AA7" s="37">
        <v>53.9</v>
      </c>
      <c r="AB7" s="37">
        <v>50.05</v>
      </c>
      <c r="AC7" s="37">
        <v>54.78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979.89</v>
      </c>
      <c r="BN7" s="37">
        <v>1051.43</v>
      </c>
      <c r="BO7" s="37">
        <v>982.29</v>
      </c>
      <c r="BP7" s="37">
        <v>814.89</v>
      </c>
      <c r="BQ7" s="37">
        <v>106.02</v>
      </c>
      <c r="BR7" s="37">
        <v>88.13</v>
      </c>
      <c r="BS7" s="37">
        <v>85.93</v>
      </c>
      <c r="BT7" s="37">
        <v>72.239999999999995</v>
      </c>
      <c r="BU7" s="37">
        <v>49.03</v>
      </c>
      <c r="BV7" s="37">
        <v>41.04</v>
      </c>
      <c r="BW7" s="37">
        <v>41.08</v>
      </c>
      <c r="BX7" s="37">
        <v>41.34</v>
      </c>
      <c r="BY7" s="37">
        <v>40.06</v>
      </c>
      <c r="BZ7" s="37">
        <v>41.25</v>
      </c>
      <c r="CA7" s="37">
        <v>60.64</v>
      </c>
      <c r="CB7" s="37">
        <v>134.66</v>
      </c>
      <c r="CC7" s="37">
        <v>136.41999999999999</v>
      </c>
      <c r="CD7" s="37">
        <v>161.91</v>
      </c>
      <c r="CE7" s="37">
        <v>185.6</v>
      </c>
      <c r="CF7" s="37">
        <v>234.76</v>
      </c>
      <c r="CG7" s="37">
        <v>357.08</v>
      </c>
      <c r="CH7" s="37">
        <v>378.08</v>
      </c>
      <c r="CI7" s="37">
        <v>357.49</v>
      </c>
      <c r="CJ7" s="37">
        <v>355.22</v>
      </c>
      <c r="CK7" s="37">
        <v>334.48</v>
      </c>
      <c r="CL7" s="37">
        <v>255.52</v>
      </c>
      <c r="CM7" s="37">
        <v>54.68</v>
      </c>
      <c r="CN7" s="37">
        <v>54.87</v>
      </c>
      <c r="CO7" s="37">
        <v>56.09</v>
      </c>
      <c r="CP7" s="37">
        <v>51.4</v>
      </c>
      <c r="CQ7" s="37">
        <v>52.72</v>
      </c>
      <c r="CR7" s="37">
        <v>45.95</v>
      </c>
      <c r="CS7" s="37">
        <v>44.69</v>
      </c>
      <c r="CT7" s="37">
        <v>44.69</v>
      </c>
      <c r="CU7" s="37">
        <v>42.84</v>
      </c>
      <c r="CV7" s="37">
        <v>40.93</v>
      </c>
      <c r="CW7" s="37">
        <v>52.49</v>
      </c>
      <c r="CX7" s="37">
        <v>77</v>
      </c>
      <c r="CY7" s="37">
        <v>80.430000000000007</v>
      </c>
      <c r="CZ7" s="37">
        <v>81.459999999999994</v>
      </c>
      <c r="DA7" s="37">
        <v>81.69</v>
      </c>
      <c r="DB7" s="37">
        <v>84.9</v>
      </c>
      <c r="DC7" s="37">
        <v>71.97</v>
      </c>
      <c r="DD7" s="37">
        <v>70.59</v>
      </c>
      <c r="DE7" s="37">
        <v>69.67</v>
      </c>
      <c r="DF7" s="37">
        <v>66.3</v>
      </c>
      <c r="DG7" s="37">
        <v>62.73</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2019-02-06T01:28:22Z</cp:lastPrinted>
  <dcterms:created xsi:type="dcterms:W3CDTF">2018-12-03T09:30:36Z</dcterms:created>
  <dcterms:modified xsi:type="dcterms:W3CDTF">2019-02-06T01:34:22Z</dcterms:modified>
  <cp:category/>
</cp:coreProperties>
</file>