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sections\gesomu\001 経営係\経営（通知・調査・回答関係）\H30\4310128_公営企業に係る経営比較分析表の分析等について\02_回答\"/>
    </mc:Choice>
  </mc:AlternateContent>
  <workbookProtection workbookAlgorithmName="SHA-512" workbookHashValue="/sEEzOPSCxW7f8dIzbAOy/SQiq53fro5168muqhktD0zKZHn9WdtGZNd3Ip7uWthQbs2WQWVBiA2Fx1mJbQF2g==" workbookSaltValue="B05+TEValsHrVQiknhthz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<sst xmlns="http://schemas.openxmlformats.org/spreadsheetml/2006/main" count="240" uniqueCount="126">
  <si>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</si>
  <si>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</si>
  <si>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</si>
  <si>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</si>
  <si>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</si>
  <si>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</si>
  <si>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</si>
  <si>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</si>
  <si>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</si>
  <si>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</si>
  <si>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</si>
  <si>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</si>
  <si>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</si>
  <si>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</si>
  <si>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</si>
  <si>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</si>
  <si>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</si>
  <si>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</si>
  <si>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</si>
  <si>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</si>
  <si>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</si>
  <si>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</si>
  <si>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</si>
  <si>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</si>
  <si>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</si>
  <si>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</si>
  <si>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</si>
  <si>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</si>
  <si>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</si>
  <si>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</si>
  <si>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</si>
  <si>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</si>
  <si>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</si>
  <si>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</si>
  <si>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</si>
  <si>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</si>
  <si>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</si>
  <si>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</si>
  <si>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</si>
  <si>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</si>
  <si>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</si>
  <si>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</si>
  <si>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</si>
  <si>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</si>
  <si>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</si>
  <si>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</si>
  <si>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</si>
  <si>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</si>
  <si>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</si>
  <si>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</si>
  <si>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</si>
  <si>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</si>
  <si>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</si>
  <si>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</si>
  <si>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</si>
  <si>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</si>
  <si>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</si>
  <si>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</si>
  <si>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</si>
  <si>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</si>
  <si>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</si>
  <si>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</si>
  <si>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</si>
  <si>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</si>
  <si>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</si>
  <si>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</si>
  <si>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</si>
  <si>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</si>
  <si>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</si>
  <si>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</si>
  <si>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</si>
  <si>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</si>
  <si>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</si>
  <si>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</si>
  <si>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</si>
  <si>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</si>
  <si>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</si>
  <si>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</si>
  <si>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</si>
  <si>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</si>
  <si>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</si>
  <si>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</si>
  <si>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</si>
  <si>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</si>
  <si>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</si>
  <si>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</si>
  <si>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</si>
  <si>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</si>
  <si>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</si>
  <si>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</si>
  <si>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</si>
  <si>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</si>
  <si>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</si>
  <si>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</si>
  <si>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</si>
  <si>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</si>
  <si>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</si>
  <si>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</si>
  <si>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</si>
  <si>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</si>
  <si>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</si>
  <si>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</si>
  <si>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</si>
  <si>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</si>
  <si>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</si>
  <si>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</si>
  <si>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</si>
  <si>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</si>
  <si>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</si>
  <si>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</si>
  <si>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</si>
  <si>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</si>
  <si>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</si>
  <si>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</si>
  <si>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</si>
  <si>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</si>
  <si>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</si>
  <si>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</si>
  <si>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</si>
  <si>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</si>
  <si>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</si>
  <si>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</si>
  <si>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</si>
  <si>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管渠につきましては、まだ耐用年数を経過していないため、改築・更新には着手しておりません。
　今後は平成29年度実施の機能診断調査結果に基づき、平成31年度に最適整備構想を策定したうえで、予防保全的な修繕や更新を行っていくことにより、市民生活の安全・安心の確保はもちろんのこと、経済的な効率性も追求し、農業集落排水処理施設事業の継続と安定的な運営を行っていきます</t>
    <phoneticPr fontId="4"/>
  </si>
  <si>
    <t>①収益的収支比率・⑤経費回収率
　事業の運営に必要な費用を収益で賄えていない状況にあることから、今後も歳出の削減と収入の確保に努め、経営改善を図っていきます。
④企業債残高対事業規模比率
　平均値を上回っており、高い水準にあります。今後は、平準化債等を活用しながら計画的に企業債の減額に努めます。
⑥汚水処理原価
　平均値より低いものの、高い水準にあります。資本費（※過去の整備に要した企業債の償還額）が過大であることが高い数値の要因です。
⑦施設利用率
　平均値より高いものの、今後、人口減少に伴い処理場の処理能力にも余裕が出てくると予想されます。
⑧水洗化率
　前年までと比べ、平均値を下回り、近年はあまり伸びていないのが現状です。今後も各種媒体を用いて未接続世帯へ接続をお願いしていきます。</t>
    <rPh sb="81" eb="84">
      <t>キギョウサイ</t>
    </rPh>
    <rPh sb="84" eb="86">
      <t>ザンダカ</t>
    </rPh>
    <rPh sb="86" eb="87">
      <t>タイ</t>
    </rPh>
    <rPh sb="87" eb="89">
      <t>ジギョウ</t>
    </rPh>
    <rPh sb="89" eb="91">
      <t>キボ</t>
    </rPh>
    <rPh sb="91" eb="93">
      <t>ヒリツ</t>
    </rPh>
    <rPh sb="283" eb="285">
      <t>ゼンネン</t>
    </rPh>
    <rPh sb="288" eb="289">
      <t>クラ</t>
    </rPh>
    <rPh sb="291" eb="294">
      <t>ヘイキンチ</t>
    </rPh>
    <rPh sb="295" eb="297">
      <t>シタマワ</t>
    </rPh>
    <phoneticPr fontId="4"/>
  </si>
  <si>
    <t>　全体的に類似団体と同じか、比較的良い数値となっています。
　しかし、事業地域が山間部の農村地域であり、今後は人口減少に伴い収入減となることが予想されます。
　今後とも、歳出削減に努めるとともに、企業債残高及びその償還額が過大にならないよう計画的な改築・更新を行い、安定的な事業運営を目指して努力していきます。
　経営戦略策定状況につきましては平成32年度までに策定予定です。</t>
    <rPh sb="157" eb="159">
      <t>ケイエイ</t>
    </rPh>
    <rPh sb="159" eb="161">
      <t>センリャク</t>
    </rPh>
    <rPh sb="161" eb="163">
      <t>サクテイ</t>
    </rPh>
    <rPh sb="163" eb="165">
      <t>ジョウキョウ</t>
    </rPh>
    <rPh sb="172" eb="174">
      <t>ヘイセイ</t>
    </rPh>
    <rPh sb="176" eb="178">
      <t>ネンド</t>
    </rPh>
    <rPh sb="181" eb="183">
      <t>サクテイ</t>
    </rPh>
    <rPh sb="183" eb="18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</si>
</sst>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C9-4D96-B757-FAF15D516EE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B1C9-4D96-B757-FAF15D516EE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76.819999999999993</c:v>
                </c:pt>
                <c:pt idx="1">
                  <c:v>75.53</c:v>
                </c:pt>
                <c:pt idx="2">
                  <c:v>73.180000000000007</c:v>
                </c:pt>
                <c:pt idx="3">
                  <c:v>70.73</c:v>
                </c:pt>
                <c:pt idx="4">
                  <c:v>73.400000000000006</c:v>
                </c:pt>
              </c:numCache>
            </c:numRef>
          </c:val>
          <c:extLst>
            <c:ext xmlns:c16="http://schemas.microsoft.com/office/drawing/2014/chart" uri="{C3380CC4-5D6E-409C-BE32-E72D297353CC}">
              <c16:uniqueId val="{00000000-A1F1-4800-B07D-AB932F0B1C2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A1F1-4800-B07D-AB932F0B1C2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84.02</c:v>
                </c:pt>
                <c:pt idx="1">
                  <c:v>84.29</c:v>
                </c:pt>
                <c:pt idx="2">
                  <c:v>84.6</c:v>
                </c:pt>
                <c:pt idx="3">
                  <c:v>84.84</c:v>
                </c:pt>
                <c:pt idx="4">
                  <c:v>84.03</c:v>
                </c:pt>
              </c:numCache>
            </c:numRef>
          </c:val>
          <c:extLst>
            <c:ext xmlns:c16="http://schemas.microsoft.com/office/drawing/2014/chart" uri="{C3380CC4-5D6E-409C-BE32-E72D297353CC}">
              <c16:uniqueId val="{00000000-B739-4866-8F31-C62A6505DA2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B739-4866-8F31-C62A6505DA2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74.61</c:v>
                </c:pt>
                <c:pt idx="1">
                  <c:v>74.37</c:v>
                </c:pt>
                <c:pt idx="2">
                  <c:v>74.010000000000005</c:v>
                </c:pt>
                <c:pt idx="3">
                  <c:v>89.7</c:v>
                </c:pt>
                <c:pt idx="4">
                  <c:v>86.15</c:v>
                </c:pt>
              </c:numCache>
            </c:numRef>
          </c:val>
          <c:extLst>
            <c:ext xmlns:c16="http://schemas.microsoft.com/office/drawing/2014/chart" uri="{C3380CC4-5D6E-409C-BE32-E72D297353CC}">
              <c16:uniqueId val="{00000000-C1E2-43BB-888A-3633853DD13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E2-43BB-888A-3633853DD13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AE-4372-BC0E-E84144A7903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AE-4372-BC0E-E84144A7903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BA-4363-B1B7-E50A3FD29E9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BA-4363-B1B7-E50A3FD29E9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8F-41C6-B50F-089678EE11A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8F-41C6-B50F-089678EE11A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37-49BB-9E72-9F5FACCDBD3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37-49BB-9E72-9F5FACCDBD3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584.38</c:v>
                </c:pt>
                <c:pt idx="1">
                  <c:v>500.27</c:v>
                </c:pt>
                <c:pt idx="2">
                  <c:v>565.87</c:v>
                </c:pt>
                <c:pt idx="3" formatCode="#,##0.00;&quot;△&quot;#,##0.00">
                  <c:v>0</c:v>
                </c:pt>
                <c:pt idx="4">
                  <c:v>1045.5899999999999</c:v>
                </c:pt>
              </c:numCache>
            </c:numRef>
          </c:val>
          <c:extLst>
            <c:ext xmlns:c16="http://schemas.microsoft.com/office/drawing/2014/chart" uri="{C3380CC4-5D6E-409C-BE32-E72D297353CC}">
              <c16:uniqueId val="{00000000-01B5-4D16-B054-4A5741B396D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01B5-4D16-B054-4A5741B396D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50.88</c:v>
                </c:pt>
                <c:pt idx="1">
                  <c:v>52.49</c:v>
                </c:pt>
                <c:pt idx="2">
                  <c:v>47.43</c:v>
                </c:pt>
                <c:pt idx="3">
                  <c:v>67.05</c:v>
                </c:pt>
                <c:pt idx="4">
                  <c:v>60.5</c:v>
                </c:pt>
              </c:numCache>
            </c:numRef>
          </c:val>
          <c:extLst>
            <c:ext xmlns:c16="http://schemas.microsoft.com/office/drawing/2014/chart" uri="{C3380CC4-5D6E-409C-BE32-E72D297353CC}">
              <c16:uniqueId val="{00000000-9E10-4DC5-894D-BDF64FA36BE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9E10-4DC5-894D-BDF64FA36BE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227.82</c:v>
                </c:pt>
                <c:pt idx="1">
                  <c:v>244.65</c:v>
                </c:pt>
                <c:pt idx="2">
                  <c:v>294.37</c:v>
                </c:pt>
                <c:pt idx="3">
                  <c:v>214.85</c:v>
                </c:pt>
                <c:pt idx="4">
                  <c:v>233.9</c:v>
                </c:pt>
              </c:numCache>
            </c:numRef>
          </c:val>
          <c:extLst>
            <c:ext xmlns:c16="http://schemas.microsoft.com/office/drawing/2014/chart" uri="{C3380CC4-5D6E-409C-BE32-E72D297353CC}">
              <c16:uniqueId val="{00000000-542F-429C-AEF7-4A87120E905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542F-429C-AEF7-4A87120E905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34" zoomScale="85" zoomScaleNormal="85"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八代市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129029</v>
      </c>
      <c r="AM8" s="49"/>
      <c r="AN8" s="49"/>
      <c r="AO8" s="49"/>
      <c r="AP8" s="49"/>
      <c r="AQ8" s="49"/>
      <c r="AR8" s="49"/>
      <c r="AS8" s="49"/>
      <c r="AT8" s="44">
        <f>データ!T6</f>
        <v>681.36</v>
      </c>
      <c r="AU8" s="44"/>
      <c r="AV8" s="44"/>
      <c r="AW8" s="44"/>
      <c r="AX8" s="44"/>
      <c r="AY8" s="44"/>
      <c r="AZ8" s="44"/>
      <c r="BA8" s="44"/>
      <c r="BB8" s="44">
        <f>データ!U6</f>
        <v>189.37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1.55</v>
      </c>
      <c r="Q10" s="44"/>
      <c r="R10" s="44"/>
      <c r="S10" s="44"/>
      <c r="T10" s="44"/>
      <c r="U10" s="44"/>
      <c r="V10" s="44"/>
      <c r="W10" s="44">
        <f>データ!Q6</f>
        <v>100</v>
      </c>
      <c r="X10" s="44"/>
      <c r="Y10" s="44"/>
      <c r="Z10" s="44"/>
      <c r="AA10" s="44"/>
      <c r="AB10" s="44"/>
      <c r="AC10" s="44"/>
      <c r="AD10" s="49">
        <f>データ!R6</f>
        <v>4450</v>
      </c>
      <c r="AE10" s="49"/>
      <c r="AF10" s="49"/>
      <c r="AG10" s="49"/>
      <c r="AH10" s="49"/>
      <c r="AI10" s="49"/>
      <c r="AJ10" s="49"/>
      <c r="AK10" s="2"/>
      <c r="AL10" s="49">
        <f>データ!V6</f>
        <v>1991</v>
      </c>
      <c r="AM10" s="49"/>
      <c r="AN10" s="49"/>
      <c r="AO10" s="49"/>
      <c r="AP10" s="49"/>
      <c r="AQ10" s="49"/>
      <c r="AR10" s="49"/>
      <c r="AS10" s="49"/>
      <c r="AT10" s="44">
        <f>データ!W6</f>
        <v>6.6</v>
      </c>
      <c r="AU10" s="44"/>
      <c r="AV10" s="44"/>
      <c r="AW10" s="44"/>
      <c r="AX10" s="44"/>
      <c r="AY10" s="44"/>
      <c r="AZ10" s="44"/>
      <c r="BA10" s="44"/>
      <c r="BB10" s="44">
        <f>データ!X6</f>
        <v>301.67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56</v>
      </c>
      <c r="O86" s="25" t="str">
        <f>データ!EO6</f>
        <v>【0.11】</v>
      </c>
    </row>
  </sheetData>
  <sheetProtection algorithmName="SHA-512" hashValue="Ry7xUKtEtf5MAfXaipRQvKWKArU4TD2lUwpCWn+RZqdWNzv2TWLxSTJSC3zeUWJpXMcVZqkgeWsJ/qmGL9o87A==" saltValue="azpYKBKUpytdW1/3UBfZw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432024</v>
      </c>
      <c r="D6" s="32">
        <f t="shared" si="3"/>
        <v>47</v>
      </c>
      <c r="E6" s="32">
        <f t="shared" si="3"/>
        <v>17</v>
      </c>
      <c r="F6" s="32">
        <f t="shared" si="3"/>
        <v>5</v>
      </c>
      <c r="G6" s="32">
        <f t="shared" si="3"/>
        <v>0</v>
      </c>
      <c r="H6" s="32" t="str">
        <f t="shared" si="3"/>
        <v>熊本県　八代市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1.55</v>
      </c>
      <c r="Q6" s="33">
        <f t="shared" si="3"/>
        <v>100</v>
      </c>
      <c r="R6" s="33">
        <f t="shared" si="3"/>
        <v>4450</v>
      </c>
      <c r="S6" s="33">
        <f t="shared" si="3"/>
        <v>129029</v>
      </c>
      <c r="T6" s="33">
        <f t="shared" si="3"/>
        <v>681.36</v>
      </c>
      <c r="U6" s="33">
        <f t="shared" si="3"/>
        <v>189.37</v>
      </c>
      <c r="V6" s="33">
        <f t="shared" si="3"/>
        <v>1991</v>
      </c>
      <c r="W6" s="33">
        <f t="shared" si="3"/>
        <v>6.6</v>
      </c>
      <c r="X6" s="33">
        <f t="shared" si="3"/>
        <v>301.67</v>
      </c>
      <c r="Y6" s="34">
        <f>IF(Y7="",NA(),Y7)</f>
        <v>74.61</v>
      </c>
      <c r="Z6" s="34">
        <f t="shared" ref="Z6:AH6" si="4">IF(Z7="",NA(),Z7)</f>
        <v>74.37</v>
      </c>
      <c r="AA6" s="34">
        <f t="shared" si="4"/>
        <v>74.010000000000005</v>
      </c>
      <c r="AB6" s="34">
        <f t="shared" si="4"/>
        <v>89.7</v>
      </c>
      <c r="AC6" s="34">
        <f t="shared" si="4"/>
        <v>86.15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584.38</v>
      </c>
      <c r="BG6" s="34">
        <f t="shared" ref="BG6:BO6" si="7">IF(BG7="",NA(),BG7)</f>
        <v>500.27</v>
      </c>
      <c r="BH6" s="34">
        <f t="shared" si="7"/>
        <v>565.87</v>
      </c>
      <c r="BI6" s="33">
        <f t="shared" si="7"/>
        <v>0</v>
      </c>
      <c r="BJ6" s="34">
        <f t="shared" si="7"/>
        <v>1045.5899999999999</v>
      </c>
      <c r="BK6" s="34">
        <f t="shared" si="7"/>
        <v>1126.77</v>
      </c>
      <c r="BL6" s="34">
        <f t="shared" si="7"/>
        <v>1044.8</v>
      </c>
      <c r="BM6" s="34">
        <f t="shared" si="7"/>
        <v>1081.8</v>
      </c>
      <c r="BN6" s="34">
        <f t="shared" si="7"/>
        <v>974.93</v>
      </c>
      <c r="BO6" s="34">
        <f t="shared" si="7"/>
        <v>855.8</v>
      </c>
      <c r="BP6" s="33" t="str">
        <f>IF(BP7="","",IF(BP7="-","【-】","【"&amp;SUBSTITUTE(TEXT(BP7,"#,##0.00"),"-","△")&amp;"】"))</f>
        <v>【814.89】</v>
      </c>
      <c r="BQ6" s="34">
        <f>IF(BQ7="",NA(),BQ7)</f>
        <v>50.88</v>
      </c>
      <c r="BR6" s="34">
        <f t="shared" ref="BR6:BZ6" si="8">IF(BR7="",NA(),BR7)</f>
        <v>52.49</v>
      </c>
      <c r="BS6" s="34">
        <f t="shared" si="8"/>
        <v>47.43</v>
      </c>
      <c r="BT6" s="34">
        <f t="shared" si="8"/>
        <v>67.05</v>
      </c>
      <c r="BU6" s="34">
        <f t="shared" si="8"/>
        <v>60.5</v>
      </c>
      <c r="BV6" s="34">
        <f t="shared" si="8"/>
        <v>50.9</v>
      </c>
      <c r="BW6" s="34">
        <f t="shared" si="8"/>
        <v>50.82</v>
      </c>
      <c r="BX6" s="34">
        <f t="shared" si="8"/>
        <v>52.19</v>
      </c>
      <c r="BY6" s="34">
        <f t="shared" si="8"/>
        <v>55.32</v>
      </c>
      <c r="BZ6" s="34">
        <f t="shared" si="8"/>
        <v>59.8</v>
      </c>
      <c r="CA6" s="33" t="str">
        <f>IF(CA7="","",IF(CA7="-","【-】","【"&amp;SUBSTITUTE(TEXT(CA7,"#,##0.00"),"-","△")&amp;"】"))</f>
        <v>【60.64】</v>
      </c>
      <c r="CB6" s="34">
        <f>IF(CB7="",NA(),CB7)</f>
        <v>227.82</v>
      </c>
      <c r="CC6" s="34">
        <f t="shared" ref="CC6:CK6" si="9">IF(CC7="",NA(),CC7)</f>
        <v>244.65</v>
      </c>
      <c r="CD6" s="34">
        <f t="shared" si="9"/>
        <v>294.37</v>
      </c>
      <c r="CE6" s="34">
        <f t="shared" si="9"/>
        <v>214.85</v>
      </c>
      <c r="CF6" s="34">
        <f t="shared" si="9"/>
        <v>233.9</v>
      </c>
      <c r="CG6" s="34">
        <f t="shared" si="9"/>
        <v>293.27</v>
      </c>
      <c r="CH6" s="34">
        <f t="shared" si="9"/>
        <v>300.52</v>
      </c>
      <c r="CI6" s="34">
        <f t="shared" si="9"/>
        <v>296.14</v>
      </c>
      <c r="CJ6" s="34">
        <f t="shared" si="9"/>
        <v>283.17</v>
      </c>
      <c r="CK6" s="34">
        <f t="shared" si="9"/>
        <v>263.76</v>
      </c>
      <c r="CL6" s="33" t="str">
        <f>IF(CL7="","",IF(CL7="-","【-】","【"&amp;SUBSTITUTE(TEXT(CL7,"#,##0.00"),"-","△")&amp;"】"))</f>
        <v>【255.52】</v>
      </c>
      <c r="CM6" s="34">
        <f>IF(CM7="",NA(),CM7)</f>
        <v>76.819999999999993</v>
      </c>
      <c r="CN6" s="34">
        <f t="shared" ref="CN6:CV6" si="10">IF(CN7="",NA(),CN7)</f>
        <v>75.53</v>
      </c>
      <c r="CO6" s="34">
        <f t="shared" si="10"/>
        <v>73.180000000000007</v>
      </c>
      <c r="CP6" s="34">
        <f t="shared" si="10"/>
        <v>70.73</v>
      </c>
      <c r="CQ6" s="34">
        <f t="shared" si="10"/>
        <v>73.400000000000006</v>
      </c>
      <c r="CR6" s="34">
        <f t="shared" si="10"/>
        <v>53.78</v>
      </c>
      <c r="CS6" s="34">
        <f t="shared" si="10"/>
        <v>53.24</v>
      </c>
      <c r="CT6" s="34">
        <f t="shared" si="10"/>
        <v>52.31</v>
      </c>
      <c r="CU6" s="34">
        <f t="shared" si="10"/>
        <v>60.65</v>
      </c>
      <c r="CV6" s="34">
        <f t="shared" si="10"/>
        <v>51.75</v>
      </c>
      <c r="CW6" s="33" t="str">
        <f>IF(CW7="","",IF(CW7="-","【-】","【"&amp;SUBSTITUTE(TEXT(CW7,"#,##0.00"),"-","△")&amp;"】"))</f>
        <v>【52.49】</v>
      </c>
      <c r="CX6" s="34">
        <f>IF(CX7="",NA(),CX7)</f>
        <v>84.02</v>
      </c>
      <c r="CY6" s="34">
        <f t="shared" ref="CY6:DG6" si="11">IF(CY7="",NA(),CY7)</f>
        <v>84.29</v>
      </c>
      <c r="CZ6" s="34">
        <f t="shared" si="11"/>
        <v>84.6</v>
      </c>
      <c r="DA6" s="34">
        <f t="shared" si="11"/>
        <v>84.84</v>
      </c>
      <c r="DB6" s="34">
        <f t="shared" si="11"/>
        <v>84.03</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432024</v>
      </c>
      <c r="D7" s="36">
        <v>47</v>
      </c>
      <c r="E7" s="36">
        <v>17</v>
      </c>
      <c r="F7" s="36">
        <v>5</v>
      </c>
      <c r="G7" s="36">
        <v>0</v>
      </c>
      <c r="H7" s="36" t="s">
        <v>110</v>
      </c>
      <c r="I7" s="36" t="s">
        <v>111</v>
      </c>
      <c r="J7" s="36" t="s">
        <v>112</v>
      </c>
      <c r="K7" s="36" t="s">
        <v>113</v>
      </c>
      <c r="L7" s="36" t="s">
        <v>114</v>
      </c>
      <c r="M7" s="36" t="s">
        <v>115</v>
      </c>
      <c r="N7" s="37" t="s">
        <v>116</v>
      </c>
      <c r="O7" s="37" t="s">
        <v>117</v>
      </c>
      <c r="P7" s="37">
        <v>1.55</v>
      </c>
      <c r="Q7" s="37">
        <v>100</v>
      </c>
      <c r="R7" s="37">
        <v>4450</v>
      </c>
      <c r="S7" s="37">
        <v>129029</v>
      </c>
      <c r="T7" s="37">
        <v>681.36</v>
      </c>
      <c r="U7" s="37">
        <v>189.37</v>
      </c>
      <c r="V7" s="37">
        <v>1991</v>
      </c>
      <c r="W7" s="37">
        <v>6.6</v>
      </c>
      <c r="X7" s="37">
        <v>301.67</v>
      </c>
      <c r="Y7" s="37">
        <v>74.61</v>
      </c>
      <c r="Z7" s="37">
        <v>74.37</v>
      </c>
      <c r="AA7" s="37">
        <v>74.010000000000005</v>
      </c>
      <c r="AB7" s="37">
        <v>89.7</v>
      </c>
      <c r="AC7" s="37">
        <v>86.15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584.38</v>
      </c>
      <c r="BG7" s="37">
        <v>500.27</v>
      </c>
      <c r="BH7" s="37">
        <v>565.87</v>
      </c>
      <c r="BI7" s="37">
        <v>0</v>
      </c>
      <c r="BJ7" s="37">
        <v>1045.5899999999999</v>
      </c>
      <c r="BK7" s="37">
        <v>1126.77</v>
      </c>
      <c r="BL7" s="37">
        <v>1044.8</v>
      </c>
      <c r="BM7" s="37">
        <v>1081.8</v>
      </c>
      <c r="BN7" s="37">
        <v>974.93</v>
      </c>
      <c r="BO7" s="37">
        <v>855.8</v>
      </c>
      <c r="BP7" s="37">
        <v>814.89</v>
      </c>
      <c r="BQ7" s="37">
        <v>50.88</v>
      </c>
      <c r="BR7" s="37">
        <v>52.49</v>
      </c>
      <c r="BS7" s="37">
        <v>47.43</v>
      </c>
      <c r="BT7" s="37">
        <v>67.05</v>
      </c>
      <c r="BU7" s="37">
        <v>60.5</v>
      </c>
      <c r="BV7" s="37">
        <v>50.9</v>
      </c>
      <c r="BW7" s="37">
        <v>50.82</v>
      </c>
      <c r="BX7" s="37">
        <v>52.19</v>
      </c>
      <c r="BY7" s="37">
        <v>55.32</v>
      </c>
      <c r="BZ7" s="37">
        <v>59.8</v>
      </c>
      <c r="CA7" s="37">
        <v>60.64</v>
      </c>
      <c r="CB7" s="37">
        <v>227.82</v>
      </c>
      <c r="CC7" s="37">
        <v>244.65</v>
      </c>
      <c r="CD7" s="37">
        <v>294.37</v>
      </c>
      <c r="CE7" s="37">
        <v>214.85</v>
      </c>
      <c r="CF7" s="37">
        <v>233.9</v>
      </c>
      <c r="CG7" s="37">
        <v>293.27</v>
      </c>
      <c r="CH7" s="37">
        <v>300.52</v>
      </c>
      <c r="CI7" s="37">
        <v>296.14</v>
      </c>
      <c r="CJ7" s="37">
        <v>283.17</v>
      </c>
      <c r="CK7" s="37">
        <v>263.76</v>
      </c>
      <c r="CL7" s="37">
        <v>255.52</v>
      </c>
      <c r="CM7" s="37">
        <v>76.819999999999993</v>
      </c>
      <c r="CN7" s="37">
        <v>75.53</v>
      </c>
      <c r="CO7" s="37">
        <v>73.180000000000007</v>
      </c>
      <c r="CP7" s="37">
        <v>70.73</v>
      </c>
      <c r="CQ7" s="37">
        <v>73.400000000000006</v>
      </c>
      <c r="CR7" s="37">
        <v>53.78</v>
      </c>
      <c r="CS7" s="37">
        <v>53.24</v>
      </c>
      <c r="CT7" s="37">
        <v>52.31</v>
      </c>
      <c r="CU7" s="37">
        <v>60.65</v>
      </c>
      <c r="CV7" s="37">
        <v>51.75</v>
      </c>
      <c r="CW7" s="37">
        <v>52.49</v>
      </c>
      <c r="CX7" s="37">
        <v>84.02</v>
      </c>
      <c r="CY7" s="37">
        <v>84.29</v>
      </c>
      <c r="CZ7" s="37">
        <v>84.6</v>
      </c>
      <c r="DA7" s="37">
        <v>84.84</v>
      </c>
      <c r="DB7" s="37">
        <v>84.03</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2019-01-29T00:23:19Z</cp:lastPrinted>
  <dcterms:created xsi:type="dcterms:W3CDTF">2018-12-03T09:30:32Z</dcterms:created>
  <dcterms:modified xsi:type="dcterms:W3CDTF">2019-01-29T00:29:55Z</dcterms:modified>
  <cp:category/>
</cp:coreProperties>
</file>