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0ICvqdLZRrTmhsIjVqiU+uFz66yJeoX6QKwjCDhGs63LBPlDDczjw053WeyEfKWj76Zbjw3gkDyeJ6ZlBYjuw==" workbookSaltValue="iJ0W6XZL/Rp8aHSVjmzBK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P8" i="4"/>
  <c r="I8"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<sst xmlns="http://schemas.openxmlformats.org/spreadsheetml/2006/main" count="245" uniqueCount="125">
  <si>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</si>
  <si>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</si>
  <si>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</si>
  <si>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</si>
  <si>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</si>
  <si>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</si>
  <si>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</si>
  <si>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</si>
  <si>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</si>
  <si>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</si>
  <si>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</si>
  <si>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</si>
  <si>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</si>
  <si>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</si>
  <si>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</si>
  <si>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</si>
  <si>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</si>
  <si>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</si>
  <si>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</si>
  <si>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</si>
  <si>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</si>
  <si>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</si>
  <si>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</si>
  <si>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</si>
  <si>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</si>
  <si>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</si>
  <si>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</si>
  <si>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</si>
  <si>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</si>
  <si>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</si>
  <si>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</si>
  <si>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</si>
  <si>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</si>
  <si>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</si>
  <si>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</si>
  <si>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</si>
  <si>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</si>
  <si>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</si>
  <si>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</si>
  <si>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</si>
  <si>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</si>
  <si>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</si>
  <si>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</si>
  <si>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</si>
  <si>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</si>
  <si>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</si>
  <si>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</si>
  <si>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</si>
  <si>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</si>
  <si>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</si>
  <si>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</si>
  <si>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</si>
  <si>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</si>
  <si>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</si>
  <si>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</si>
  <si>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</si>
  <si>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</si>
  <si>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</si>
  <si>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</si>
  <si>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</si>
  <si>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</si>
  <si>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</si>
  <si>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</si>
  <si>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</si>
  <si>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</si>
  <si>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</si>
  <si>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</si>
  <si>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</si>
  <si>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</si>
  <si>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</si>
  <si>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</si>
  <si>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</si>
  <si>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</si>
  <si>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</si>
  <si>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</si>
  <si>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</si>
  <si>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</si>
  <si>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</si>
  <si>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</si>
  <si>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</si>
  <si>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</si>
  <si>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</si>
  <si>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</si>
  <si>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</si>
  <si>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</si>
  <si>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</si>
  <si>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</si>
  <si>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</si>
  <si>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</si>
  <si>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</si>
  <si>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</si>
  <si>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</si>
  <si>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</si>
  <si>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</si>
  <si>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</si>
  <si>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</si>
  <si>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</si>
  <si>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</si>
  <si>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</si>
  <si>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</si>
  <si>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</si>
  <si>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</si>
  <si>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</si>
  <si>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</si>
  <si>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</si>
  <si>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</si>
  <si>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</si>
  <si>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</si>
  <si>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</si>
  <si>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</si>
  <si>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</si>
  <si>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</si>
  <si>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</si>
  <si>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</si>
  <si>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</si>
  <si>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</si>
  <si>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</si>
  <si>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</si>
  <si>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</si>
  <si>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</si>
  <si>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</si>
  <si>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</si>
  <si>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下水道区域の人口が減少し、下水道事業を推進していく中で、料金や処理費が適正なのかを精査していかなければならない。料金改定や公営企業会計移行などの課題があるなか、適切な経営に努めたい。</t>
    <rPh sb="0" eb="3">
      <t>ゲスイドウ</t>
    </rPh>
    <rPh sb="3" eb="5">
      <t>クイキ</t>
    </rPh>
    <rPh sb="6" eb="8">
      <t>ジンコウ</t>
    </rPh>
    <rPh sb="9" eb="11">
      <t>ゲンショウ</t>
    </rPh>
    <rPh sb="13" eb="16">
      <t>ゲスイドウ</t>
    </rPh>
    <rPh sb="16" eb="18">
      <t>ジギョウ</t>
    </rPh>
    <rPh sb="19" eb="21">
      <t>スイシン</t>
    </rPh>
    <rPh sb="25" eb="26">
      <t>ナカ</t>
    </rPh>
    <rPh sb="28" eb="30">
      <t>リョウキン</t>
    </rPh>
    <rPh sb="31" eb="34">
      <t>ショリヒ</t>
    </rPh>
    <rPh sb="35" eb="37">
      <t>テキセイ</t>
    </rPh>
    <rPh sb="41" eb="43">
      <t>セイサ</t>
    </rPh>
    <rPh sb="56" eb="58">
      <t>リョウキン</t>
    </rPh>
    <rPh sb="58" eb="60">
      <t>カイテイ</t>
    </rPh>
    <rPh sb="61" eb="62">
      <t>コウ</t>
    </rPh>
    <rPh sb="62" eb="63">
      <t>エイ</t>
    </rPh>
    <rPh sb="63" eb="65">
      <t>キギョウ</t>
    </rPh>
    <rPh sb="65" eb="67">
      <t>カイケイ</t>
    </rPh>
    <rPh sb="67" eb="69">
      <t>イコウ</t>
    </rPh>
    <rPh sb="72" eb="74">
      <t>カダイ</t>
    </rPh>
    <rPh sb="80" eb="82">
      <t>テキセツ</t>
    </rPh>
    <rPh sb="83" eb="85">
      <t>ケイエイ</t>
    </rPh>
    <rPh sb="86" eb="87">
      <t>ツト</t>
    </rPh>
    <phoneticPr fontId="4"/>
  </si>
  <si>
    <t>①Ｈ２８年度は、自己資本によりストックマネジメント計画作成を委託したため、総費用が増え数値が落ちており、Ｈ２９年度より大規模な工事、委託がなくなり数値が改善されている。
④平均より低い数値になっており、今後はゆるやかに減少していく予定である。
⑤汚水処理費が増加しているが、使用料収入の伸びが上回っているので、経費回収率が増加している。
⑥年間有収水量が減少したことにより、汚水処理原価が増加している。今後は汚水処理原価を減少できるよう下水道接続の促進に努めたい。
⑧管路整備を終えて、今後数値の上昇は頭打ちとなるので普及促進に努めたい。</t>
    <rPh sb="4" eb="6">
      <t>ネンド</t>
    </rPh>
    <rPh sb="8" eb="10">
      <t>ジコ</t>
    </rPh>
    <rPh sb="10" eb="12">
      <t>シホン</t>
    </rPh>
    <rPh sb="25" eb="27">
      <t>ケイカク</t>
    </rPh>
    <rPh sb="27" eb="29">
      <t>サクセイ</t>
    </rPh>
    <rPh sb="30" eb="32">
      <t>イタク</t>
    </rPh>
    <rPh sb="37" eb="40">
      <t>ソウヒヨウ</t>
    </rPh>
    <rPh sb="41" eb="42">
      <t>フ</t>
    </rPh>
    <rPh sb="43" eb="45">
      <t>スウチ</t>
    </rPh>
    <rPh sb="46" eb="47">
      <t>オ</t>
    </rPh>
    <rPh sb="55" eb="57">
      <t>ネンド</t>
    </rPh>
    <rPh sb="59" eb="62">
      <t>ダイキボ</t>
    </rPh>
    <rPh sb="63" eb="65">
      <t>コウジ</t>
    </rPh>
    <rPh sb="66" eb="68">
      <t>イタク</t>
    </rPh>
    <rPh sb="73" eb="75">
      <t>スウチ</t>
    </rPh>
    <rPh sb="76" eb="78">
      <t>カイゼン</t>
    </rPh>
    <rPh sb="86" eb="88">
      <t>ヘイキン</t>
    </rPh>
    <rPh sb="90" eb="91">
      <t>ヒク</t>
    </rPh>
    <rPh sb="92" eb="94">
      <t>スウチ</t>
    </rPh>
    <rPh sb="101" eb="103">
      <t>コンゴ</t>
    </rPh>
    <rPh sb="109" eb="111">
      <t>ゲンショウ</t>
    </rPh>
    <rPh sb="115" eb="117">
      <t>ヨテイ</t>
    </rPh>
    <rPh sb="129" eb="131">
      <t>ゾウカ</t>
    </rPh>
    <rPh sb="137" eb="140">
      <t>シヨウリョウ</t>
    </rPh>
    <rPh sb="140" eb="142">
      <t>シュウニュウ</t>
    </rPh>
    <rPh sb="143" eb="144">
      <t>ノ</t>
    </rPh>
    <rPh sb="146" eb="148">
      <t>ウワマワ</t>
    </rPh>
    <rPh sb="155" eb="157">
      <t>ケイヒ</t>
    </rPh>
    <rPh sb="157" eb="160">
      <t>カイシュウリツ</t>
    </rPh>
    <rPh sb="161" eb="163">
      <t>ゾウカ</t>
    </rPh>
    <rPh sb="170" eb="172">
      <t>ネンカン</t>
    </rPh>
    <rPh sb="172" eb="173">
      <t>ユウ</t>
    </rPh>
    <rPh sb="173" eb="174">
      <t>シュウ</t>
    </rPh>
    <rPh sb="174" eb="176">
      <t>スイリョウ</t>
    </rPh>
    <rPh sb="177" eb="179">
      <t>ゲンショウ</t>
    </rPh>
    <rPh sb="234" eb="236">
      <t>カンロ</t>
    </rPh>
    <rPh sb="236" eb="238">
      <t>セイビ</t>
    </rPh>
    <rPh sb="239" eb="240">
      <t>オ</t>
    </rPh>
    <rPh sb="243" eb="245">
      <t>コンゴ</t>
    </rPh>
    <rPh sb="245" eb="247">
      <t>スウチ</t>
    </rPh>
    <rPh sb="248" eb="250">
      <t>ジョウショウ</t>
    </rPh>
    <rPh sb="251" eb="253">
      <t>アタマウ</t>
    </rPh>
    <rPh sb="259" eb="261">
      <t>フキュウ</t>
    </rPh>
    <rPh sb="261" eb="263">
      <t>ソクシン</t>
    </rPh>
    <rPh sb="264" eb="265">
      <t>ツト</t>
    </rPh>
    <phoneticPr fontId="4"/>
  </si>
  <si>
    <t>本町は平成13年度から下水道の供用が始まったため、全体的に見ると新しいものが多いが、マンホールの蓋やマンホールポンプなど耐用年数が短いものについては、ストックマネジメント計画に基づいて、改築更新を進めていきたい。</t>
    <rPh sb="0" eb="2">
      <t>ホンチョウ</t>
    </rPh>
    <rPh sb="3" eb="5">
      <t>ヘイセイ</t>
    </rPh>
    <rPh sb="7" eb="9">
      <t>ネンド</t>
    </rPh>
    <rPh sb="11" eb="14">
      <t>ゲスイドウ</t>
    </rPh>
    <rPh sb="15" eb="17">
      <t>キョウヨウ</t>
    </rPh>
    <rPh sb="18" eb="19">
      <t>ハジ</t>
    </rPh>
    <rPh sb="25" eb="28">
      <t>ゼンタイテキ</t>
    </rPh>
    <rPh sb="29" eb="30">
      <t>ミ</t>
    </rPh>
    <rPh sb="32" eb="33">
      <t>アタラ</t>
    </rPh>
    <rPh sb="38" eb="39">
      <t>オオ</t>
    </rPh>
    <rPh sb="48" eb="49">
      <t>フタ</t>
    </rPh>
    <rPh sb="60" eb="62">
      <t>タイヨウ</t>
    </rPh>
    <rPh sb="62" eb="64">
      <t>ネンスウ</t>
    </rPh>
    <rPh sb="65" eb="66">
      <t>ミジカ</t>
    </rPh>
    <rPh sb="85" eb="87">
      <t>ケイカク</t>
    </rPh>
    <rPh sb="88" eb="89">
      <t>モト</t>
    </rPh>
    <rPh sb="93" eb="95">
      <t>カイチク</t>
    </rPh>
    <rPh sb="95" eb="97">
      <t>コウシン</t>
    </rPh>
    <rPh sb="98" eb="9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</si>
</sst>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50-4A57-AAA8-733806147FAE}"/>
            </c:ext>
          </c:extLst>
        </c:ser>
        <c:dLbls>
          <c:showLegendKey val="0"/>
          <c:showVal val="0"/>
          <c:showCatName val="0"/>
          <c:showSerName val="0"/>
          <c:showPercent val="0"/>
          <c:showBubbleSize val="0"/>
        </c:dLbls>
        <c:gapWidth val="150"/>
        <c:axId val="100153984"/>
        <c:axId val="1001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0.09</c:v>
                </c:pt>
                <c:pt idx="4">
                  <c:v>0.09</c:v>
                </c:pt>
              </c:numCache>
            </c:numRef>
          </c:val>
          <c:smooth val="0"/>
          <c:extLst xmlns:c16r2="http://schemas.microsoft.com/office/drawing/2015/06/chart">
            <c:ext xmlns:c16="http://schemas.microsoft.com/office/drawing/2014/chart" uri="{C3380CC4-5D6E-409C-BE32-E72D297353CC}">
              <c16:uniqueId val="{00000001-4450-4A57-AAA8-733806147FAE}"/>
            </c:ext>
          </c:extLst>
        </c:ser>
        <c:dLbls>
          <c:showLegendKey val="0"/>
          <c:showVal val="0"/>
          <c:showCatName val="0"/>
          <c:showSerName val="0"/>
          <c:showPercent val="0"/>
          <c:showBubbleSize val="0"/>
        </c:dLbls>
        <c:marker val="1"/>
        <c:smooth val="0"/>
        <c:axId val="100153984"/>
        <c:axId val="100180736"/>
      </c:lineChart>
      <c:dateAx>
        <c:axId val="100153984"/>
        <c:scaling>
          <c:orientation val="minMax"/>
        </c:scaling>
        <c:delete val="1"/>
        <c:axPos val="b"/>
        <c:numFmt formatCode="ge" sourceLinked="1"/>
        <c:majorTickMark val="none"/>
        <c:minorTickMark val="none"/>
        <c:tickLblPos val="none"/>
        <c:crossAx val="100180736"/>
        <c:crosses val="autoZero"/>
        <c:auto val="1"/>
        <c:lblOffset val="100"/>
        <c:baseTimeUnit val="years"/>
      </c:dateAx>
      <c:valAx>
        <c:axId val="100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DA-4308-8EC4-12DA28602843}"/>
            </c:ext>
          </c:extLst>
        </c:ser>
        <c:dLbls>
          <c:showLegendKey val="0"/>
          <c:showVal val="0"/>
          <c:showCatName val="0"/>
          <c:showSerName val="0"/>
          <c:showPercent val="0"/>
          <c:showBubbleSize val="0"/>
        </c:dLbls>
        <c:gapWidth val="150"/>
        <c:axId val="118712960"/>
        <c:axId val="11873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42.9</c:v>
                </c:pt>
                <c:pt idx="4">
                  <c:v>43.36</c:v>
                </c:pt>
              </c:numCache>
            </c:numRef>
          </c:val>
          <c:smooth val="0"/>
          <c:extLst xmlns:c16r2="http://schemas.microsoft.com/office/drawing/2015/06/chart">
            <c:ext xmlns:c16="http://schemas.microsoft.com/office/drawing/2014/chart" uri="{C3380CC4-5D6E-409C-BE32-E72D297353CC}">
              <c16:uniqueId val="{00000001-E2DA-4308-8EC4-12DA28602843}"/>
            </c:ext>
          </c:extLst>
        </c:ser>
        <c:dLbls>
          <c:showLegendKey val="0"/>
          <c:showVal val="0"/>
          <c:showCatName val="0"/>
          <c:showSerName val="0"/>
          <c:showPercent val="0"/>
          <c:showBubbleSize val="0"/>
        </c:dLbls>
        <c:marker val="1"/>
        <c:smooth val="0"/>
        <c:axId val="118712960"/>
        <c:axId val="118735616"/>
      </c:lineChart>
      <c:dateAx>
        <c:axId val="118712960"/>
        <c:scaling>
          <c:orientation val="minMax"/>
        </c:scaling>
        <c:delete val="1"/>
        <c:axPos val="b"/>
        <c:numFmt formatCode="ge" sourceLinked="1"/>
        <c:majorTickMark val="none"/>
        <c:minorTickMark val="none"/>
        <c:tickLblPos val="none"/>
        <c:crossAx val="118735616"/>
        <c:crosses val="autoZero"/>
        <c:auto val="1"/>
        <c:lblOffset val="100"/>
        <c:baseTimeUnit val="years"/>
      </c:dateAx>
      <c:valAx>
        <c:axId val="11873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1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80.78</c:v>
                </c:pt>
                <c:pt idx="1">
                  <c:v>80.040000000000006</c:v>
                </c:pt>
                <c:pt idx="2">
                  <c:v>80.48</c:v>
                </c:pt>
                <c:pt idx="3">
                  <c:v>80.05</c:v>
                </c:pt>
                <c:pt idx="4">
                  <c:v>82.15</c:v>
                </c:pt>
              </c:numCache>
            </c:numRef>
          </c:val>
          <c:extLst xmlns:c16r2="http://schemas.microsoft.com/office/drawing/2015/06/chart">
            <c:ext xmlns:c16="http://schemas.microsoft.com/office/drawing/2014/chart" uri="{C3380CC4-5D6E-409C-BE32-E72D297353CC}">
              <c16:uniqueId val="{00000000-C933-4C05-8721-26238EFAC2E4}"/>
            </c:ext>
          </c:extLst>
        </c:ser>
        <c:dLbls>
          <c:showLegendKey val="0"/>
          <c:showVal val="0"/>
          <c:showCatName val="0"/>
          <c:showSerName val="0"/>
          <c:showPercent val="0"/>
          <c:showBubbleSize val="0"/>
        </c:dLbls>
        <c:gapWidth val="150"/>
        <c:axId val="123288576"/>
        <c:axId val="12329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83.5</c:v>
                </c:pt>
                <c:pt idx="4">
                  <c:v>83.06</c:v>
                </c:pt>
              </c:numCache>
            </c:numRef>
          </c:val>
          <c:smooth val="0"/>
          <c:extLst xmlns:c16r2="http://schemas.microsoft.com/office/drawing/2015/06/chart">
            <c:ext xmlns:c16="http://schemas.microsoft.com/office/drawing/2014/chart" uri="{C3380CC4-5D6E-409C-BE32-E72D297353CC}">
              <c16:uniqueId val="{00000001-C933-4C05-8721-26238EFAC2E4}"/>
            </c:ext>
          </c:extLst>
        </c:ser>
        <c:dLbls>
          <c:showLegendKey val="0"/>
          <c:showVal val="0"/>
          <c:showCatName val="0"/>
          <c:showSerName val="0"/>
          <c:showPercent val="0"/>
          <c:showBubbleSize val="0"/>
        </c:dLbls>
        <c:marker val="1"/>
        <c:smooth val="0"/>
        <c:axId val="123288576"/>
        <c:axId val="123294848"/>
      </c:lineChart>
      <c:dateAx>
        <c:axId val="123288576"/>
        <c:scaling>
          <c:orientation val="minMax"/>
        </c:scaling>
        <c:delete val="1"/>
        <c:axPos val="b"/>
        <c:numFmt formatCode="ge" sourceLinked="1"/>
        <c:majorTickMark val="none"/>
        <c:minorTickMark val="none"/>
        <c:tickLblPos val="none"/>
        <c:crossAx val="123294848"/>
        <c:crosses val="autoZero"/>
        <c:auto val="1"/>
        <c:lblOffset val="100"/>
        <c:baseTimeUnit val="years"/>
      </c:dateAx>
      <c:valAx>
        <c:axId val="1232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95.84</c:v>
                </c:pt>
                <c:pt idx="1">
                  <c:v>97.71</c:v>
                </c:pt>
                <c:pt idx="2">
                  <c:v>97.57</c:v>
                </c:pt>
                <c:pt idx="3">
                  <c:v>95.48</c:v>
                </c:pt>
                <c:pt idx="4">
                  <c:v>97.1</c:v>
                </c:pt>
              </c:numCache>
            </c:numRef>
          </c:val>
          <c:extLst xmlns:c16r2="http://schemas.microsoft.com/office/drawing/2015/06/chart">
            <c:ext xmlns:c16="http://schemas.microsoft.com/office/drawing/2014/chart" uri="{C3380CC4-5D6E-409C-BE32-E72D297353CC}">
              <c16:uniqueId val="{00000000-9BAC-46AA-8899-07A9FE247497}"/>
            </c:ext>
          </c:extLst>
        </c:ser>
        <c:dLbls>
          <c:showLegendKey val="0"/>
          <c:showVal val="0"/>
          <c:showCatName val="0"/>
          <c:showSerName val="0"/>
          <c:showPercent val="0"/>
          <c:showBubbleSize val="0"/>
        </c:dLbls>
        <c:gapWidth val="150"/>
        <c:axId val="100191232"/>
        <c:axId val="10019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AC-46AA-8899-07A9FE247497}"/>
            </c:ext>
          </c:extLst>
        </c:ser>
        <c:dLbls>
          <c:showLegendKey val="0"/>
          <c:showVal val="0"/>
          <c:showCatName val="0"/>
          <c:showSerName val="0"/>
          <c:showPercent val="0"/>
          <c:showBubbleSize val="0"/>
        </c:dLbls>
        <c:marker val="1"/>
        <c:smooth val="0"/>
        <c:axId val="100191232"/>
        <c:axId val="100197504"/>
      </c:lineChart>
      <c:dateAx>
        <c:axId val="100191232"/>
        <c:scaling>
          <c:orientation val="minMax"/>
        </c:scaling>
        <c:delete val="1"/>
        <c:axPos val="b"/>
        <c:numFmt formatCode="ge" sourceLinked="1"/>
        <c:majorTickMark val="none"/>
        <c:minorTickMark val="none"/>
        <c:tickLblPos val="none"/>
        <c:crossAx val="100197504"/>
        <c:crosses val="autoZero"/>
        <c:auto val="1"/>
        <c:lblOffset val="100"/>
        <c:baseTimeUnit val="years"/>
      </c:dateAx>
      <c:valAx>
        <c:axId val="1001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78-4067-B543-B3824D460206}"/>
            </c:ext>
          </c:extLst>
        </c:ser>
        <c:dLbls>
          <c:showLegendKey val="0"/>
          <c:showVal val="0"/>
          <c:showCatName val="0"/>
          <c:showSerName val="0"/>
          <c:showPercent val="0"/>
          <c:showBubbleSize val="0"/>
        </c:dLbls>
        <c:gapWidth val="150"/>
        <c:axId val="116493696"/>
        <c:axId val="1164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78-4067-B543-B3824D460206}"/>
            </c:ext>
          </c:extLst>
        </c:ser>
        <c:dLbls>
          <c:showLegendKey val="0"/>
          <c:showVal val="0"/>
          <c:showCatName val="0"/>
          <c:showSerName val="0"/>
          <c:showPercent val="0"/>
          <c:showBubbleSize val="0"/>
        </c:dLbls>
        <c:marker val="1"/>
        <c:smooth val="0"/>
        <c:axId val="116493696"/>
        <c:axId val="116495872"/>
      </c:lineChart>
      <c:dateAx>
        <c:axId val="116493696"/>
        <c:scaling>
          <c:orientation val="minMax"/>
        </c:scaling>
        <c:delete val="1"/>
        <c:axPos val="b"/>
        <c:numFmt formatCode="ge" sourceLinked="1"/>
        <c:majorTickMark val="none"/>
        <c:minorTickMark val="none"/>
        <c:tickLblPos val="none"/>
        <c:crossAx val="116495872"/>
        <c:crosses val="autoZero"/>
        <c:auto val="1"/>
        <c:lblOffset val="100"/>
        <c:baseTimeUnit val="years"/>
      </c:dateAx>
      <c:valAx>
        <c:axId val="1164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B6-4FB3-9EA0-B5608F2EB97B}"/>
            </c:ext>
          </c:extLst>
        </c:ser>
        <c:dLbls>
          <c:showLegendKey val="0"/>
          <c:showVal val="0"/>
          <c:showCatName val="0"/>
          <c:showSerName val="0"/>
          <c:showPercent val="0"/>
          <c:showBubbleSize val="0"/>
        </c:dLbls>
        <c:gapWidth val="150"/>
        <c:axId val="116540928"/>
        <c:axId val="1165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B6-4FB3-9EA0-B5608F2EB97B}"/>
            </c:ext>
          </c:extLst>
        </c:ser>
        <c:dLbls>
          <c:showLegendKey val="0"/>
          <c:showVal val="0"/>
          <c:showCatName val="0"/>
          <c:showSerName val="0"/>
          <c:showPercent val="0"/>
          <c:showBubbleSize val="0"/>
        </c:dLbls>
        <c:marker val="1"/>
        <c:smooth val="0"/>
        <c:axId val="116540928"/>
        <c:axId val="116542848"/>
      </c:lineChart>
      <c:dateAx>
        <c:axId val="116540928"/>
        <c:scaling>
          <c:orientation val="minMax"/>
        </c:scaling>
        <c:delete val="1"/>
        <c:axPos val="b"/>
        <c:numFmt formatCode="ge" sourceLinked="1"/>
        <c:majorTickMark val="none"/>
        <c:minorTickMark val="none"/>
        <c:tickLblPos val="none"/>
        <c:crossAx val="116542848"/>
        <c:crosses val="autoZero"/>
        <c:auto val="1"/>
        <c:lblOffset val="100"/>
        <c:baseTimeUnit val="years"/>
      </c:dateAx>
      <c:valAx>
        <c:axId val="1165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B4-44C9-9826-B54A80BC9DD1}"/>
            </c:ext>
          </c:extLst>
        </c:ser>
        <c:dLbls>
          <c:showLegendKey val="0"/>
          <c:showVal val="0"/>
          <c:showCatName val="0"/>
          <c:showSerName val="0"/>
          <c:showPercent val="0"/>
          <c:showBubbleSize val="0"/>
        </c:dLbls>
        <c:gapWidth val="150"/>
        <c:axId val="116578560"/>
        <c:axId val="1165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B4-44C9-9826-B54A80BC9DD1}"/>
            </c:ext>
          </c:extLst>
        </c:ser>
        <c:dLbls>
          <c:showLegendKey val="0"/>
          <c:showVal val="0"/>
          <c:showCatName val="0"/>
          <c:showSerName val="0"/>
          <c:showPercent val="0"/>
          <c:showBubbleSize val="0"/>
        </c:dLbls>
        <c:marker val="1"/>
        <c:smooth val="0"/>
        <c:axId val="116578560"/>
        <c:axId val="116584832"/>
      </c:lineChart>
      <c:dateAx>
        <c:axId val="116578560"/>
        <c:scaling>
          <c:orientation val="minMax"/>
        </c:scaling>
        <c:delete val="1"/>
        <c:axPos val="b"/>
        <c:numFmt formatCode="ge" sourceLinked="1"/>
        <c:majorTickMark val="none"/>
        <c:minorTickMark val="none"/>
        <c:tickLblPos val="none"/>
        <c:crossAx val="116584832"/>
        <c:crosses val="autoZero"/>
        <c:auto val="1"/>
        <c:lblOffset val="100"/>
        <c:baseTimeUnit val="years"/>
      </c:dateAx>
      <c:valAx>
        <c:axId val="1165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EE-4C16-8521-9FDC9C103266}"/>
            </c:ext>
          </c:extLst>
        </c:ser>
        <c:dLbls>
          <c:showLegendKey val="0"/>
          <c:showVal val="0"/>
          <c:showCatName val="0"/>
          <c:showSerName val="0"/>
          <c:showPercent val="0"/>
          <c:showBubbleSize val="0"/>
        </c:dLbls>
        <c:gapWidth val="150"/>
        <c:axId val="118500352"/>
        <c:axId val="11852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EE-4C16-8521-9FDC9C103266}"/>
            </c:ext>
          </c:extLst>
        </c:ser>
        <c:dLbls>
          <c:showLegendKey val="0"/>
          <c:showVal val="0"/>
          <c:showCatName val="0"/>
          <c:showSerName val="0"/>
          <c:showPercent val="0"/>
          <c:showBubbleSize val="0"/>
        </c:dLbls>
        <c:marker val="1"/>
        <c:smooth val="0"/>
        <c:axId val="118500352"/>
        <c:axId val="118523008"/>
      </c:lineChart>
      <c:dateAx>
        <c:axId val="118500352"/>
        <c:scaling>
          <c:orientation val="minMax"/>
        </c:scaling>
        <c:delete val="1"/>
        <c:axPos val="b"/>
        <c:numFmt formatCode="ge" sourceLinked="1"/>
        <c:majorTickMark val="none"/>
        <c:minorTickMark val="none"/>
        <c:tickLblPos val="none"/>
        <c:crossAx val="118523008"/>
        <c:crosses val="autoZero"/>
        <c:auto val="1"/>
        <c:lblOffset val="100"/>
        <c:baseTimeUnit val="years"/>
      </c:dateAx>
      <c:valAx>
        <c:axId val="11852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506.28</c:v>
                </c:pt>
                <c:pt idx="1">
                  <c:v>278.27</c:v>
                </c:pt>
                <c:pt idx="2">
                  <c:v>297.27</c:v>
                </c:pt>
                <c:pt idx="3">
                  <c:v>320.76</c:v>
                </c:pt>
                <c:pt idx="4">
                  <c:v>309.70999999999998</c:v>
                </c:pt>
              </c:numCache>
            </c:numRef>
          </c:val>
          <c:extLst xmlns:c16r2="http://schemas.microsoft.com/office/drawing/2015/06/chart">
            <c:ext xmlns:c16="http://schemas.microsoft.com/office/drawing/2014/chart" uri="{C3380CC4-5D6E-409C-BE32-E72D297353CC}">
              <c16:uniqueId val="{00000000-023C-4BC0-A2E1-90F3742ED554}"/>
            </c:ext>
          </c:extLst>
        </c:ser>
        <c:dLbls>
          <c:showLegendKey val="0"/>
          <c:showVal val="0"/>
          <c:showCatName val="0"/>
          <c:showSerName val="0"/>
          <c:showPercent val="0"/>
          <c:showBubbleSize val="0"/>
        </c:dLbls>
        <c:gapWidth val="150"/>
        <c:axId val="118541696"/>
        <c:axId val="11855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023C-4BC0-A2E1-90F3742ED554}"/>
            </c:ext>
          </c:extLst>
        </c:ser>
        <c:dLbls>
          <c:showLegendKey val="0"/>
          <c:showVal val="0"/>
          <c:showCatName val="0"/>
          <c:showSerName val="0"/>
          <c:showPercent val="0"/>
          <c:showBubbleSize val="0"/>
        </c:dLbls>
        <c:marker val="1"/>
        <c:smooth val="0"/>
        <c:axId val="118541696"/>
        <c:axId val="118552064"/>
      </c:lineChart>
      <c:dateAx>
        <c:axId val="118541696"/>
        <c:scaling>
          <c:orientation val="minMax"/>
        </c:scaling>
        <c:delete val="1"/>
        <c:axPos val="b"/>
        <c:numFmt formatCode="ge" sourceLinked="1"/>
        <c:majorTickMark val="none"/>
        <c:minorTickMark val="none"/>
        <c:tickLblPos val="none"/>
        <c:crossAx val="118552064"/>
        <c:crosses val="autoZero"/>
        <c:auto val="1"/>
        <c:lblOffset val="100"/>
        <c:baseTimeUnit val="years"/>
      </c:dateAx>
      <c:valAx>
        <c:axId val="1185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88.49</c:v>
                </c:pt>
                <c:pt idx="1">
                  <c:v>90.05</c:v>
                </c:pt>
                <c:pt idx="2">
                  <c:v>89.3</c:v>
                </c:pt>
                <c:pt idx="3">
                  <c:v>88.87</c:v>
                </c:pt>
                <c:pt idx="4">
                  <c:v>92.99</c:v>
                </c:pt>
              </c:numCache>
            </c:numRef>
          </c:val>
          <c:extLst xmlns:c16r2="http://schemas.microsoft.com/office/drawing/2015/06/chart">
            <c:ext xmlns:c16="http://schemas.microsoft.com/office/drawing/2014/chart" uri="{C3380CC4-5D6E-409C-BE32-E72D297353CC}">
              <c16:uniqueId val="{00000000-C576-4712-B7C3-D0C686F23A96}"/>
            </c:ext>
          </c:extLst>
        </c:ser>
        <c:dLbls>
          <c:showLegendKey val="0"/>
          <c:showVal val="0"/>
          <c:showCatName val="0"/>
          <c:showSerName val="0"/>
          <c:showPercent val="0"/>
          <c:showBubbleSize val="0"/>
        </c:dLbls>
        <c:gapWidth val="150"/>
        <c:axId val="118647040"/>
        <c:axId val="11865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69.87</c:v>
                </c:pt>
                <c:pt idx="4">
                  <c:v>74.3</c:v>
                </c:pt>
              </c:numCache>
            </c:numRef>
          </c:val>
          <c:smooth val="0"/>
          <c:extLst xmlns:c16r2="http://schemas.microsoft.com/office/drawing/2015/06/chart">
            <c:ext xmlns:c16="http://schemas.microsoft.com/office/drawing/2014/chart" uri="{C3380CC4-5D6E-409C-BE32-E72D297353CC}">
              <c16:uniqueId val="{00000001-C576-4712-B7C3-D0C686F23A96}"/>
            </c:ext>
          </c:extLst>
        </c:ser>
        <c:dLbls>
          <c:showLegendKey val="0"/>
          <c:showVal val="0"/>
          <c:showCatName val="0"/>
          <c:showSerName val="0"/>
          <c:showPercent val="0"/>
          <c:showBubbleSize val="0"/>
        </c:dLbls>
        <c:marker val="1"/>
        <c:smooth val="0"/>
        <c:axId val="118647040"/>
        <c:axId val="118657408"/>
      </c:lineChart>
      <c:dateAx>
        <c:axId val="118647040"/>
        <c:scaling>
          <c:orientation val="minMax"/>
        </c:scaling>
        <c:delete val="1"/>
        <c:axPos val="b"/>
        <c:numFmt formatCode="ge" sourceLinked="1"/>
        <c:majorTickMark val="none"/>
        <c:minorTickMark val="none"/>
        <c:tickLblPos val="none"/>
        <c:crossAx val="118657408"/>
        <c:crosses val="autoZero"/>
        <c:auto val="1"/>
        <c:lblOffset val="100"/>
        <c:baseTimeUnit val="years"/>
      </c:dateAx>
      <c:valAx>
        <c:axId val="1186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196.83</c:v>
                </c:pt>
                <c:pt idx="1">
                  <c:v>192.96</c:v>
                </c:pt>
                <c:pt idx="2">
                  <c:v>193.75</c:v>
                </c:pt>
                <c:pt idx="3">
                  <c:v>192.17</c:v>
                </c:pt>
                <c:pt idx="4">
                  <c:v>196.57</c:v>
                </c:pt>
              </c:numCache>
            </c:numRef>
          </c:val>
          <c:extLst xmlns:c16r2="http://schemas.microsoft.com/office/drawing/2015/06/chart">
            <c:ext xmlns:c16="http://schemas.microsoft.com/office/drawing/2014/chart" uri="{C3380CC4-5D6E-409C-BE32-E72D297353CC}">
              <c16:uniqueId val="{00000000-DD49-4AC5-B8D1-E3DABF3FFFE5}"/>
            </c:ext>
          </c:extLst>
        </c:ser>
        <c:dLbls>
          <c:showLegendKey val="0"/>
          <c:showVal val="0"/>
          <c:showCatName val="0"/>
          <c:showSerName val="0"/>
          <c:showPercent val="0"/>
          <c:showBubbleSize val="0"/>
        </c:dLbls>
        <c:gapWidth val="150"/>
        <c:axId val="118696576"/>
        <c:axId val="11869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234.96</c:v>
                </c:pt>
                <c:pt idx="4">
                  <c:v>221.81</c:v>
                </c:pt>
              </c:numCache>
            </c:numRef>
          </c:val>
          <c:smooth val="0"/>
          <c:extLst xmlns:c16r2="http://schemas.microsoft.com/office/drawing/2015/06/chart">
            <c:ext xmlns:c16="http://schemas.microsoft.com/office/drawing/2014/chart" uri="{C3380CC4-5D6E-409C-BE32-E72D297353CC}">
              <c16:uniqueId val="{00000001-DD49-4AC5-B8D1-E3DABF3FFFE5}"/>
            </c:ext>
          </c:extLst>
        </c:ser>
        <c:dLbls>
          <c:showLegendKey val="0"/>
          <c:showVal val="0"/>
          <c:showCatName val="0"/>
          <c:showSerName val="0"/>
          <c:showPercent val="0"/>
          <c:showBubbleSize val="0"/>
        </c:dLbls>
        <c:marker val="1"/>
        <c:smooth val="0"/>
        <c:axId val="118696576"/>
        <c:axId val="118698752"/>
      </c:lineChart>
      <c:dateAx>
        <c:axId val="118696576"/>
        <c:scaling>
          <c:orientation val="minMax"/>
        </c:scaling>
        <c:delete val="1"/>
        <c:axPos val="b"/>
        <c:numFmt formatCode="ge" sourceLinked="1"/>
        <c:majorTickMark val="none"/>
        <c:minorTickMark val="none"/>
        <c:tickLblPos val="none"/>
        <c:crossAx val="118698752"/>
        <c:crosses val="autoZero"/>
        <c:auto val="1"/>
        <c:lblOffset val="100"/>
        <c:baseTimeUnit val="years"/>
      </c:dateAx>
      <c:valAx>
        <c:axId val="1186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湯前町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4030</v>
      </c>
      <c r="AM8" s="49"/>
      <c r="AN8" s="49"/>
      <c r="AO8" s="49"/>
      <c r="AP8" s="49"/>
      <c r="AQ8" s="49"/>
      <c r="AR8" s="49"/>
      <c r="AS8" s="49"/>
      <c r="AT8" s="44">
        <f>データ!T6</f>
        <v>48.37</v>
      </c>
      <c r="AU8" s="44"/>
      <c r="AV8" s="44"/>
      <c r="AW8" s="44"/>
      <c r="AX8" s="44"/>
      <c r="AY8" s="44"/>
      <c r="AZ8" s="44"/>
      <c r="BA8" s="44"/>
      <c r="BB8" s="44">
        <f>データ!U6</f>
        <v>83.32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82.4</v>
      </c>
      <c r="Q10" s="44"/>
      <c r="R10" s="44"/>
      <c r="S10" s="44"/>
      <c r="T10" s="44"/>
      <c r="U10" s="44"/>
      <c r="V10" s="44"/>
      <c r="W10" s="44">
        <f>データ!Q6</f>
        <v>100</v>
      </c>
      <c r="X10" s="44"/>
      <c r="Y10" s="44"/>
      <c r="Z10" s="44"/>
      <c r="AA10" s="44"/>
      <c r="AB10" s="44"/>
      <c r="AC10" s="44"/>
      <c r="AD10" s="49">
        <f>データ!R6</f>
        <v>4210</v>
      </c>
      <c r="AE10" s="49"/>
      <c r="AF10" s="49"/>
      <c r="AG10" s="49"/>
      <c r="AH10" s="49"/>
      <c r="AI10" s="49"/>
      <c r="AJ10" s="49"/>
      <c r="AK10" s="2"/>
      <c r="AL10" s="49">
        <f>データ!V6</f>
        <v>3277</v>
      </c>
      <c r="AM10" s="49"/>
      <c r="AN10" s="49"/>
      <c r="AO10" s="49"/>
      <c r="AP10" s="49"/>
      <c r="AQ10" s="49"/>
      <c r="AR10" s="49"/>
      <c r="AS10" s="49"/>
      <c r="AT10" s="44">
        <f>データ!W6</f>
        <v>1.75</v>
      </c>
      <c r="AU10" s="44"/>
      <c r="AV10" s="44"/>
      <c r="AW10" s="44"/>
      <c r="AX10" s="44"/>
      <c r="AY10" s="44"/>
      <c r="AZ10" s="44"/>
      <c r="BA10" s="44"/>
      <c r="BB10" s="44">
        <f>データ!X6</f>
        <v>1872.57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ppkjUJwxnhNuwii/dMkB77b3SEHbsND/4PqzfXtFlJgQa3y2HEmraGIF/7q+nzCRy1fe2cn6dY5Up6lYLl2iKA==" saltValue="A0gOB5YL/0TnYtvXEZllu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AY1" workbookViewId="0">
      <selection activeCell="BI7" sqref="BI7"/>
    </sheetView>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435066</v>
      </c>
      <c r="D6" s="32">
        <f t="shared" si="3"/>
        <v>47</v>
      </c>
      <c r="E6" s="32">
        <f t="shared" si="3"/>
        <v>17</v>
      </c>
      <c r="F6" s="32">
        <f t="shared" si="3"/>
        <v>4</v>
      </c>
      <c r="G6" s="32">
        <f t="shared" si="3"/>
        <v>0</v>
      </c>
      <c r="H6" s="32" t="str">
        <f t="shared" si="3"/>
        <v>熊本県　湯前町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82.4</v>
      </c>
      <c r="Q6" s="33">
        <f t="shared" si="3"/>
        <v>100</v>
      </c>
      <c r="R6" s="33">
        <f t="shared" si="3"/>
        <v>4210</v>
      </c>
      <c r="S6" s="33">
        <f t="shared" si="3"/>
        <v>4030</v>
      </c>
      <c r="T6" s="33">
        <f t="shared" si="3"/>
        <v>48.37</v>
      </c>
      <c r="U6" s="33">
        <f t="shared" si="3"/>
        <v>83.32</v>
      </c>
      <c r="V6" s="33">
        <f t="shared" si="3"/>
        <v>3277</v>
      </c>
      <c r="W6" s="33">
        <f t="shared" si="3"/>
        <v>1.75</v>
      </c>
      <c r="X6" s="33">
        <f t="shared" si="3"/>
        <v>1872.57</v>
      </c>
      <c r="Y6" s="34">
        <f>IF(Y7="",NA(),Y7)</f>
        <v>95.84</v>
      </c>
      <c r="Z6" s="34">
        <f t="shared" ref="Z6:AH6" si="4">IF(Z7="",NA(),Z7)</f>
        <v>97.71</v>
      </c>
      <c r="AA6" s="34">
        <f t="shared" si="4"/>
        <v>97.57</v>
      </c>
      <c r="AB6" s="34">
        <f t="shared" si="4"/>
        <v>95.48</v>
      </c>
      <c r="AC6" s="34">
        <f t="shared" si="4"/>
        <v>97.1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506.28</v>
      </c>
      <c r="BG6" s="34">
        <f t="shared" ref="BG6:BO6" si="7">IF(BG7="",NA(),BG7)</f>
        <v>278.27</v>
      </c>
      <c r="BH6" s="34">
        <f t="shared" si="7"/>
        <v>297.27</v>
      </c>
      <c r="BI6" s="34">
        <f t="shared" si="7"/>
        <v>320.76</v>
      </c>
      <c r="BJ6" s="34">
        <f t="shared" si="7"/>
        <v>309.70999999999998</v>
      </c>
      <c r="BK6" s="34">
        <f t="shared" si="7"/>
        <v>1554.05</v>
      </c>
      <c r="BL6" s="34">
        <f t="shared" si="7"/>
        <v>1671.86</v>
      </c>
      <c r="BM6" s="34">
        <f t="shared" si="7"/>
        <v>1673.47</v>
      </c>
      <c r="BN6" s="34">
        <f t="shared" si="7"/>
        <v>1298.9100000000001</v>
      </c>
      <c r="BO6" s="34">
        <f t="shared" si="7"/>
        <v>1243.71</v>
      </c>
      <c r="BP6" s="33" t="str">
        <f>IF(BP7="","",IF(BP7="-","【-】","【"&amp;SUBSTITUTE(TEXT(BP7,"#,##0.00"),"-","△")&amp;"】"))</f>
        <v>【1,225.44】</v>
      </c>
      <c r="BQ6" s="34">
        <f>IF(BQ7="",NA(),BQ7)</f>
        <v>88.49</v>
      </c>
      <c r="BR6" s="34">
        <f t="shared" ref="BR6:BZ6" si="8">IF(BR7="",NA(),BR7)</f>
        <v>90.05</v>
      </c>
      <c r="BS6" s="34">
        <f t="shared" si="8"/>
        <v>89.3</v>
      </c>
      <c r="BT6" s="34">
        <f t="shared" si="8"/>
        <v>88.87</v>
      </c>
      <c r="BU6" s="34">
        <f t="shared" si="8"/>
        <v>92.99</v>
      </c>
      <c r="BV6" s="34">
        <f t="shared" si="8"/>
        <v>53.01</v>
      </c>
      <c r="BW6" s="34">
        <f t="shared" si="8"/>
        <v>50.54</v>
      </c>
      <c r="BX6" s="34">
        <f t="shared" si="8"/>
        <v>49.22</v>
      </c>
      <c r="BY6" s="34">
        <f t="shared" si="8"/>
        <v>69.87</v>
      </c>
      <c r="BZ6" s="34">
        <f t="shared" si="8"/>
        <v>74.3</v>
      </c>
      <c r="CA6" s="33" t="str">
        <f>IF(CA7="","",IF(CA7="-","【-】","【"&amp;SUBSTITUTE(TEXT(CA7,"#,##0.00"),"-","△")&amp;"】"))</f>
        <v>【75.58】</v>
      </c>
      <c r="CB6" s="34">
        <f>IF(CB7="",NA(),CB7)</f>
        <v>196.83</v>
      </c>
      <c r="CC6" s="34">
        <f t="shared" ref="CC6:CK6" si="9">IF(CC7="",NA(),CC7)</f>
        <v>192.96</v>
      </c>
      <c r="CD6" s="34">
        <f t="shared" si="9"/>
        <v>193.75</v>
      </c>
      <c r="CE6" s="34">
        <f t="shared" si="9"/>
        <v>192.17</v>
      </c>
      <c r="CF6" s="34">
        <f t="shared" si="9"/>
        <v>196.57</v>
      </c>
      <c r="CG6" s="34">
        <f t="shared" si="9"/>
        <v>299.39</v>
      </c>
      <c r="CH6" s="34">
        <f t="shared" si="9"/>
        <v>320.36</v>
      </c>
      <c r="CI6" s="34">
        <f t="shared" si="9"/>
        <v>332.02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34.74</v>
      </c>
      <c r="CT6" s="34">
        <f t="shared" si="10"/>
        <v>36.65</v>
      </c>
      <c r="CU6" s="34">
        <f t="shared" si="10"/>
        <v>42.9</v>
      </c>
      <c r="CV6" s="34">
        <f t="shared" si="10"/>
        <v>43.36</v>
      </c>
      <c r="CW6" s="33" t="str">
        <f>IF(CW7="","",IF(CW7="-","【-】","【"&amp;SUBSTITUTE(TEXT(CW7,"#,##0.00"),"-","△")&amp;"】"))</f>
        <v>【42.66】</v>
      </c>
      <c r="CX6" s="34">
        <f>IF(CX7="",NA(),CX7)</f>
        <v>80.78</v>
      </c>
      <c r="CY6" s="34">
        <f t="shared" ref="CY6:DG6" si="11">IF(CY7="",NA(),CY7)</f>
        <v>80.040000000000006</v>
      </c>
      <c r="CZ6" s="34">
        <f t="shared" si="11"/>
        <v>80.48</v>
      </c>
      <c r="DA6" s="34">
        <f t="shared" si="11"/>
        <v>80.05</v>
      </c>
      <c r="DB6" s="34">
        <f t="shared" si="11"/>
        <v>82.15</v>
      </c>
      <c r="DC6" s="34">
        <f t="shared" si="11"/>
        <v>71.069999999999993</v>
      </c>
      <c r="DD6" s="34">
        <f t="shared" si="11"/>
        <v>70.14</v>
      </c>
      <c r="DE6" s="34">
        <f t="shared" si="11"/>
        <v>68.83</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0.09</v>
      </c>
      <c r="EN6" s="34">
        <f t="shared" si="14"/>
        <v>0.09</v>
      </c>
      <c r="EO6" s="33" t="str">
        <f>IF(EO7="","",IF(EO7="-","【-】","【"&amp;SUBSTITUTE(TEXT(EO7,"#,##0.00"),"-","△")&amp;"】"))</f>
        <v>【0.10】</v>
      </c>
    </row>
    <row r="7" spans="1:145" s="35" customFormat="1" x14ac:dyDescent="0.15">
      <c r="A7" s="27"/>
      <c r="B7" s="36">
        <v>2017</v>
      </c>
      <c r="C7" s="36">
        <v>435066</v>
      </c>
      <c r="D7" s="36">
        <v>47</v>
      </c>
      <c r="E7" s="36">
        <v>17</v>
      </c>
      <c r="F7" s="36">
        <v>4</v>
      </c>
      <c r="G7" s="36">
        <v>0</v>
      </c>
      <c r="H7" s="36" t="s">
        <v>109</v>
      </c>
      <c r="I7" s="36" t="s">
        <v>110</v>
      </c>
      <c r="J7" s="36" t="s">
        <v>111</v>
      </c>
      <c r="K7" s="36" t="s">
        <v>112</v>
      </c>
      <c r="L7" s="36" t="s">
        <v>113</v>
      </c>
      <c r="M7" s="36" t="s">
        <v>114</v>
      </c>
      <c r="N7" s="37" t="s">
        <v>115</v>
      </c>
      <c r="O7" s="37" t="s">
        <v>116</v>
      </c>
      <c r="P7" s="37">
        <v>82.4</v>
      </c>
      <c r="Q7" s="37">
        <v>100</v>
      </c>
      <c r="R7" s="37">
        <v>4210</v>
      </c>
      <c r="S7" s="37">
        <v>4030</v>
      </c>
      <c r="T7" s="37">
        <v>48.37</v>
      </c>
      <c r="U7" s="37">
        <v>83.32</v>
      </c>
      <c r="V7" s="37">
        <v>3277</v>
      </c>
      <c r="W7" s="37">
        <v>1.75</v>
      </c>
      <c r="X7" s="37">
        <v>1872.57</v>
      </c>
      <c r="Y7" s="37">
        <v>95.84</v>
      </c>
      <c r="Z7" s="37">
        <v>97.71</v>
      </c>
      <c r="AA7" s="37">
        <v>97.57</v>
      </c>
      <c r="AB7" s="37">
        <v>95.48</v>
      </c>
      <c r="AC7" s="37">
        <v>97.1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506.28</v>
      </c>
      <c r="BG7" s="37">
        <v>278.27</v>
      </c>
      <c r="BH7" s="37">
        <v>297.27</v>
      </c>
      <c r="BI7" s="37">
        <v>320.76</v>
      </c>
      <c r="BJ7" s="37">
        <v>309.70999999999998</v>
      </c>
      <c r="BK7" s="37">
        <v>1554.05</v>
      </c>
      <c r="BL7" s="37">
        <v>1671.86</v>
      </c>
      <c r="BM7" s="37">
        <v>1673.47</v>
      </c>
      <c r="BN7" s="37">
        <v>1298.9100000000001</v>
      </c>
      <c r="BO7" s="37">
        <v>1243.71</v>
      </c>
      <c r="BP7" s="37">
        <v>1225.44</v>
      </c>
      <c r="BQ7" s="37">
        <v>88.49</v>
      </c>
      <c r="BR7" s="37">
        <v>90.05</v>
      </c>
      <c r="BS7" s="37">
        <v>89.3</v>
      </c>
      <c r="BT7" s="37">
        <v>88.87</v>
      </c>
      <c r="BU7" s="37">
        <v>92.99</v>
      </c>
      <c r="BV7" s="37">
        <v>53.01</v>
      </c>
      <c r="BW7" s="37">
        <v>50.54</v>
      </c>
      <c r="BX7" s="37">
        <v>49.22</v>
      </c>
      <c r="BY7" s="37">
        <v>69.87</v>
      </c>
      <c r="BZ7" s="37">
        <v>74.3</v>
      </c>
      <c r="CA7" s="37">
        <v>75.58</v>
      </c>
      <c r="CB7" s="37">
        <v>196.83</v>
      </c>
      <c r="CC7" s="37">
        <v>192.96</v>
      </c>
      <c r="CD7" s="37">
        <v>193.75</v>
      </c>
      <c r="CE7" s="37">
        <v>192.17</v>
      </c>
      <c r="CF7" s="37">
        <v>196.57</v>
      </c>
      <c r="CG7" s="37">
        <v>299.39</v>
      </c>
      <c r="CH7" s="37">
        <v>320.36</v>
      </c>
      <c r="CI7" s="37">
        <v>332.02</v>
      </c>
      <c r="CJ7" s="37">
        <v>234.96</v>
      </c>
      <c r="CK7" s="37">
        <v>221.81</v>
      </c>
      <c r="CL7" s="37">
        <v>215.23</v>
      </c>
      <c r="CM7" s="37" t="s">
        <v>115</v>
      </c>
      <c r="CN7" s="37" t="s">
        <v>115</v>
      </c>
      <c r="CO7" s="37" t="s">
        <v>115</v>
      </c>
      <c r="CP7" s="37" t="s">
        <v>115</v>
      </c>
      <c r="CQ7" s="37" t="s">
        <v>115</v>
      </c>
      <c r="CR7" s="37">
        <v>36.200000000000003</v>
      </c>
      <c r="CS7" s="37">
        <v>34.74</v>
      </c>
      <c r="CT7" s="37">
        <v>36.65</v>
      </c>
      <c r="CU7" s="37">
        <v>42.9</v>
      </c>
      <c r="CV7" s="37">
        <v>43.36</v>
      </c>
      <c r="CW7" s="37">
        <v>42.66</v>
      </c>
      <c r="CX7" s="37">
        <v>80.78</v>
      </c>
      <c r="CY7" s="37">
        <v>80.040000000000006</v>
      </c>
      <c r="CZ7" s="37">
        <v>80.48</v>
      </c>
      <c r="DA7" s="37">
        <v>80.05</v>
      </c>
      <c r="DB7" s="37">
        <v>82.15</v>
      </c>
      <c r="DC7" s="37">
        <v>71.069999999999993</v>
      </c>
      <c r="DD7" s="37">
        <v>70.14</v>
      </c>
      <c r="DE7" s="37">
        <v>68.83</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2019-02-06T01:09:35Z</cp:lastPrinted>
  <dcterms:created xsi:type="dcterms:W3CDTF">2018-12-03T09:17:53Z</dcterms:created>
  <dcterms:modified xsi:type="dcterms:W3CDTF">2019-02-06T01:09:36Z</dcterms:modified>
  <cp:category/>
</cp:coreProperties>
</file>