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aOzrFZzZjgJCrm2kVSi81CzS6KQfpkNZL7wcm83a8fuKok+6BQwYVsPHvkcxB1gtvju4B63nVXeI1EuIZbUqA==" workbookSaltValue="qlcUUzO/sZO8I4CTXk76NQ==" workbookSpinCount="100000" lockStructure="1"/>
  <bookViews>
    <workbookView xWindow="0" yWindow="15" windowWidth="20490" windowHeight="736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<sst xmlns="http://schemas.openxmlformats.org/spreadsheetml/2006/main" count="245" uniqueCount="127">
  <si>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</si>
  <si>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</si>
  <si>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</si>
  <si>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</si>
  <si>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</si>
  <si>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</si>
  <si>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</si>
  <si>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</si>
  <si>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</si>
  <si>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</si>
  <si>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</si>
  <si>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</si>
  <si>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</si>
  <si>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</si>
  <si>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</si>
  <si>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</si>
  <si>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</si>
  <si>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</si>
  <si>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</si>
  <si>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</si>
  <si>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</si>
  <si>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</si>
  <si>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</si>
  <si>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</si>
  <si>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</si>
  <si>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</si>
  <si>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</si>
  <si>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</si>
  <si>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</si>
  <si>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</si>
  <si>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</si>
  <si>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</si>
  <si>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</si>
  <si>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</si>
  <si>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</si>
  <si>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</si>
  <si>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</si>
  <si>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</si>
  <si>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</si>
  <si>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</si>
  <si>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</si>
  <si>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</si>
  <si>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</si>
  <si>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</si>
  <si>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</si>
  <si>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</si>
  <si>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</si>
  <si>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</si>
  <si>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</si>
  <si>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</si>
  <si>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</si>
  <si>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</si>
  <si>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</si>
  <si>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</si>
  <si>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</si>
  <si>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</si>
  <si>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</si>
  <si>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</si>
  <si>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</si>
  <si>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</si>
  <si>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</si>
  <si>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</si>
  <si>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</si>
  <si>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</si>
  <si>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</si>
  <si>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</si>
  <si>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</si>
  <si>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</si>
  <si>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</si>
  <si>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</si>
  <si>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</si>
  <si>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</si>
  <si>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</si>
  <si>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</si>
  <si>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</si>
  <si>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</si>
  <si>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</si>
  <si>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</si>
  <si>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</si>
  <si>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</si>
  <si>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</si>
  <si>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</si>
  <si>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</si>
  <si>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</si>
  <si>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</si>
  <si>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</si>
  <si>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</si>
  <si>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</si>
  <si>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</si>
  <si>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</si>
  <si>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</si>
  <si>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</si>
  <si>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</si>
  <si>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</si>
  <si>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</si>
  <si>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</si>
  <si>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</si>
  <si>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</si>
  <si>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</si>
  <si>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</si>
  <si>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</si>
  <si>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</si>
  <si>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</si>
  <si>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</si>
  <si>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</si>
  <si>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</si>
  <si>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</si>
  <si>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</si>
  <si>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</si>
  <si>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</si>
  <si>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</si>
  <si>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氷川町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</si>
  <si>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</si>
  <si>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</si>
  <si>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</si>
  <si>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</si>
  <si>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</si>
  <si>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</si>
  <si>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</si>
  <si>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</si>
  <si>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</si>
  <si>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</si>
  <si>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</si>
  <si>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</si>
  <si>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55年度供用開始から38年経過した宮原処理区においては、八代北部流域下水道への編入を進めており、H33年度末には終末処理場の廃止を予定している。管路施設については、下水道ストックマネジメント計画に基づく点検・調査による優先順位を付け予防保全的事業を実施していく方針である。</t>
    <rPh sb="0" eb="2">
      <t>ショウワ</t>
    </rPh>
    <rPh sb="4" eb="6">
      <t>ネンド</t>
    </rPh>
    <rPh sb="6" eb="8">
      <t>キョウヨウ</t>
    </rPh>
    <rPh sb="8" eb="10">
      <t>カイシ</t>
    </rPh>
    <rPh sb="14" eb="15">
      <t>ネン</t>
    </rPh>
    <rPh sb="15" eb="17">
      <t>ケイカ</t>
    </rPh>
    <rPh sb="19" eb="21">
      <t>ミヤハラ</t>
    </rPh>
    <rPh sb="21" eb="23">
      <t>ショリ</t>
    </rPh>
    <rPh sb="23" eb="24">
      <t>ク</t>
    </rPh>
    <rPh sb="30" eb="32">
      <t>ヤツシロ</t>
    </rPh>
    <rPh sb="32" eb="34">
      <t>ホクブ</t>
    </rPh>
    <rPh sb="34" eb="36">
      <t>リュウイキ</t>
    </rPh>
    <rPh sb="36" eb="39">
      <t>ゲスイドウ</t>
    </rPh>
    <rPh sb="41" eb="43">
      <t>ヘンニュウ</t>
    </rPh>
    <rPh sb="44" eb="45">
      <t>スス</t>
    </rPh>
    <rPh sb="53" eb="56">
      <t>ネンドマツ</t>
    </rPh>
    <rPh sb="58" eb="60">
      <t>シュウマツ</t>
    </rPh>
    <rPh sb="60" eb="63">
      <t>ショリジョウ</t>
    </rPh>
    <rPh sb="64" eb="66">
      <t>ハイシ</t>
    </rPh>
    <rPh sb="67" eb="69">
      <t>ヨテイ</t>
    </rPh>
    <rPh sb="74" eb="76">
      <t>カンロ</t>
    </rPh>
    <rPh sb="76" eb="78">
      <t>シセツ</t>
    </rPh>
    <rPh sb="84" eb="87">
      <t>ゲスイドウ</t>
    </rPh>
    <rPh sb="97" eb="99">
      <t>ケイカク</t>
    </rPh>
    <rPh sb="100" eb="101">
      <t>モト</t>
    </rPh>
    <rPh sb="103" eb="105">
      <t>テンケン</t>
    </rPh>
    <rPh sb="106" eb="108">
      <t>チョウサ</t>
    </rPh>
    <rPh sb="111" eb="113">
      <t>ユウセン</t>
    </rPh>
    <rPh sb="113" eb="115">
      <t>ジュンイ</t>
    </rPh>
    <rPh sb="116" eb="117">
      <t>ツ</t>
    </rPh>
    <rPh sb="118" eb="120">
      <t>ヨボウ</t>
    </rPh>
    <rPh sb="120" eb="123">
      <t>ホゼンテキ</t>
    </rPh>
    <rPh sb="123" eb="125">
      <t>ジギョウ</t>
    </rPh>
    <rPh sb="126" eb="128">
      <t>ジッシ</t>
    </rPh>
    <rPh sb="132" eb="134">
      <t>ホウシン</t>
    </rPh>
    <phoneticPr fontId="4"/>
  </si>
  <si>
    <t>本町の下水道面整備については、H29年度末に慨成し今後は維持管理業務へ移行していく。維持管理費や改築更新費の削減のため、H34年度に宮原処理区を八代北部流域下水道に編入する予定としており、終末処理場の廃止による効率的な施設運営を構築していくこととしている。　　　　　　　　　　　　水洗化率は類似団体と比べ高いが、経費回収率が低いことから使用料収入の増加の取り組みが必要である。人口減少等に伴う料金収入の減少や施設・設備の老朽化に伴う更新投資の増大など厳しさを増す経営環境を踏まえ、H31年度に経営戦略策定を計画し、併せて公営企業会計移行の検討を行う予定である。</t>
    <rPh sb="0" eb="2">
      <t>ホンチョウ</t>
    </rPh>
    <rPh sb="3" eb="6">
      <t>ゲスイドウ</t>
    </rPh>
    <rPh sb="6" eb="7">
      <t>メン</t>
    </rPh>
    <rPh sb="7" eb="9">
      <t>セイビ</t>
    </rPh>
    <rPh sb="18" eb="21">
      <t>ネンドマツ</t>
    </rPh>
    <rPh sb="22" eb="24">
      <t>ガイセイ</t>
    </rPh>
    <rPh sb="25" eb="27">
      <t>コンゴ</t>
    </rPh>
    <rPh sb="28" eb="30">
      <t>イジ</t>
    </rPh>
    <rPh sb="30" eb="32">
      <t>カンリ</t>
    </rPh>
    <rPh sb="32" eb="34">
      <t>ギョウム</t>
    </rPh>
    <rPh sb="35" eb="37">
      <t>イコウ</t>
    </rPh>
    <rPh sb="42" eb="44">
      <t>イジ</t>
    </rPh>
    <rPh sb="44" eb="46">
      <t>カンリ</t>
    </rPh>
    <rPh sb="46" eb="47">
      <t>ヒ</t>
    </rPh>
    <rPh sb="48" eb="50">
      <t>カイチク</t>
    </rPh>
    <rPh sb="50" eb="52">
      <t>コウシン</t>
    </rPh>
    <rPh sb="52" eb="53">
      <t>ヒ</t>
    </rPh>
    <rPh sb="54" eb="56">
      <t>サクゲン</t>
    </rPh>
    <rPh sb="63" eb="65">
      <t>ネンド</t>
    </rPh>
    <rPh sb="66" eb="68">
      <t>ミヤハラ</t>
    </rPh>
    <rPh sb="68" eb="70">
      <t>ショリ</t>
    </rPh>
    <rPh sb="70" eb="71">
      <t>ク</t>
    </rPh>
    <rPh sb="72" eb="74">
      <t>ヤツシロ</t>
    </rPh>
    <rPh sb="74" eb="76">
      <t>ホクブ</t>
    </rPh>
    <rPh sb="76" eb="78">
      <t>リュウイキ</t>
    </rPh>
    <rPh sb="78" eb="81">
      <t>ゲスイドウ</t>
    </rPh>
    <rPh sb="82" eb="84">
      <t>ヘンニュウ</t>
    </rPh>
    <rPh sb="86" eb="88">
      <t>ヨテイ</t>
    </rPh>
    <rPh sb="94" eb="96">
      <t>シュウマツ</t>
    </rPh>
    <rPh sb="96" eb="99">
      <t>ショリジョウ</t>
    </rPh>
    <rPh sb="100" eb="102">
      <t>ハイシ</t>
    </rPh>
    <rPh sb="105" eb="108">
      <t>コウリツテキ</t>
    </rPh>
    <rPh sb="109" eb="111">
      <t>シセツ</t>
    </rPh>
    <rPh sb="111" eb="113">
      <t>ウンエイ</t>
    </rPh>
    <rPh sb="114" eb="116">
      <t>コウチク</t>
    </rPh>
    <rPh sb="140" eb="143">
      <t>スイセンカ</t>
    </rPh>
    <rPh sb="143" eb="144">
      <t>リツ</t>
    </rPh>
    <rPh sb="145" eb="147">
      <t>ルイジ</t>
    </rPh>
    <rPh sb="147" eb="149">
      <t>ダンタイ</t>
    </rPh>
    <rPh sb="150" eb="151">
      <t>クラ</t>
    </rPh>
    <rPh sb="152" eb="153">
      <t>タカ</t>
    </rPh>
    <rPh sb="156" eb="158">
      <t>ケイヒ</t>
    </rPh>
    <rPh sb="158" eb="160">
      <t>カイシュウ</t>
    </rPh>
    <rPh sb="160" eb="161">
      <t>リツ</t>
    </rPh>
    <rPh sb="162" eb="163">
      <t>ヒク</t>
    </rPh>
    <rPh sb="168" eb="171">
      <t>シヨウリョウ</t>
    </rPh>
    <rPh sb="171" eb="173">
      <t>シュウニュウ</t>
    </rPh>
    <rPh sb="174" eb="176">
      <t>ゾウカ</t>
    </rPh>
    <rPh sb="177" eb="178">
      <t>ト</t>
    </rPh>
    <rPh sb="179" eb="180">
      <t>ク</t>
    </rPh>
    <rPh sb="182" eb="184">
      <t>ヒツヨウ</t>
    </rPh>
    <rPh sb="188" eb="190">
      <t>ジンコウ</t>
    </rPh>
    <rPh sb="190" eb="192">
      <t>ゲンショウ</t>
    </rPh>
    <rPh sb="192" eb="193">
      <t>トウ</t>
    </rPh>
    <rPh sb="194" eb="195">
      <t>トモナ</t>
    </rPh>
    <rPh sb="196" eb="198">
      <t>リョウキン</t>
    </rPh>
    <rPh sb="198" eb="200">
      <t>シュウニュウ</t>
    </rPh>
    <rPh sb="201" eb="203">
      <t>ゲンショウ</t>
    </rPh>
    <rPh sb="204" eb="206">
      <t>シセツ</t>
    </rPh>
    <rPh sb="207" eb="209">
      <t>セツビ</t>
    </rPh>
    <rPh sb="210" eb="213">
      <t>ロウキュウカ</t>
    </rPh>
    <rPh sb="214" eb="215">
      <t>トモナ</t>
    </rPh>
    <rPh sb="216" eb="218">
      <t>コウシン</t>
    </rPh>
    <rPh sb="218" eb="220">
      <t>トウシ</t>
    </rPh>
    <rPh sb="221" eb="223">
      <t>ゾウダイ</t>
    </rPh>
    <rPh sb="225" eb="226">
      <t>キビ</t>
    </rPh>
    <rPh sb="229" eb="230">
      <t>マ</t>
    </rPh>
    <rPh sb="231" eb="233">
      <t>ケイエイ</t>
    </rPh>
    <rPh sb="233" eb="235">
      <t>カンキョウ</t>
    </rPh>
    <rPh sb="236" eb="237">
      <t>フ</t>
    </rPh>
    <rPh sb="243" eb="245">
      <t>ネンド</t>
    </rPh>
    <rPh sb="246" eb="248">
      <t>ケイエイ</t>
    </rPh>
    <rPh sb="248" eb="250">
      <t>センリャク</t>
    </rPh>
    <rPh sb="250" eb="252">
      <t>サクテイ</t>
    </rPh>
    <rPh sb="253" eb="255">
      <t>ケイカク</t>
    </rPh>
    <rPh sb="257" eb="258">
      <t>アワ</t>
    </rPh>
    <rPh sb="260" eb="262">
      <t>コウエイ</t>
    </rPh>
    <rPh sb="262" eb="264">
      <t>キギョウ</t>
    </rPh>
    <rPh sb="264" eb="266">
      <t>カイケイ</t>
    </rPh>
    <rPh sb="266" eb="268">
      <t>イコウ</t>
    </rPh>
    <rPh sb="269" eb="271">
      <t>ケントウ</t>
    </rPh>
    <rPh sb="272" eb="273">
      <t>オコナ</t>
    </rPh>
    <rPh sb="274" eb="276">
      <t>ヨテイ</t>
    </rPh>
    <phoneticPr fontId="4"/>
  </si>
  <si>
    <r>
      <t>収益的収支比率は近年横ばいで推移しているが、投資的事業の縮小に伴う</t>
    </r>
    <r>
      <rPr>
        <sz val="11"/>
        <color rgb="FFFF0000"/>
        <rFont val="ＭＳ ゴシック"/>
        <family val="3"/>
        <charset val="128"/>
      </rPr>
      <t>工事担当</t>
    </r>
    <r>
      <rPr>
        <sz val="11"/>
        <color theme="1"/>
        <rFont val="ＭＳ ゴシック"/>
        <family val="3"/>
        <charset val="128"/>
      </rPr>
      <t>職員の配置転換などの影響により前年度と比べ上昇している。しかし、経費回収率や汚水処理原価は</t>
    </r>
    <r>
      <rPr>
        <sz val="11"/>
        <color rgb="FFFF0000"/>
        <rFont val="ＭＳ ゴシック"/>
        <family val="3"/>
        <charset val="128"/>
      </rPr>
      <t>事務担当職員に係る</t>
    </r>
    <r>
      <rPr>
        <sz val="11"/>
        <color theme="1"/>
        <rFont val="ＭＳ ゴシック"/>
        <family val="3"/>
        <charset val="128"/>
      </rPr>
      <t>維持的人件費の増や地方債償還金の汚水費</t>
    </r>
    <r>
      <rPr>
        <sz val="11"/>
        <color rgb="FFFF0000"/>
        <rFont val="ＭＳ ゴシック"/>
        <family val="3"/>
        <charset val="128"/>
      </rPr>
      <t>負担分</t>
    </r>
    <r>
      <rPr>
        <sz val="11"/>
        <color theme="1"/>
        <rFont val="ＭＳ ゴシック"/>
        <family val="3"/>
        <charset val="128"/>
      </rPr>
      <t>の増により悪化している。今後、未加入世帯の早期接続の推進や適正な下水道使用料金の設定が必要である。</t>
    </r>
    <rPh sb="0" eb="2">
      <t>シュウエキ</t>
    </rPh>
    <rPh sb="2" eb="3">
      <t>テキ</t>
    </rPh>
    <rPh sb="3" eb="5">
      <t>シュウシ</t>
    </rPh>
    <rPh sb="5" eb="7">
      <t>ヒリツ</t>
    </rPh>
    <rPh sb="8" eb="10">
      <t>キンネン</t>
    </rPh>
    <rPh sb="10" eb="11">
      <t>ヨコ</t>
    </rPh>
    <rPh sb="14" eb="16">
      <t>スイイ</t>
    </rPh>
    <rPh sb="22" eb="24">
      <t>トウシ</t>
    </rPh>
    <rPh sb="24" eb="25">
      <t>テキ</t>
    </rPh>
    <rPh sb="25" eb="27">
      <t>ジギョウ</t>
    </rPh>
    <rPh sb="28" eb="30">
      <t>シュクショウ</t>
    </rPh>
    <rPh sb="31" eb="32">
      <t>トモナ</t>
    </rPh>
    <rPh sb="33" eb="35">
      <t>コウジ</t>
    </rPh>
    <rPh sb="35" eb="37">
      <t>タントウ</t>
    </rPh>
    <rPh sb="37" eb="39">
      <t>ショクイン</t>
    </rPh>
    <rPh sb="40" eb="42">
      <t>ハイチ</t>
    </rPh>
    <rPh sb="42" eb="44">
      <t>テンカン</t>
    </rPh>
    <rPh sb="47" eb="49">
      <t>エイキョウ</t>
    </rPh>
    <rPh sb="52" eb="55">
      <t>ゼンネンド</t>
    </rPh>
    <rPh sb="56" eb="57">
      <t>クラ</t>
    </rPh>
    <rPh sb="58" eb="60">
      <t>ジョウショウ</t>
    </rPh>
    <rPh sb="69" eb="71">
      <t>ケイヒ</t>
    </rPh>
    <rPh sb="71" eb="73">
      <t>カイシュウ</t>
    </rPh>
    <rPh sb="73" eb="74">
      <t>リツ</t>
    </rPh>
    <rPh sb="75" eb="77">
      <t>オスイ</t>
    </rPh>
    <rPh sb="77" eb="79">
      <t>ショリ</t>
    </rPh>
    <rPh sb="79" eb="81">
      <t>ゲンカ</t>
    </rPh>
    <rPh sb="82" eb="84">
      <t>ジム</t>
    </rPh>
    <rPh sb="84" eb="86">
      <t>タントウ</t>
    </rPh>
    <rPh sb="86" eb="88">
      <t>ショクイン</t>
    </rPh>
    <rPh sb="89" eb="90">
      <t>カカ</t>
    </rPh>
    <rPh sb="98" eb="99">
      <t>ゾウ</t>
    </rPh>
    <rPh sb="100" eb="102">
      <t>チホウ</t>
    </rPh>
    <rPh sb="102" eb="103">
      <t>サイ</t>
    </rPh>
    <rPh sb="103" eb="106">
      <t>ショウカンキン</t>
    </rPh>
    <rPh sb="107" eb="109">
      <t>オスイ</t>
    </rPh>
    <rPh sb="109" eb="110">
      <t>ヒ</t>
    </rPh>
    <rPh sb="110" eb="112">
      <t>フタン</t>
    </rPh>
    <rPh sb="112" eb="113">
      <t>ブン</t>
    </rPh>
    <rPh sb="114" eb="115">
      <t>ゾウ</t>
    </rPh>
    <rPh sb="118" eb="120">
      <t>アッカ</t>
    </rPh>
    <rPh sb="125" eb="127">
      <t>コンゴ</t>
    </rPh>
    <rPh sb="131" eb="133">
      <t>セタイ</t>
    </rPh>
    <rPh sb="134" eb="136">
      <t>ソウキ</t>
    </rPh>
    <rPh sb="136" eb="138">
      <t>セツゾク</t>
    </rPh>
    <rPh sb="139" eb="141">
      <t>スイシン</t>
    </rPh>
    <rPh sb="142" eb="144">
      <t>テキセイ</t>
    </rPh>
    <rPh sb="145" eb="148">
      <t>ゲスイドウ</t>
    </rPh>
    <rPh sb="148" eb="151">
      <t>シヨウリョウ</t>
    </rPh>
    <rPh sb="151" eb="152">
      <t>キン</t>
    </rPh>
    <rPh sb="153" eb="155">
      <t>セッテイ</t>
    </rPh>
    <rPh sb="156" eb="1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</si>
</sst>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4E-4DBC-B12C-6961C8FD2486}"/>
            </c:ext>
          </c:extLst>
        </c:ser>
        <c:dLbls>
          <c:showLegendKey val="0"/>
          <c:showVal val="0"/>
          <c:showCatName val="0"/>
          <c:showSerName val="0"/>
          <c:showPercent val="0"/>
          <c:showBubbleSize val="0"/>
        </c:dLbls>
        <c:gapWidth val="150"/>
        <c:axId val="86191488"/>
        <c:axId val="8621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0.04</c:v>
                </c:pt>
                <c:pt idx="4">
                  <c:v>0.15</c:v>
                </c:pt>
              </c:numCache>
            </c:numRef>
          </c:val>
          <c:smooth val="0"/>
          <c:extLst xmlns:c16r2="http://schemas.microsoft.com/office/drawing/2015/06/chart">
            <c:ext xmlns:c16="http://schemas.microsoft.com/office/drawing/2014/chart" uri="{C3380CC4-5D6E-409C-BE32-E72D297353CC}">
              <c16:uniqueId val="{00000001-FE4E-4DBC-B12C-6961C8FD2486}"/>
            </c:ext>
          </c:extLst>
        </c:ser>
        <c:dLbls>
          <c:showLegendKey val="0"/>
          <c:showVal val="0"/>
          <c:showCatName val="0"/>
          <c:showSerName val="0"/>
          <c:showPercent val="0"/>
          <c:showBubbleSize val="0"/>
        </c:dLbls>
        <c:marker val="1"/>
        <c:smooth val="0"/>
        <c:axId val="86191488"/>
        <c:axId val="86214144"/>
      </c:lineChart>
      <c:dateAx>
        <c:axId val="86191488"/>
        <c:scaling>
          <c:orientation val="minMax"/>
        </c:scaling>
        <c:delete val="1"/>
        <c:axPos val="b"/>
        <c:numFmt formatCode="ge" sourceLinked="1"/>
        <c:majorTickMark val="none"/>
        <c:minorTickMark val="none"/>
        <c:tickLblPos val="none"/>
        <c:crossAx val="86214144"/>
        <c:crosses val="autoZero"/>
        <c:auto val="1"/>
        <c:lblOffset val="100"/>
        <c:baseTimeUnit val="years"/>
      </c:dateAx>
      <c:valAx>
        <c:axId val="8621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62-4E77-B0C6-48DE68DE1122}"/>
            </c:ext>
          </c:extLst>
        </c:ser>
        <c:dLbls>
          <c:showLegendKey val="0"/>
          <c:showVal val="0"/>
          <c:showCatName val="0"/>
          <c:showSerName val="0"/>
          <c:showPercent val="0"/>
          <c:showBubbleSize val="0"/>
        </c:dLbls>
        <c:gapWidth val="150"/>
        <c:axId val="102448512"/>
        <c:axId val="10246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35.32</c:v>
                </c:pt>
                <c:pt idx="1">
                  <c:v>38.409999999999997</c:v>
                </c:pt>
                <c:pt idx="2">
                  <c:v>39.25</c:v>
                </c:pt>
                <c:pt idx="3">
                  <c:v>43.18</c:v>
                </c:pt>
                <c:pt idx="4">
                  <c:v>42.38</c:v>
                </c:pt>
              </c:numCache>
            </c:numRef>
          </c:val>
          <c:smooth val="0"/>
          <c:extLst xmlns:c16r2="http://schemas.microsoft.com/office/drawing/2015/06/chart">
            <c:ext xmlns:c16="http://schemas.microsoft.com/office/drawing/2014/chart" uri="{C3380CC4-5D6E-409C-BE32-E72D297353CC}">
              <c16:uniqueId val="{00000001-4E62-4E77-B0C6-48DE68DE1122}"/>
            </c:ext>
          </c:extLst>
        </c:ser>
        <c:dLbls>
          <c:showLegendKey val="0"/>
          <c:showVal val="0"/>
          <c:showCatName val="0"/>
          <c:showSerName val="0"/>
          <c:showPercent val="0"/>
          <c:showBubbleSize val="0"/>
        </c:dLbls>
        <c:marker val="1"/>
        <c:smooth val="0"/>
        <c:axId val="102448512"/>
        <c:axId val="102467072"/>
      </c:lineChart>
      <c:dateAx>
        <c:axId val="102448512"/>
        <c:scaling>
          <c:orientation val="minMax"/>
        </c:scaling>
        <c:delete val="1"/>
        <c:axPos val="b"/>
        <c:numFmt formatCode="ge" sourceLinked="1"/>
        <c:majorTickMark val="none"/>
        <c:minorTickMark val="none"/>
        <c:tickLblPos val="none"/>
        <c:crossAx val="102467072"/>
        <c:crosses val="autoZero"/>
        <c:auto val="1"/>
        <c:lblOffset val="100"/>
        <c:baseTimeUnit val="years"/>
      </c:dateAx>
      <c:valAx>
        <c:axId val="1024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74.209999999999994</c:v>
                </c:pt>
                <c:pt idx="1">
                  <c:v>75.86</c:v>
                </c:pt>
                <c:pt idx="2">
                  <c:v>77.150000000000006</c:v>
                </c:pt>
                <c:pt idx="3">
                  <c:v>76.319999999999993</c:v>
                </c:pt>
                <c:pt idx="4">
                  <c:v>77.37</c:v>
                </c:pt>
              </c:numCache>
            </c:numRef>
          </c:val>
          <c:extLst xmlns:c16r2="http://schemas.microsoft.com/office/drawing/2015/06/chart">
            <c:ext xmlns:c16="http://schemas.microsoft.com/office/drawing/2014/chart" uri="{C3380CC4-5D6E-409C-BE32-E72D297353CC}">
              <c16:uniqueId val="{00000000-EC5D-441F-996E-127AAC6D15E8}"/>
            </c:ext>
          </c:extLst>
        </c:ser>
        <c:dLbls>
          <c:showLegendKey val="0"/>
          <c:showVal val="0"/>
          <c:showCatName val="0"/>
          <c:showSerName val="0"/>
          <c:showPercent val="0"/>
          <c:showBubbleSize val="0"/>
        </c:dLbls>
        <c:gapWidth val="150"/>
        <c:axId val="103624704"/>
        <c:axId val="1036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85.67</c:v>
                </c:pt>
                <c:pt idx="1">
                  <c:v>86.28</c:v>
                </c:pt>
                <c:pt idx="2">
                  <c:v>86.43</c:v>
                </c:pt>
                <c:pt idx="3">
                  <c:v>86.43</c:v>
                </c:pt>
                <c:pt idx="4">
                  <c:v>87.01</c:v>
                </c:pt>
              </c:numCache>
            </c:numRef>
          </c:val>
          <c:smooth val="0"/>
          <c:extLst xmlns:c16r2="http://schemas.microsoft.com/office/drawing/2015/06/chart">
            <c:ext xmlns:c16="http://schemas.microsoft.com/office/drawing/2014/chart" uri="{C3380CC4-5D6E-409C-BE32-E72D297353CC}">
              <c16:uniqueId val="{00000001-EC5D-441F-996E-127AAC6D15E8}"/>
            </c:ext>
          </c:extLst>
        </c:ser>
        <c:dLbls>
          <c:showLegendKey val="0"/>
          <c:showVal val="0"/>
          <c:showCatName val="0"/>
          <c:showSerName val="0"/>
          <c:showPercent val="0"/>
          <c:showBubbleSize val="0"/>
        </c:dLbls>
        <c:marker val="1"/>
        <c:smooth val="0"/>
        <c:axId val="103624704"/>
        <c:axId val="103626624"/>
      </c:lineChart>
      <c:dateAx>
        <c:axId val="103624704"/>
        <c:scaling>
          <c:orientation val="minMax"/>
        </c:scaling>
        <c:delete val="1"/>
        <c:axPos val="b"/>
        <c:numFmt formatCode="ge" sourceLinked="1"/>
        <c:majorTickMark val="none"/>
        <c:minorTickMark val="none"/>
        <c:tickLblPos val="none"/>
        <c:crossAx val="103626624"/>
        <c:crosses val="autoZero"/>
        <c:auto val="1"/>
        <c:lblOffset val="100"/>
        <c:baseTimeUnit val="years"/>
      </c:dateAx>
      <c:valAx>
        <c:axId val="1036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51.83</c:v>
                </c:pt>
                <c:pt idx="1">
                  <c:v>50.73</c:v>
                </c:pt>
                <c:pt idx="2">
                  <c:v>50.35</c:v>
                </c:pt>
                <c:pt idx="3">
                  <c:v>50.21</c:v>
                </c:pt>
                <c:pt idx="4">
                  <c:v>52.29</c:v>
                </c:pt>
              </c:numCache>
            </c:numRef>
          </c:val>
          <c:extLst xmlns:c16r2="http://schemas.microsoft.com/office/drawing/2015/06/chart">
            <c:ext xmlns:c16="http://schemas.microsoft.com/office/drawing/2014/chart" uri="{C3380CC4-5D6E-409C-BE32-E72D297353CC}">
              <c16:uniqueId val="{00000000-9EE1-43E3-A5AC-A8500BD564FF}"/>
            </c:ext>
          </c:extLst>
        </c:ser>
        <c:dLbls>
          <c:showLegendKey val="0"/>
          <c:showVal val="0"/>
          <c:showCatName val="0"/>
          <c:showSerName val="0"/>
          <c:showPercent val="0"/>
          <c:showBubbleSize val="0"/>
        </c:dLbls>
        <c:gapWidth val="150"/>
        <c:axId val="86237184"/>
        <c:axId val="8623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E1-43E3-A5AC-A8500BD564FF}"/>
            </c:ext>
          </c:extLst>
        </c:ser>
        <c:dLbls>
          <c:showLegendKey val="0"/>
          <c:showVal val="0"/>
          <c:showCatName val="0"/>
          <c:showSerName val="0"/>
          <c:showPercent val="0"/>
          <c:showBubbleSize val="0"/>
        </c:dLbls>
        <c:marker val="1"/>
        <c:smooth val="0"/>
        <c:axId val="86237184"/>
        <c:axId val="86239104"/>
      </c:lineChart>
      <c:dateAx>
        <c:axId val="86237184"/>
        <c:scaling>
          <c:orientation val="minMax"/>
        </c:scaling>
        <c:delete val="1"/>
        <c:axPos val="b"/>
        <c:numFmt formatCode="ge" sourceLinked="1"/>
        <c:majorTickMark val="none"/>
        <c:minorTickMark val="none"/>
        <c:tickLblPos val="none"/>
        <c:crossAx val="86239104"/>
        <c:crosses val="autoZero"/>
        <c:auto val="1"/>
        <c:lblOffset val="100"/>
        <c:baseTimeUnit val="years"/>
      </c:dateAx>
      <c:valAx>
        <c:axId val="862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36-4AF4-B0DB-89C44C1901C2}"/>
            </c:ext>
          </c:extLst>
        </c:ser>
        <c:dLbls>
          <c:showLegendKey val="0"/>
          <c:showVal val="0"/>
          <c:showCatName val="0"/>
          <c:showSerName val="0"/>
          <c:showPercent val="0"/>
          <c:showBubbleSize val="0"/>
        </c:dLbls>
        <c:gapWidth val="150"/>
        <c:axId val="102134144"/>
        <c:axId val="1021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36-4AF4-B0DB-89C44C1901C2}"/>
            </c:ext>
          </c:extLst>
        </c:ser>
        <c:dLbls>
          <c:showLegendKey val="0"/>
          <c:showVal val="0"/>
          <c:showCatName val="0"/>
          <c:showSerName val="0"/>
          <c:showPercent val="0"/>
          <c:showBubbleSize val="0"/>
        </c:dLbls>
        <c:marker val="1"/>
        <c:smooth val="0"/>
        <c:axId val="102134144"/>
        <c:axId val="102136064"/>
      </c:lineChart>
      <c:dateAx>
        <c:axId val="102134144"/>
        <c:scaling>
          <c:orientation val="minMax"/>
        </c:scaling>
        <c:delete val="1"/>
        <c:axPos val="b"/>
        <c:numFmt formatCode="ge" sourceLinked="1"/>
        <c:majorTickMark val="none"/>
        <c:minorTickMark val="none"/>
        <c:tickLblPos val="none"/>
        <c:crossAx val="102136064"/>
        <c:crosses val="autoZero"/>
        <c:auto val="1"/>
        <c:lblOffset val="100"/>
        <c:baseTimeUnit val="years"/>
      </c:dateAx>
      <c:valAx>
        <c:axId val="1021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04-422C-98E5-99678042C104}"/>
            </c:ext>
          </c:extLst>
        </c:ser>
        <c:dLbls>
          <c:showLegendKey val="0"/>
          <c:showVal val="0"/>
          <c:showCatName val="0"/>
          <c:showSerName val="0"/>
          <c:showPercent val="0"/>
          <c:showBubbleSize val="0"/>
        </c:dLbls>
        <c:gapWidth val="150"/>
        <c:axId val="102171392"/>
        <c:axId val="10217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04-422C-98E5-99678042C104}"/>
            </c:ext>
          </c:extLst>
        </c:ser>
        <c:dLbls>
          <c:showLegendKey val="0"/>
          <c:showVal val="0"/>
          <c:showCatName val="0"/>
          <c:showSerName val="0"/>
          <c:showPercent val="0"/>
          <c:showBubbleSize val="0"/>
        </c:dLbls>
        <c:marker val="1"/>
        <c:smooth val="0"/>
        <c:axId val="102171392"/>
        <c:axId val="102173312"/>
      </c:lineChart>
      <c:dateAx>
        <c:axId val="102171392"/>
        <c:scaling>
          <c:orientation val="minMax"/>
        </c:scaling>
        <c:delete val="1"/>
        <c:axPos val="b"/>
        <c:numFmt formatCode="ge" sourceLinked="1"/>
        <c:majorTickMark val="none"/>
        <c:minorTickMark val="none"/>
        <c:tickLblPos val="none"/>
        <c:crossAx val="102173312"/>
        <c:crosses val="autoZero"/>
        <c:auto val="1"/>
        <c:lblOffset val="100"/>
        <c:baseTimeUnit val="years"/>
      </c:dateAx>
      <c:valAx>
        <c:axId val="1021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6F-4FD1-B3CB-815B502CB121}"/>
            </c:ext>
          </c:extLst>
        </c:ser>
        <c:dLbls>
          <c:showLegendKey val="0"/>
          <c:showVal val="0"/>
          <c:showCatName val="0"/>
          <c:showSerName val="0"/>
          <c:showPercent val="0"/>
          <c:showBubbleSize val="0"/>
        </c:dLbls>
        <c:gapWidth val="150"/>
        <c:axId val="102218752"/>
        <c:axId val="1022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6F-4FD1-B3CB-815B502CB121}"/>
            </c:ext>
          </c:extLst>
        </c:ser>
        <c:dLbls>
          <c:showLegendKey val="0"/>
          <c:showVal val="0"/>
          <c:showCatName val="0"/>
          <c:showSerName val="0"/>
          <c:showPercent val="0"/>
          <c:showBubbleSize val="0"/>
        </c:dLbls>
        <c:marker val="1"/>
        <c:smooth val="0"/>
        <c:axId val="102218752"/>
        <c:axId val="102225024"/>
      </c:lineChart>
      <c:dateAx>
        <c:axId val="102218752"/>
        <c:scaling>
          <c:orientation val="minMax"/>
        </c:scaling>
        <c:delete val="1"/>
        <c:axPos val="b"/>
        <c:numFmt formatCode="ge" sourceLinked="1"/>
        <c:majorTickMark val="none"/>
        <c:minorTickMark val="none"/>
        <c:tickLblPos val="none"/>
        <c:crossAx val="102225024"/>
        <c:crosses val="autoZero"/>
        <c:auto val="1"/>
        <c:lblOffset val="100"/>
        <c:baseTimeUnit val="years"/>
      </c:dateAx>
      <c:valAx>
        <c:axId val="10222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1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6F-4C56-B2A9-6A3EBAF52DD3}"/>
            </c:ext>
          </c:extLst>
        </c:ser>
        <c:dLbls>
          <c:showLegendKey val="0"/>
          <c:showVal val="0"/>
          <c:showCatName val="0"/>
          <c:showSerName val="0"/>
          <c:showPercent val="0"/>
          <c:showBubbleSize val="0"/>
        </c:dLbls>
        <c:gapWidth val="150"/>
        <c:axId val="102256640"/>
        <c:axId val="1022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6F-4C56-B2A9-6A3EBAF52DD3}"/>
            </c:ext>
          </c:extLst>
        </c:ser>
        <c:dLbls>
          <c:showLegendKey val="0"/>
          <c:showVal val="0"/>
          <c:showCatName val="0"/>
          <c:showSerName val="0"/>
          <c:showPercent val="0"/>
          <c:showBubbleSize val="0"/>
        </c:dLbls>
        <c:marker val="1"/>
        <c:smooth val="0"/>
        <c:axId val="102256640"/>
        <c:axId val="102258560"/>
      </c:lineChart>
      <c:dateAx>
        <c:axId val="102256640"/>
        <c:scaling>
          <c:orientation val="minMax"/>
        </c:scaling>
        <c:delete val="1"/>
        <c:axPos val="b"/>
        <c:numFmt formatCode="ge" sourceLinked="1"/>
        <c:majorTickMark val="none"/>
        <c:minorTickMark val="none"/>
        <c:tickLblPos val="none"/>
        <c:crossAx val="102258560"/>
        <c:crosses val="autoZero"/>
        <c:auto val="1"/>
        <c:lblOffset val="100"/>
        <c:baseTimeUnit val="years"/>
      </c:dateAx>
      <c:valAx>
        <c:axId val="1022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364.03</c:v>
                </c:pt>
                <c:pt idx="1">
                  <c:v>489.66</c:v>
                </c:pt>
                <c:pt idx="2">
                  <c:v>704.85</c:v>
                </c:pt>
                <c:pt idx="3">
                  <c:v>675.37</c:v>
                </c:pt>
                <c:pt idx="4">
                  <c:v>653.30999999999995</c:v>
                </c:pt>
              </c:numCache>
            </c:numRef>
          </c:val>
          <c:extLst xmlns:c16r2="http://schemas.microsoft.com/office/drawing/2015/06/chart">
            <c:ext xmlns:c16="http://schemas.microsoft.com/office/drawing/2014/chart" uri="{C3380CC4-5D6E-409C-BE32-E72D297353CC}">
              <c16:uniqueId val="{00000000-518B-4FBF-A725-D4B0DBA5F5B9}"/>
            </c:ext>
          </c:extLst>
        </c:ser>
        <c:dLbls>
          <c:showLegendKey val="0"/>
          <c:showVal val="0"/>
          <c:showCatName val="0"/>
          <c:showSerName val="0"/>
          <c:showPercent val="0"/>
          <c:showBubbleSize val="0"/>
        </c:dLbls>
        <c:gapWidth val="150"/>
        <c:axId val="102297984"/>
        <c:axId val="10229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1655.47</c:v>
                </c:pt>
                <c:pt idx="1">
                  <c:v>1504.21</c:v>
                </c:pt>
                <c:pt idx="2">
                  <c:v>1390.86</c:v>
                </c:pt>
                <c:pt idx="3">
                  <c:v>1467.94</c:v>
                </c:pt>
                <c:pt idx="4">
                  <c:v>1144.94</c:v>
                </c:pt>
              </c:numCache>
            </c:numRef>
          </c:val>
          <c:smooth val="0"/>
          <c:extLst xmlns:c16r2="http://schemas.microsoft.com/office/drawing/2015/06/chart">
            <c:ext xmlns:c16="http://schemas.microsoft.com/office/drawing/2014/chart" uri="{C3380CC4-5D6E-409C-BE32-E72D297353CC}">
              <c16:uniqueId val="{00000001-518B-4FBF-A725-D4B0DBA5F5B9}"/>
            </c:ext>
          </c:extLst>
        </c:ser>
        <c:dLbls>
          <c:showLegendKey val="0"/>
          <c:showVal val="0"/>
          <c:showCatName val="0"/>
          <c:showSerName val="0"/>
          <c:showPercent val="0"/>
          <c:showBubbleSize val="0"/>
        </c:dLbls>
        <c:marker val="1"/>
        <c:smooth val="0"/>
        <c:axId val="102297984"/>
        <c:axId val="102299904"/>
      </c:lineChart>
      <c:dateAx>
        <c:axId val="102297984"/>
        <c:scaling>
          <c:orientation val="minMax"/>
        </c:scaling>
        <c:delete val="1"/>
        <c:axPos val="b"/>
        <c:numFmt formatCode="ge" sourceLinked="1"/>
        <c:majorTickMark val="none"/>
        <c:minorTickMark val="none"/>
        <c:tickLblPos val="none"/>
        <c:crossAx val="102299904"/>
        <c:crosses val="autoZero"/>
        <c:auto val="1"/>
        <c:lblOffset val="100"/>
        <c:baseTimeUnit val="years"/>
      </c:dateAx>
      <c:valAx>
        <c:axId val="1022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78.34</c:v>
                </c:pt>
                <c:pt idx="1">
                  <c:v>78.67</c:v>
                </c:pt>
                <c:pt idx="2">
                  <c:v>67.12</c:v>
                </c:pt>
                <c:pt idx="3">
                  <c:v>73.209999999999994</c:v>
                </c:pt>
                <c:pt idx="4">
                  <c:v>48.75</c:v>
                </c:pt>
              </c:numCache>
            </c:numRef>
          </c:val>
          <c:extLst xmlns:c16r2="http://schemas.microsoft.com/office/drawing/2015/06/chart">
            <c:ext xmlns:c16="http://schemas.microsoft.com/office/drawing/2014/chart" uri="{C3380CC4-5D6E-409C-BE32-E72D297353CC}">
              <c16:uniqueId val="{00000000-B824-4D2E-BF28-F484CF099B68}"/>
            </c:ext>
          </c:extLst>
        </c:ser>
        <c:dLbls>
          <c:showLegendKey val="0"/>
          <c:showVal val="0"/>
          <c:showCatName val="0"/>
          <c:showSerName val="0"/>
          <c:showPercent val="0"/>
          <c:showBubbleSize val="0"/>
        </c:dLbls>
        <c:gapWidth val="150"/>
        <c:axId val="102374400"/>
        <c:axId val="10239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67.41</c:v>
                </c:pt>
                <c:pt idx="2">
                  <c:v>76.849999999999994</c:v>
                </c:pt>
                <c:pt idx="3">
                  <c:v>83.3</c:v>
                </c:pt>
                <c:pt idx="4">
                  <c:v>88.16</c:v>
                </c:pt>
              </c:numCache>
            </c:numRef>
          </c:val>
          <c:smooth val="0"/>
          <c:extLst xmlns:c16r2="http://schemas.microsoft.com/office/drawing/2015/06/chart">
            <c:ext xmlns:c16="http://schemas.microsoft.com/office/drawing/2014/chart" uri="{C3380CC4-5D6E-409C-BE32-E72D297353CC}">
              <c16:uniqueId val="{00000001-B824-4D2E-BF28-F484CF099B68}"/>
            </c:ext>
          </c:extLst>
        </c:ser>
        <c:dLbls>
          <c:showLegendKey val="0"/>
          <c:showVal val="0"/>
          <c:showCatName val="0"/>
          <c:showSerName val="0"/>
          <c:showPercent val="0"/>
          <c:showBubbleSize val="0"/>
        </c:dLbls>
        <c:marker val="1"/>
        <c:smooth val="0"/>
        <c:axId val="102374400"/>
        <c:axId val="102392960"/>
      </c:lineChart>
      <c:dateAx>
        <c:axId val="102374400"/>
        <c:scaling>
          <c:orientation val="minMax"/>
        </c:scaling>
        <c:delete val="1"/>
        <c:axPos val="b"/>
        <c:numFmt formatCode="ge" sourceLinked="1"/>
        <c:majorTickMark val="none"/>
        <c:minorTickMark val="none"/>
        <c:tickLblPos val="none"/>
        <c:crossAx val="102392960"/>
        <c:crosses val="autoZero"/>
        <c:auto val="1"/>
        <c:lblOffset val="100"/>
        <c:baseTimeUnit val="years"/>
      </c:dateAx>
      <c:valAx>
        <c:axId val="1023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151.21</c:v>
                </c:pt>
                <c:pt idx="1">
                  <c:v>157.72999999999999</c:v>
                </c:pt>
                <c:pt idx="2">
                  <c:v>186.83</c:v>
                </c:pt>
                <c:pt idx="3">
                  <c:v>173.11</c:v>
                </c:pt>
                <c:pt idx="4">
                  <c:v>260.82</c:v>
                </c:pt>
              </c:numCache>
            </c:numRef>
          </c:val>
          <c:extLst xmlns:c16r2="http://schemas.microsoft.com/office/drawing/2015/06/chart">
            <c:ext xmlns:c16="http://schemas.microsoft.com/office/drawing/2014/chart" uri="{C3380CC4-5D6E-409C-BE32-E72D297353CC}">
              <c16:uniqueId val="{00000000-690C-40FC-93E2-D52553E2FC3F}"/>
            </c:ext>
          </c:extLst>
        </c:ser>
        <c:dLbls>
          <c:showLegendKey val="0"/>
          <c:showVal val="0"/>
          <c:showCatName val="0"/>
          <c:showSerName val="0"/>
          <c:showPercent val="0"/>
          <c:showBubbleSize val="0"/>
        </c:dLbls>
        <c:gapWidth val="150"/>
        <c:axId val="102427648"/>
        <c:axId val="10243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209.77</c:v>
                </c:pt>
                <c:pt idx="1">
                  <c:v>216.49</c:v>
                </c:pt>
                <c:pt idx="2">
                  <c:v>198.4</c:v>
                </c:pt>
                <c:pt idx="3">
                  <c:v>184.56</c:v>
                </c:pt>
                <c:pt idx="4">
                  <c:v>173.89</c:v>
                </c:pt>
              </c:numCache>
            </c:numRef>
          </c:val>
          <c:smooth val="0"/>
          <c:extLst xmlns:c16r2="http://schemas.microsoft.com/office/drawing/2015/06/chart">
            <c:ext xmlns:c16="http://schemas.microsoft.com/office/drawing/2014/chart" uri="{C3380CC4-5D6E-409C-BE32-E72D297353CC}">
              <c16:uniqueId val="{00000001-690C-40FC-93E2-D52553E2FC3F}"/>
            </c:ext>
          </c:extLst>
        </c:ser>
        <c:dLbls>
          <c:showLegendKey val="0"/>
          <c:showVal val="0"/>
          <c:showCatName val="0"/>
          <c:showSerName val="0"/>
          <c:showPercent val="0"/>
          <c:showBubbleSize val="0"/>
        </c:dLbls>
        <c:marker val="1"/>
        <c:smooth val="0"/>
        <c:axId val="102427648"/>
        <c:axId val="102433920"/>
      </c:lineChart>
      <c:dateAx>
        <c:axId val="102427648"/>
        <c:scaling>
          <c:orientation val="minMax"/>
        </c:scaling>
        <c:delete val="1"/>
        <c:axPos val="b"/>
        <c:numFmt formatCode="ge" sourceLinked="1"/>
        <c:majorTickMark val="none"/>
        <c:minorTickMark val="none"/>
        <c:tickLblPos val="none"/>
        <c:crossAx val="102433920"/>
        <c:crosses val="autoZero"/>
        <c:auto val="1"/>
        <c:lblOffset val="100"/>
        <c:baseTimeUnit val="years"/>
      </c:dateAx>
      <c:valAx>
        <c:axId val="1024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氷川町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非設置</v>
      </c>
      <c r="AE8" s="72"/>
      <c r="AF8" s="72"/>
      <c r="AG8" s="72"/>
      <c r="AH8" s="72"/>
      <c r="AI8" s="72"/>
      <c r="AJ8" s="72"/>
      <c r="AK8" s="3"/>
      <c r="AL8" s="66">
        <f>データ!S6</f>
        <v>12114</v>
      </c>
      <c r="AM8" s="66"/>
      <c r="AN8" s="66"/>
      <c r="AO8" s="66"/>
      <c r="AP8" s="66"/>
      <c r="AQ8" s="66"/>
      <c r="AR8" s="66"/>
      <c r="AS8" s="66"/>
      <c r="AT8" s="65">
        <f>データ!T6</f>
        <v>33.36</v>
      </c>
      <c r="AU8" s="65"/>
      <c r="AV8" s="65"/>
      <c r="AW8" s="65"/>
      <c r="AX8" s="65"/>
      <c r="AY8" s="65"/>
      <c r="AZ8" s="65"/>
      <c r="BA8" s="65"/>
      <c r="BB8" s="65">
        <f>データ!U6</f>
        <v>363.13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86.68</v>
      </c>
      <c r="Q10" s="65"/>
      <c r="R10" s="65"/>
      <c r="S10" s="65"/>
      <c r="T10" s="65"/>
      <c r="U10" s="65"/>
      <c r="V10" s="65"/>
      <c r="W10" s="65">
        <f>データ!Q6</f>
        <v>79.84</v>
      </c>
      <c r="X10" s="65"/>
      <c r="Y10" s="65"/>
      <c r="Z10" s="65"/>
      <c r="AA10" s="65"/>
      <c r="AB10" s="65"/>
      <c r="AC10" s="65"/>
      <c r="AD10" s="66">
        <f>データ!R6</f>
        <v>2376</v>
      </c>
      <c r="AE10" s="66"/>
      <c r="AF10" s="66"/>
      <c r="AG10" s="66"/>
      <c r="AH10" s="66"/>
      <c r="AI10" s="66"/>
      <c r="AJ10" s="66"/>
      <c r="AK10" s="2"/>
      <c r="AL10" s="66">
        <f>データ!V6</f>
        <v>10439</v>
      </c>
      <c r="AM10" s="66"/>
      <c r="AN10" s="66"/>
      <c r="AO10" s="66"/>
      <c r="AP10" s="66"/>
      <c r="AQ10" s="66"/>
      <c r="AR10" s="66"/>
      <c r="AS10" s="66"/>
      <c r="AT10" s="65">
        <f>データ!W6</f>
        <v>3.11</v>
      </c>
      <c r="AU10" s="65"/>
      <c r="AV10" s="65"/>
      <c r="AW10" s="65"/>
      <c r="AX10" s="65"/>
      <c r="AY10" s="65"/>
      <c r="AZ10" s="65"/>
      <c r="BA10" s="65"/>
      <c r="BB10" s="65">
        <f>データ!X6</f>
        <v>3356.59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56</v>
      </c>
      <c r="N86" s="25" t="s">
        <v>57</v>
      </c>
      <c r="O86" s="25" t="str">
        <f>データ!EO6</f>
        <v>【0.10】</v>
      </c>
    </row>
  </sheetData>
  <sheetProtection algorithmName="SHA-512" hashValue="VPAYHFGmvv5jTFEHbwgPbLI9bnonBzy9vS49cUUShvzsL4+WAytirI9gjuyH7uJDWkxQZkk/W4u/RsiS4+1ZQA==" saltValue="cwMakcU684leLFv460K+y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434680</v>
      </c>
      <c r="D6" s="32">
        <f t="shared" si="3"/>
        <v>47</v>
      </c>
      <c r="E6" s="32">
        <f t="shared" si="3"/>
        <v>17</v>
      </c>
      <c r="F6" s="32">
        <f t="shared" si="3"/>
        <v>4</v>
      </c>
      <c r="G6" s="32">
        <f t="shared" si="3"/>
        <v>0</v>
      </c>
      <c r="H6" s="32" t="str">
        <f t="shared" si="3"/>
        <v>熊本県　氷川町</v>
      </c>
      <c r="I6" s="32" t="str">
        <f t="shared" si="3"/>
        <v>法非適用</v>
      </c>
      <c r="J6" s="32" t="str">
        <f t="shared" si="3"/>
        <v>下水道事業</v>
      </c>
      <c r="K6" s="32" t="str">
        <f t="shared" si="3"/>
        <v>特定環境保全公共下水道</v>
      </c>
      <c r="L6" s="32" t="str">
        <f t="shared" si="3"/>
        <v>D1</v>
      </c>
      <c r="M6" s="32" t="str">
        <f t="shared" si="3"/>
        <v>非設置</v>
      </c>
      <c r="N6" s="33" t="str">
        <f t="shared" si="3"/>
        <v>-</v>
      </c>
      <c r="O6" s="33" t="str">
        <f t="shared" si="3"/>
        <v>該当数値なし</v>
      </c>
      <c r="P6" s="33">
        <f t="shared" si="3"/>
        <v>86.68</v>
      </c>
      <c r="Q6" s="33">
        <f t="shared" si="3"/>
        <v>79.84</v>
      </c>
      <c r="R6" s="33">
        <f t="shared" si="3"/>
        <v>2376</v>
      </c>
      <c r="S6" s="33">
        <f t="shared" si="3"/>
        <v>12114</v>
      </c>
      <c r="T6" s="33">
        <f t="shared" si="3"/>
        <v>33.36</v>
      </c>
      <c r="U6" s="33">
        <f t="shared" si="3"/>
        <v>363.13</v>
      </c>
      <c r="V6" s="33">
        <f t="shared" si="3"/>
        <v>10439</v>
      </c>
      <c r="W6" s="33">
        <f t="shared" si="3"/>
        <v>3.11</v>
      </c>
      <c r="X6" s="33">
        <f t="shared" si="3"/>
        <v>3356.59</v>
      </c>
      <c r="Y6" s="34">
        <f>IF(Y7="",NA(),Y7)</f>
        <v>51.83</v>
      </c>
      <c r="Z6" s="34">
        <f t="shared" ref="Z6:AH6" si="4">IF(Z7="",NA(),Z7)</f>
        <v>50.73</v>
      </c>
      <c r="AA6" s="34">
        <f t="shared" si="4"/>
        <v>50.35</v>
      </c>
      <c r="AB6" s="34">
        <f t="shared" si="4"/>
        <v>50.21</v>
      </c>
      <c r="AC6" s="34">
        <f t="shared" si="4"/>
        <v>52.29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364.03</v>
      </c>
      <c r="BG6" s="34">
        <f t="shared" ref="BG6:BO6" si="7">IF(BG7="",NA(),BG7)</f>
        <v>489.66</v>
      </c>
      <c r="BH6" s="34">
        <f t="shared" si="7"/>
        <v>704.85</v>
      </c>
      <c r="BI6" s="34">
        <f t="shared" si="7"/>
        <v>675.37</v>
      </c>
      <c r="BJ6" s="34">
        <f t="shared" si="7"/>
        <v>653.30999999999995</v>
      </c>
      <c r="BK6" s="34">
        <f t="shared" si="7"/>
        <v>1655.47</v>
      </c>
      <c r="BL6" s="34">
        <f t="shared" si="7"/>
        <v>1504.21</v>
      </c>
      <c r="BM6" s="34">
        <f t="shared" si="7"/>
        <v>1390.86</v>
      </c>
      <c r="BN6" s="34">
        <f t="shared" si="7"/>
        <v>1467.94</v>
      </c>
      <c r="BO6" s="34">
        <f t="shared" si="7"/>
        <v>1144.94</v>
      </c>
      <c r="BP6" s="33" t="str">
        <f>IF(BP7="","",IF(BP7="-","【-】","【"&amp;SUBSTITUTE(TEXT(BP7,"#,##0.00"),"-","△")&amp;"】"))</f>
        <v>【1,225.44】</v>
      </c>
      <c r="BQ6" s="34">
        <f>IF(BQ7="",NA(),BQ7)</f>
        <v>78.34</v>
      </c>
      <c r="BR6" s="34">
        <f t="shared" ref="BR6:BZ6" si="8">IF(BR7="",NA(),BR7)</f>
        <v>78.67</v>
      </c>
      <c r="BS6" s="34">
        <f t="shared" si="8"/>
        <v>67.12</v>
      </c>
      <c r="BT6" s="34">
        <f t="shared" si="8"/>
        <v>73.209999999999994</v>
      </c>
      <c r="BU6" s="34">
        <f t="shared" si="8"/>
        <v>48.75</v>
      </c>
      <c r="BV6" s="34">
        <f t="shared" si="8"/>
        <v>67.92</v>
      </c>
      <c r="BW6" s="34">
        <f t="shared" si="8"/>
        <v>67.41</v>
      </c>
      <c r="BX6" s="34">
        <f t="shared" si="8"/>
        <v>76.849999999999994</v>
      </c>
      <c r="BY6" s="34">
        <f t="shared" si="8"/>
        <v>83.3</v>
      </c>
      <c r="BZ6" s="34">
        <f t="shared" si="8"/>
        <v>88.16</v>
      </c>
      <c r="CA6" s="33" t="str">
        <f>IF(CA7="","",IF(CA7="-","【-】","【"&amp;SUBSTITUTE(TEXT(CA7,"#,##0.00"),"-","△")&amp;"】"))</f>
        <v>【75.58】</v>
      </c>
      <c r="CB6" s="34">
        <f>IF(CB7="",NA(),CB7)</f>
        <v>151.21</v>
      </c>
      <c r="CC6" s="34">
        <f t="shared" ref="CC6:CK6" si="9">IF(CC7="",NA(),CC7)</f>
        <v>157.72999999999999</v>
      </c>
      <c r="CD6" s="34">
        <f t="shared" si="9"/>
        <v>186.83</v>
      </c>
      <c r="CE6" s="34">
        <f t="shared" si="9"/>
        <v>173.11</v>
      </c>
      <c r="CF6" s="34">
        <f t="shared" si="9"/>
        <v>260.82</v>
      </c>
      <c r="CG6" s="34">
        <f t="shared" si="9"/>
        <v>209.77</v>
      </c>
      <c r="CH6" s="34">
        <f t="shared" si="9"/>
        <v>216.49</v>
      </c>
      <c r="CI6" s="34">
        <f t="shared" si="9"/>
        <v>198.4</v>
      </c>
      <c r="CJ6" s="34">
        <f t="shared" si="9"/>
        <v>184.56</v>
      </c>
      <c r="CK6" s="34">
        <f t="shared" si="9"/>
        <v>173.89</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35.32</v>
      </c>
      <c r="CS6" s="34">
        <f t="shared" si="10"/>
        <v>38.409999999999997</v>
      </c>
      <c r="CT6" s="34">
        <f t="shared" si="10"/>
        <v>39.25</v>
      </c>
      <c r="CU6" s="34">
        <f t="shared" si="10"/>
        <v>43.18</v>
      </c>
      <c r="CV6" s="34">
        <f t="shared" si="10"/>
        <v>42.38</v>
      </c>
      <c r="CW6" s="33" t="str">
        <f>IF(CW7="","",IF(CW7="-","【-】","【"&amp;SUBSTITUTE(TEXT(CW7,"#,##0.00"),"-","△")&amp;"】"))</f>
        <v>【42.66】</v>
      </c>
      <c r="CX6" s="34">
        <f>IF(CX7="",NA(),CX7)</f>
        <v>74.209999999999994</v>
      </c>
      <c r="CY6" s="34">
        <f t="shared" ref="CY6:DG6" si="11">IF(CY7="",NA(),CY7)</f>
        <v>75.86</v>
      </c>
      <c r="CZ6" s="34">
        <f t="shared" si="11"/>
        <v>77.150000000000006</v>
      </c>
      <c r="DA6" s="34">
        <f t="shared" si="11"/>
        <v>76.319999999999993</v>
      </c>
      <c r="DB6" s="34">
        <f t="shared" si="11"/>
        <v>77.37</v>
      </c>
      <c r="DC6" s="34">
        <f t="shared" si="11"/>
        <v>85.67</v>
      </c>
      <c r="DD6" s="34">
        <f t="shared" si="11"/>
        <v>86.28</v>
      </c>
      <c r="DE6" s="34">
        <f t="shared" si="11"/>
        <v>86.43</v>
      </c>
      <c r="DF6" s="34">
        <f t="shared" si="11"/>
        <v>86.43</v>
      </c>
      <c r="DG6" s="34">
        <f t="shared" si="11"/>
        <v>87.01</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7.0000000000000007E-2</v>
      </c>
      <c r="EL6" s="34">
        <f t="shared" si="14"/>
        <v>0.08</v>
      </c>
      <c r="EM6" s="34">
        <f t="shared" si="14"/>
        <v>0.04</v>
      </c>
      <c r="EN6" s="34">
        <f t="shared" si="14"/>
        <v>0.15</v>
      </c>
      <c r="EO6" s="33" t="str">
        <f>IF(EO7="","",IF(EO7="-","【-】","【"&amp;SUBSTITUTE(TEXT(EO7,"#,##0.00"),"-","△")&amp;"】"))</f>
        <v>【0.10】</v>
      </c>
    </row>
    <row r="7" spans="1:145" s="35" customFormat="1" x14ac:dyDescent="0.15">
      <c r="A7" s="27"/>
      <c r="B7" s="36">
        <v>2017</v>
      </c>
      <c r="C7" s="36">
        <v>434680</v>
      </c>
      <c r="D7" s="36">
        <v>47</v>
      </c>
      <c r="E7" s="36">
        <v>17</v>
      </c>
      <c r="F7" s="36">
        <v>4</v>
      </c>
      <c r="G7" s="36">
        <v>0</v>
      </c>
      <c r="H7" s="36" t="s">
        <v>111</v>
      </c>
      <c r="I7" s="36" t="s">
        <v>112</v>
      </c>
      <c r="J7" s="36" t="s">
        <v>113</v>
      </c>
      <c r="K7" s="36" t="s">
        <v>114</v>
      </c>
      <c r="L7" s="36" t="s">
        <v>115</v>
      </c>
      <c r="M7" s="36" t="s">
        <v>116</v>
      </c>
      <c r="N7" s="37" t="s">
        <v>117</v>
      </c>
      <c r="O7" s="37" t="s">
        <v>118</v>
      </c>
      <c r="P7" s="37">
        <v>86.68</v>
      </c>
      <c r="Q7" s="37">
        <v>79.84</v>
      </c>
      <c r="R7" s="37">
        <v>2376</v>
      </c>
      <c r="S7" s="37">
        <v>12114</v>
      </c>
      <c r="T7" s="37">
        <v>33.36</v>
      </c>
      <c r="U7" s="37">
        <v>363.13</v>
      </c>
      <c r="V7" s="37">
        <v>10439</v>
      </c>
      <c r="W7" s="37">
        <v>3.11</v>
      </c>
      <c r="X7" s="37">
        <v>3356.59</v>
      </c>
      <c r="Y7" s="37">
        <v>51.83</v>
      </c>
      <c r="Z7" s="37">
        <v>50.73</v>
      </c>
      <c r="AA7" s="37">
        <v>50.35</v>
      </c>
      <c r="AB7" s="37">
        <v>50.21</v>
      </c>
      <c r="AC7" s="37">
        <v>52.29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364.03</v>
      </c>
      <c r="BG7" s="37">
        <v>489.66</v>
      </c>
      <c r="BH7" s="37">
        <v>704.85</v>
      </c>
      <c r="BI7" s="37">
        <v>675.37</v>
      </c>
      <c r="BJ7" s="37">
        <v>653.30999999999995</v>
      </c>
      <c r="BK7" s="37">
        <v>1655.47</v>
      </c>
      <c r="BL7" s="37">
        <v>1504.21</v>
      </c>
      <c r="BM7" s="37">
        <v>1390.86</v>
      </c>
      <c r="BN7" s="37">
        <v>1467.94</v>
      </c>
      <c r="BO7" s="37">
        <v>1144.94</v>
      </c>
      <c r="BP7" s="37">
        <v>1225.44</v>
      </c>
      <c r="BQ7" s="37">
        <v>78.34</v>
      </c>
      <c r="BR7" s="37">
        <v>78.67</v>
      </c>
      <c r="BS7" s="37">
        <v>67.12</v>
      </c>
      <c r="BT7" s="37">
        <v>73.209999999999994</v>
      </c>
      <c r="BU7" s="37">
        <v>48.75</v>
      </c>
      <c r="BV7" s="37">
        <v>67.92</v>
      </c>
      <c r="BW7" s="37">
        <v>67.41</v>
      </c>
      <c r="BX7" s="37">
        <v>76.849999999999994</v>
      </c>
      <c r="BY7" s="37">
        <v>83.3</v>
      </c>
      <c r="BZ7" s="37">
        <v>88.16</v>
      </c>
      <c r="CA7" s="37">
        <v>75.58</v>
      </c>
      <c r="CB7" s="37">
        <v>151.21</v>
      </c>
      <c r="CC7" s="37">
        <v>157.72999999999999</v>
      </c>
      <c r="CD7" s="37">
        <v>186.83</v>
      </c>
      <c r="CE7" s="37">
        <v>173.11</v>
      </c>
      <c r="CF7" s="37">
        <v>260.82</v>
      </c>
      <c r="CG7" s="37">
        <v>209.77</v>
      </c>
      <c r="CH7" s="37">
        <v>216.49</v>
      </c>
      <c r="CI7" s="37">
        <v>198.4</v>
      </c>
      <c r="CJ7" s="37">
        <v>184.56</v>
      </c>
      <c r="CK7" s="37">
        <v>173.89</v>
      </c>
      <c r="CL7" s="37">
        <v>215.23</v>
      </c>
      <c r="CM7" s="37" t="s">
        <v>117</v>
      </c>
      <c r="CN7" s="37" t="s">
        <v>117</v>
      </c>
      <c r="CO7" s="37" t="s">
        <v>117</v>
      </c>
      <c r="CP7" s="37" t="s">
        <v>117</v>
      </c>
      <c r="CQ7" s="37" t="s">
        <v>117</v>
      </c>
      <c r="CR7" s="37">
        <v>35.32</v>
      </c>
      <c r="CS7" s="37">
        <v>38.409999999999997</v>
      </c>
      <c r="CT7" s="37">
        <v>39.25</v>
      </c>
      <c r="CU7" s="37">
        <v>43.18</v>
      </c>
      <c r="CV7" s="37">
        <v>42.38</v>
      </c>
      <c r="CW7" s="37">
        <v>42.66</v>
      </c>
      <c r="CX7" s="37">
        <v>74.209999999999994</v>
      </c>
      <c r="CY7" s="37">
        <v>75.86</v>
      </c>
      <c r="CZ7" s="37">
        <v>77.150000000000006</v>
      </c>
      <c r="DA7" s="37">
        <v>76.319999999999993</v>
      </c>
      <c r="DB7" s="37">
        <v>77.37</v>
      </c>
      <c r="DC7" s="37">
        <v>85.67</v>
      </c>
      <c r="DD7" s="37">
        <v>86.28</v>
      </c>
      <c r="DE7" s="37">
        <v>86.43</v>
      </c>
      <c r="DF7" s="37">
        <v>86.43</v>
      </c>
      <c r="DG7" s="37">
        <v>87.01</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7.0000000000000007E-2</v>
      </c>
      <c r="EL7" s="37">
        <v>0.08</v>
      </c>
      <c r="EM7" s="37">
        <v>0.04</v>
      </c>
      <c r="EN7" s="37">
        <v>0.15</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2019-02-15T00:21:46Z</cp:lastPrinted>
  <dcterms:created xsi:type="dcterms:W3CDTF">2018-12-03T09:17:50Z</dcterms:created>
  <dcterms:modified xsi:type="dcterms:W3CDTF">2019-02-15T00:21:50Z</dcterms:modified>
</cp:coreProperties>
</file>