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k8Q89b7fYX2GBKmnH5Cy7sapDodypOMDjSGePY+1H+Elo+MHQ8CGimZbaP3ArCw8gCK2VCDSy7YQ+t1AofUv+Q==" workbookSaltValue="mj+GcPjUamwbalgAjJppWw=="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AT8"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<sst xmlns="http://schemas.openxmlformats.org/spreadsheetml/2006/main" count="240" uniqueCount="126">
  <si>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</si>
  <si>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</si>
  <si>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</si>
  <si>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</si>
  <si>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</si>
  <si>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</si>
  <si>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</si>
  <si>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</si>
  <si>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</si>
  <si>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</si>
  <si>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</si>
  <si>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</si>
  <si>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</si>
  <si>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</si>
  <si>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</si>
  <si>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</si>
  <si>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</si>
  <si>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</si>
  <si>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</si>
  <si>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</si>
  <si>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</si>
  <si>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</si>
  <si>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</si>
  <si>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</si>
  <si>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</si>
  <si>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</si>
  <si>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</si>
  <si>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</si>
  <si>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</si>
  <si>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</si>
  <si>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</si>
  <si>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</si>
  <si>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</si>
  <si>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</si>
  <si>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</si>
  <si>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</si>
  <si>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</si>
  <si>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</si>
  <si>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</si>
  <si>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</si>
  <si>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</si>
  <si>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</si>
  <si>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</si>
  <si>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</si>
  <si>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</si>
  <si>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</si>
  <si>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</si>
  <si>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</si>
  <si>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</si>
  <si>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</si>
  <si>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</si>
  <si>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</si>
  <si>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</si>
  <si>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</si>
  <si>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</si>
  <si>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</si>
  <si>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</si>
  <si>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</si>
  <si>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</si>
  <si>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</si>
  <si>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</si>
  <si>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</si>
  <si>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</si>
  <si>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</si>
  <si>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</si>
  <si>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</si>
  <si>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</si>
  <si>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</si>
  <si>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</si>
  <si>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</si>
  <si>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</si>
  <si>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</si>
  <si>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</si>
  <si>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</si>
  <si>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</si>
  <si>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</si>
  <si>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</si>
  <si>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</si>
  <si>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</si>
  <si>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</si>
  <si>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</si>
  <si>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</si>
  <si>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</si>
  <si>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</si>
  <si>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</si>
  <si>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</si>
  <si>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</si>
  <si>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</si>
  <si>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</si>
  <si>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</si>
  <si>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</si>
  <si>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</si>
  <si>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</si>
  <si>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</si>
  <si>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</si>
  <si>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</si>
  <si>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</si>
  <si>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</si>
  <si>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</si>
  <si>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</si>
  <si>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</si>
  <si>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</si>
  <si>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</si>
  <si>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</si>
  <si>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</si>
  <si>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</si>
  <si>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</si>
  <si>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</si>
  <si>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</si>
  <si>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</si>
  <si>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南関町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</si>
  <si>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</si>
  <si>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</si>
  <si>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</si>
  <si>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</si>
  <si>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</si>
  <si>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</si>
  <si>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</si>
  <si>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</si>
  <si>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</si>
  <si>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</si>
  <si>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</si>
  <si>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</si>
  <si>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H14.4に供用開始され、まだ新しい施設ではあるが、H30年度から下水道施設ｽﾄｯｸﾏﾈｼﾞﾒﾝﾄ計画を策定予定とし、施設の老朽化対策を計画する。</t>
    <rPh sb="6" eb="8">
      <t>キョウヨウ</t>
    </rPh>
    <rPh sb="8" eb="10">
      <t>カイシ</t>
    </rPh>
    <rPh sb="15" eb="16">
      <t>アタラ</t>
    </rPh>
    <rPh sb="18" eb="20">
      <t>シセツ</t>
    </rPh>
    <rPh sb="29" eb="31">
      <t>ネンド</t>
    </rPh>
    <rPh sb="33" eb="36">
      <t>ゲスイドウ</t>
    </rPh>
    <rPh sb="36" eb="38">
      <t>シセツ</t>
    </rPh>
    <rPh sb="49" eb="51">
      <t>ケイカク</t>
    </rPh>
    <rPh sb="52" eb="54">
      <t>サクテイ</t>
    </rPh>
    <rPh sb="54" eb="56">
      <t>ヨテイ</t>
    </rPh>
    <rPh sb="60" eb="61">
      <t>シセツ</t>
    </rPh>
    <rPh sb="62" eb="65">
      <t>ロウキュウカ</t>
    </rPh>
    <rPh sb="65" eb="67">
      <t>タイサク</t>
    </rPh>
    <rPh sb="68" eb="70">
      <t>ケイカク</t>
    </rPh>
    <phoneticPr fontId="4"/>
  </si>
  <si>
    <t xml:space="preserve">下水道処理区域の面整備については、H29年度においてほぼ完了し、支出の面では、地方債償還金額や維持管理費の割合が多い。今後の経営については、人口が減少傾向ではあるが、下水道への加入促進を行い下水道普及率を引上げ、料金改定等を含め施設整備及び財政計画を検討し、安全で安定した事業の継続に努める。
</t>
    <rPh sb="3" eb="5">
      <t>ショリ</t>
    </rPh>
    <rPh sb="32" eb="34">
      <t>シシュツ</t>
    </rPh>
    <rPh sb="35" eb="36">
      <t>メン</t>
    </rPh>
    <rPh sb="39" eb="42">
      <t>チホウサイ</t>
    </rPh>
    <rPh sb="42" eb="44">
      <t>ショウカン</t>
    </rPh>
    <rPh sb="44" eb="46">
      <t>キンガク</t>
    </rPh>
    <rPh sb="47" eb="49">
      <t>イジ</t>
    </rPh>
    <rPh sb="49" eb="51">
      <t>カンリ</t>
    </rPh>
    <rPh sb="51" eb="52">
      <t>ヒ</t>
    </rPh>
    <rPh sb="53" eb="55">
      <t>ワリアイ</t>
    </rPh>
    <rPh sb="56" eb="57">
      <t>オオ</t>
    </rPh>
    <rPh sb="59" eb="61">
      <t>コンゴ</t>
    </rPh>
    <rPh sb="62" eb="64">
      <t>ケイエイ</t>
    </rPh>
    <rPh sb="75" eb="77">
      <t>ケイコウ</t>
    </rPh>
    <rPh sb="83" eb="85">
      <t>ゲスイ</t>
    </rPh>
    <rPh sb="85" eb="86">
      <t>ドウ</t>
    </rPh>
    <rPh sb="88" eb="90">
      <t>カニュウ</t>
    </rPh>
    <rPh sb="90" eb="92">
      <t>ソクシン</t>
    </rPh>
    <rPh sb="93" eb="94">
      <t>オコナ</t>
    </rPh>
    <rPh sb="95" eb="97">
      <t>ゲスイ</t>
    </rPh>
    <rPh sb="97" eb="98">
      <t>ドウ</t>
    </rPh>
    <rPh sb="98" eb="100">
      <t>フキュウ</t>
    </rPh>
    <rPh sb="100" eb="101">
      <t>リツ</t>
    </rPh>
    <rPh sb="102" eb="104">
      <t>ヒキア</t>
    </rPh>
    <rPh sb="106" eb="108">
      <t>リョウキン</t>
    </rPh>
    <rPh sb="108" eb="110">
      <t>カイテイ</t>
    </rPh>
    <rPh sb="110" eb="111">
      <t>トウ</t>
    </rPh>
    <rPh sb="112" eb="113">
      <t>フク</t>
    </rPh>
    <rPh sb="114" eb="116">
      <t>シセツ</t>
    </rPh>
    <rPh sb="116" eb="118">
      <t>セイビ</t>
    </rPh>
    <rPh sb="118" eb="119">
      <t>オヨ</t>
    </rPh>
    <rPh sb="120" eb="122">
      <t>ザイセイ</t>
    </rPh>
    <rPh sb="122" eb="124">
      <t>ケイカク</t>
    </rPh>
    <rPh sb="125" eb="127">
      <t>ケントウ</t>
    </rPh>
    <rPh sb="129" eb="131">
      <t>アンゼン</t>
    </rPh>
    <rPh sb="132" eb="134">
      <t>アンテイ</t>
    </rPh>
    <rPh sb="136" eb="138">
      <t>ジギョウ</t>
    </rPh>
    <rPh sb="139" eb="141">
      <t>ケイゾク</t>
    </rPh>
    <rPh sb="142" eb="143">
      <t>ツト</t>
    </rPh>
    <phoneticPr fontId="4"/>
  </si>
  <si>
    <t>⑤経費回収率、⑥汚水処理原価、⑧水洗化率が類似団体に比べ低い状況にある。⑤経費回収率が低くなっている要因としては、下水道処理区域内の下水道普及率が55%程度であり、経費に対して十分な使用料収入を確保できていないためであると考えられる。①収益的収支比率については、ここ数年は、微増ではあるが下水道への加入接続増による普及率の改善により緩やかに上昇傾向であるが、依然として厳しい状況である。
平成29年度下水道加入状況
処理区域内人口　2,654人
下水道普及人口　1,474人　普及率　55.5%
（今後の対策）
下水道接続への加入促進、料金改定等</t>
    <rPh sb="1" eb="3">
      <t>ケイヒ</t>
    </rPh>
    <rPh sb="3" eb="5">
      <t>カイシュウ</t>
    </rPh>
    <rPh sb="5" eb="6">
      <t>リツ</t>
    </rPh>
    <rPh sb="8" eb="10">
      <t>オスイ</t>
    </rPh>
    <rPh sb="10" eb="12">
      <t>ショリ</t>
    </rPh>
    <rPh sb="12" eb="14">
      <t>ゲンカ</t>
    </rPh>
    <rPh sb="16" eb="19">
      <t>スイセンカ</t>
    </rPh>
    <rPh sb="19" eb="20">
      <t>リツ</t>
    </rPh>
    <rPh sb="21" eb="23">
      <t>ルイジ</t>
    </rPh>
    <rPh sb="23" eb="25">
      <t>ダンタイ</t>
    </rPh>
    <rPh sb="26" eb="27">
      <t>クラ</t>
    </rPh>
    <rPh sb="28" eb="29">
      <t>ヒク</t>
    </rPh>
    <rPh sb="30" eb="32">
      <t>ジョウキョウ</t>
    </rPh>
    <rPh sb="37" eb="39">
      <t>ケイヒ</t>
    </rPh>
    <rPh sb="39" eb="41">
      <t>カイシュウ</t>
    </rPh>
    <rPh sb="41" eb="42">
      <t>リツ</t>
    </rPh>
    <rPh sb="43" eb="44">
      <t>ヒク</t>
    </rPh>
    <rPh sb="50" eb="52">
      <t>ヨウイン</t>
    </rPh>
    <rPh sb="57" eb="60">
      <t>ゲスイドウ</t>
    </rPh>
    <rPh sb="60" eb="62">
      <t>ショリ</t>
    </rPh>
    <rPh sb="62" eb="64">
      <t>クイキ</t>
    </rPh>
    <rPh sb="64" eb="65">
      <t>ナイ</t>
    </rPh>
    <rPh sb="66" eb="69">
      <t>ゲスイドウ</t>
    </rPh>
    <rPh sb="69" eb="71">
      <t>フキュウ</t>
    </rPh>
    <rPh sb="71" eb="72">
      <t>リツ</t>
    </rPh>
    <rPh sb="76" eb="78">
      <t>テイド</t>
    </rPh>
    <rPh sb="82" eb="84">
      <t>ケイヒ</t>
    </rPh>
    <rPh sb="85" eb="86">
      <t>タイ</t>
    </rPh>
    <rPh sb="88" eb="90">
      <t>ジュウブン</t>
    </rPh>
    <rPh sb="91" eb="94">
      <t>シヨウリョウ</t>
    </rPh>
    <rPh sb="94" eb="96">
      <t>シュウニュウ</t>
    </rPh>
    <rPh sb="97" eb="99">
      <t>カクホ</t>
    </rPh>
    <rPh sb="111" eb="112">
      <t>カンガ</t>
    </rPh>
    <rPh sb="118" eb="121">
      <t>シュウエキテキ</t>
    </rPh>
    <rPh sb="121" eb="123">
      <t>シュウシ</t>
    </rPh>
    <rPh sb="123" eb="125">
      <t>ヒリツ</t>
    </rPh>
    <rPh sb="133" eb="135">
      <t>スウネン</t>
    </rPh>
    <rPh sb="137" eb="139">
      <t>ビゾウ</t>
    </rPh>
    <rPh sb="144" eb="147">
      <t>ゲスイドウ</t>
    </rPh>
    <rPh sb="149" eb="151">
      <t>カニュウ</t>
    </rPh>
    <rPh sb="151" eb="153">
      <t>セツゾク</t>
    </rPh>
    <rPh sb="153" eb="154">
      <t>ゾウ</t>
    </rPh>
    <rPh sb="157" eb="159">
      <t>フキュウ</t>
    </rPh>
    <rPh sb="159" eb="160">
      <t>リツ</t>
    </rPh>
    <rPh sb="161" eb="163">
      <t>カイゼン</t>
    </rPh>
    <rPh sb="166" eb="167">
      <t>ユル</t>
    </rPh>
    <rPh sb="170" eb="172">
      <t>ジョウショウ</t>
    </rPh>
    <rPh sb="172" eb="174">
      <t>ケイコウ</t>
    </rPh>
    <rPh sb="179" eb="181">
      <t>イゼン</t>
    </rPh>
    <rPh sb="184" eb="185">
      <t>キビ</t>
    </rPh>
    <rPh sb="187" eb="189">
      <t>ジョウキョウ</t>
    </rPh>
    <rPh sb="195" eb="197">
      <t>ヘイセイ</t>
    </rPh>
    <rPh sb="199" eb="201">
      <t>ネンド</t>
    </rPh>
    <rPh sb="201" eb="203">
      <t>ゲスイ</t>
    </rPh>
    <rPh sb="203" eb="204">
      <t>ドウ</t>
    </rPh>
    <rPh sb="204" eb="206">
      <t>カニュウ</t>
    </rPh>
    <rPh sb="206" eb="208">
      <t>ジョウキョウ</t>
    </rPh>
    <rPh sb="209" eb="211">
      <t>ショリ</t>
    </rPh>
    <rPh sb="211" eb="213">
      <t>クイキ</t>
    </rPh>
    <rPh sb="213" eb="214">
      <t>ナイ</t>
    </rPh>
    <rPh sb="214" eb="216">
      <t>ジンコウ</t>
    </rPh>
    <rPh sb="222" eb="223">
      <t>ニン</t>
    </rPh>
    <rPh sb="224" eb="227">
      <t>ゲスイドウ</t>
    </rPh>
    <rPh sb="227" eb="229">
      <t>フキュウ</t>
    </rPh>
    <rPh sb="229" eb="231">
      <t>ジンコウ</t>
    </rPh>
    <rPh sb="237" eb="238">
      <t>ニン</t>
    </rPh>
    <rPh sb="239" eb="241">
      <t>フキュウ</t>
    </rPh>
    <rPh sb="241" eb="242">
      <t>リツ</t>
    </rPh>
    <rPh sb="251" eb="253">
      <t>コンゴ</t>
    </rPh>
    <rPh sb="254" eb="256">
      <t>タイサク</t>
    </rPh>
    <rPh sb="258" eb="261">
      <t>ゲスイドウ</t>
    </rPh>
    <rPh sb="261" eb="263">
      <t>セツゾク</t>
    </rPh>
    <rPh sb="265" eb="267">
      <t>カニュウ</t>
    </rPh>
    <rPh sb="267" eb="269">
      <t>ソクシン</t>
    </rPh>
    <rPh sb="270" eb="272">
      <t>リョウキン</t>
    </rPh>
    <rPh sb="272" eb="274">
      <t>カイテイ</t>
    </rPh>
    <rPh sb="274" eb="275">
      <t>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</si>
</sst>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3A3-4BFF-814B-DA451B227550}"/>
            </c:ext>
          </c:extLst>
        </c:ser>
        <c:dLbls>
          <c:showLegendKey val="0"/>
          <c:showVal val="0"/>
          <c:showCatName val="0"/>
          <c:showSerName val="0"/>
          <c:showPercent val="0"/>
          <c:showBubbleSize val="0"/>
        </c:dLbls>
        <c:gapWidth val="150"/>
        <c:axId val="67861120"/>
        <c:axId val="6787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0.08</c:v>
                </c:pt>
                <c:pt idx="2">
                  <c:v>0.26</c:v>
                </c:pt>
                <c:pt idx="3">
                  <c:v>0.13</c:v>
                </c:pt>
                <c:pt idx="4">
                  <c:v>0.09</c:v>
                </c:pt>
              </c:numCache>
            </c:numRef>
          </c:val>
          <c:smooth val="0"/>
          <c:extLst xmlns:c16r2="http://schemas.microsoft.com/office/drawing/2015/06/chart">
            <c:ext xmlns:c16="http://schemas.microsoft.com/office/drawing/2014/chart" uri="{C3380CC4-5D6E-409C-BE32-E72D297353CC}">
              <c16:uniqueId val="{00000001-53A3-4BFF-814B-DA451B227550}"/>
            </c:ext>
          </c:extLst>
        </c:ser>
        <c:dLbls>
          <c:showLegendKey val="0"/>
          <c:showVal val="0"/>
          <c:showCatName val="0"/>
          <c:showSerName val="0"/>
          <c:showPercent val="0"/>
          <c:showBubbleSize val="0"/>
        </c:dLbls>
        <c:marker val="1"/>
        <c:smooth val="0"/>
        <c:axId val="67861120"/>
        <c:axId val="67875584"/>
      </c:lineChart>
      <c:dateAx>
        <c:axId val="67861120"/>
        <c:scaling>
          <c:orientation val="minMax"/>
        </c:scaling>
        <c:delete val="1"/>
        <c:axPos val="b"/>
        <c:numFmt formatCode="ge" sourceLinked="1"/>
        <c:majorTickMark val="none"/>
        <c:minorTickMark val="none"/>
        <c:tickLblPos val="none"/>
        <c:crossAx val="67875584"/>
        <c:crosses val="autoZero"/>
        <c:auto val="1"/>
        <c:lblOffset val="100"/>
        <c:baseTimeUnit val="years"/>
      </c:dateAx>
      <c:valAx>
        <c:axId val="6787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861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39.5</c:v>
                </c:pt>
                <c:pt idx="1">
                  <c:v>45.89</c:v>
                </c:pt>
                <c:pt idx="2">
                  <c:v>73</c:v>
                </c:pt>
                <c:pt idx="3">
                  <c:v>61.5</c:v>
                </c:pt>
                <c:pt idx="4">
                  <c:v>63.33</c:v>
                </c:pt>
              </c:numCache>
            </c:numRef>
          </c:val>
          <c:extLst xmlns:c16r2="http://schemas.microsoft.com/office/drawing/2015/06/chart">
            <c:ext xmlns:c16="http://schemas.microsoft.com/office/drawing/2014/chart" uri="{C3380CC4-5D6E-409C-BE32-E72D297353CC}">
              <c16:uniqueId val="{00000000-B386-44DA-B088-653A1A4E3C7F}"/>
            </c:ext>
          </c:extLst>
        </c:ser>
        <c:dLbls>
          <c:showLegendKey val="0"/>
          <c:showVal val="0"/>
          <c:showCatName val="0"/>
          <c:showSerName val="0"/>
          <c:showPercent val="0"/>
          <c:showBubbleSize val="0"/>
        </c:dLbls>
        <c:gapWidth val="150"/>
        <c:axId val="112487040"/>
        <c:axId val="112513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36.200000000000003</c:v>
                </c:pt>
                <c:pt idx="1">
                  <c:v>34.74</c:v>
                </c:pt>
                <c:pt idx="2">
                  <c:v>36.65</c:v>
                </c:pt>
                <c:pt idx="3">
                  <c:v>37.72</c:v>
                </c:pt>
                <c:pt idx="4">
                  <c:v>43.36</c:v>
                </c:pt>
              </c:numCache>
            </c:numRef>
          </c:val>
          <c:smooth val="0"/>
          <c:extLst xmlns:c16r2="http://schemas.microsoft.com/office/drawing/2015/06/chart">
            <c:ext xmlns:c16="http://schemas.microsoft.com/office/drawing/2014/chart" uri="{C3380CC4-5D6E-409C-BE32-E72D297353CC}">
              <c16:uniqueId val="{00000001-B386-44DA-B088-653A1A4E3C7F}"/>
            </c:ext>
          </c:extLst>
        </c:ser>
        <c:dLbls>
          <c:showLegendKey val="0"/>
          <c:showVal val="0"/>
          <c:showCatName val="0"/>
          <c:showSerName val="0"/>
          <c:showPercent val="0"/>
          <c:showBubbleSize val="0"/>
        </c:dLbls>
        <c:marker val="1"/>
        <c:smooth val="0"/>
        <c:axId val="112487040"/>
        <c:axId val="112513792"/>
      </c:lineChart>
      <c:dateAx>
        <c:axId val="112487040"/>
        <c:scaling>
          <c:orientation val="minMax"/>
        </c:scaling>
        <c:delete val="1"/>
        <c:axPos val="b"/>
        <c:numFmt formatCode="ge" sourceLinked="1"/>
        <c:majorTickMark val="none"/>
        <c:minorTickMark val="none"/>
        <c:tickLblPos val="none"/>
        <c:crossAx val="112513792"/>
        <c:crosses val="autoZero"/>
        <c:auto val="1"/>
        <c:lblOffset val="100"/>
        <c:baseTimeUnit val="years"/>
      </c:dateAx>
      <c:valAx>
        <c:axId val="112513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487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47.5</c:v>
                </c:pt>
                <c:pt idx="1">
                  <c:v>48.07</c:v>
                </c:pt>
                <c:pt idx="2">
                  <c:v>54.74</c:v>
                </c:pt>
                <c:pt idx="3">
                  <c:v>51.53</c:v>
                </c:pt>
                <c:pt idx="4">
                  <c:v>55.54</c:v>
                </c:pt>
              </c:numCache>
            </c:numRef>
          </c:val>
          <c:extLst xmlns:c16r2="http://schemas.microsoft.com/office/drawing/2015/06/chart">
            <c:ext xmlns:c16="http://schemas.microsoft.com/office/drawing/2014/chart" uri="{C3380CC4-5D6E-409C-BE32-E72D297353CC}">
              <c16:uniqueId val="{00000000-8587-4024-AF63-9C067A49B6EF}"/>
            </c:ext>
          </c:extLst>
        </c:ser>
        <c:dLbls>
          <c:showLegendKey val="0"/>
          <c:showVal val="0"/>
          <c:showCatName val="0"/>
          <c:showSerName val="0"/>
          <c:showPercent val="0"/>
          <c:showBubbleSize val="0"/>
        </c:dLbls>
        <c:gapWidth val="150"/>
        <c:axId val="133778432"/>
        <c:axId val="13378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71.069999999999993</c:v>
                </c:pt>
                <c:pt idx="1">
                  <c:v>70.14</c:v>
                </c:pt>
                <c:pt idx="2">
                  <c:v>68.83</c:v>
                </c:pt>
                <c:pt idx="3">
                  <c:v>68.459999999999994</c:v>
                </c:pt>
                <c:pt idx="4">
                  <c:v>83.06</c:v>
                </c:pt>
              </c:numCache>
            </c:numRef>
          </c:val>
          <c:smooth val="0"/>
          <c:extLst xmlns:c16r2="http://schemas.microsoft.com/office/drawing/2015/06/chart">
            <c:ext xmlns:c16="http://schemas.microsoft.com/office/drawing/2014/chart" uri="{C3380CC4-5D6E-409C-BE32-E72D297353CC}">
              <c16:uniqueId val="{00000001-8587-4024-AF63-9C067A49B6EF}"/>
            </c:ext>
          </c:extLst>
        </c:ser>
        <c:dLbls>
          <c:showLegendKey val="0"/>
          <c:showVal val="0"/>
          <c:showCatName val="0"/>
          <c:showSerName val="0"/>
          <c:showPercent val="0"/>
          <c:showBubbleSize val="0"/>
        </c:dLbls>
        <c:marker val="1"/>
        <c:smooth val="0"/>
        <c:axId val="133778432"/>
        <c:axId val="133780608"/>
      </c:lineChart>
      <c:dateAx>
        <c:axId val="133778432"/>
        <c:scaling>
          <c:orientation val="minMax"/>
        </c:scaling>
        <c:delete val="1"/>
        <c:axPos val="b"/>
        <c:numFmt formatCode="ge" sourceLinked="1"/>
        <c:majorTickMark val="none"/>
        <c:minorTickMark val="none"/>
        <c:tickLblPos val="none"/>
        <c:crossAx val="133780608"/>
        <c:crosses val="autoZero"/>
        <c:auto val="1"/>
        <c:lblOffset val="100"/>
        <c:baseTimeUnit val="years"/>
      </c:dateAx>
      <c:valAx>
        <c:axId val="133780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77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97.81</c:v>
                </c:pt>
                <c:pt idx="1">
                  <c:v>52.77</c:v>
                </c:pt>
                <c:pt idx="2">
                  <c:v>54.35</c:v>
                </c:pt>
                <c:pt idx="3">
                  <c:v>55.1</c:v>
                </c:pt>
                <c:pt idx="4">
                  <c:v>57.12</c:v>
                </c:pt>
              </c:numCache>
            </c:numRef>
          </c:val>
          <c:extLst xmlns:c16r2="http://schemas.microsoft.com/office/drawing/2015/06/chart">
            <c:ext xmlns:c16="http://schemas.microsoft.com/office/drawing/2014/chart" uri="{C3380CC4-5D6E-409C-BE32-E72D297353CC}">
              <c16:uniqueId val="{00000000-3BBB-466E-9E1E-86C4AD0A4B59}"/>
            </c:ext>
          </c:extLst>
        </c:ser>
        <c:dLbls>
          <c:showLegendKey val="0"/>
          <c:showVal val="0"/>
          <c:showCatName val="0"/>
          <c:showSerName val="0"/>
          <c:showPercent val="0"/>
          <c:showBubbleSize val="0"/>
        </c:dLbls>
        <c:gapWidth val="150"/>
        <c:axId val="67894272"/>
        <c:axId val="101655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BBB-466E-9E1E-86C4AD0A4B59}"/>
            </c:ext>
          </c:extLst>
        </c:ser>
        <c:dLbls>
          <c:showLegendKey val="0"/>
          <c:showVal val="0"/>
          <c:showCatName val="0"/>
          <c:showSerName val="0"/>
          <c:showPercent val="0"/>
          <c:showBubbleSize val="0"/>
        </c:dLbls>
        <c:marker val="1"/>
        <c:smooth val="0"/>
        <c:axId val="67894272"/>
        <c:axId val="101655680"/>
      </c:lineChart>
      <c:dateAx>
        <c:axId val="67894272"/>
        <c:scaling>
          <c:orientation val="minMax"/>
        </c:scaling>
        <c:delete val="1"/>
        <c:axPos val="b"/>
        <c:numFmt formatCode="ge" sourceLinked="1"/>
        <c:majorTickMark val="none"/>
        <c:minorTickMark val="none"/>
        <c:tickLblPos val="none"/>
        <c:crossAx val="101655680"/>
        <c:crosses val="autoZero"/>
        <c:auto val="1"/>
        <c:lblOffset val="100"/>
        <c:baseTimeUnit val="years"/>
      </c:dateAx>
      <c:valAx>
        <c:axId val="101655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89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34C-4C8D-9547-17560DE3F85C}"/>
            </c:ext>
          </c:extLst>
        </c:ser>
        <c:dLbls>
          <c:showLegendKey val="0"/>
          <c:showVal val="0"/>
          <c:showCatName val="0"/>
          <c:showSerName val="0"/>
          <c:showPercent val="0"/>
          <c:showBubbleSize val="0"/>
        </c:dLbls>
        <c:gapWidth val="150"/>
        <c:axId val="101682560"/>
        <c:axId val="101684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34C-4C8D-9547-17560DE3F85C}"/>
            </c:ext>
          </c:extLst>
        </c:ser>
        <c:dLbls>
          <c:showLegendKey val="0"/>
          <c:showVal val="0"/>
          <c:showCatName val="0"/>
          <c:showSerName val="0"/>
          <c:showPercent val="0"/>
          <c:showBubbleSize val="0"/>
        </c:dLbls>
        <c:marker val="1"/>
        <c:smooth val="0"/>
        <c:axId val="101682560"/>
        <c:axId val="101684736"/>
      </c:lineChart>
      <c:dateAx>
        <c:axId val="101682560"/>
        <c:scaling>
          <c:orientation val="minMax"/>
        </c:scaling>
        <c:delete val="1"/>
        <c:axPos val="b"/>
        <c:numFmt formatCode="ge" sourceLinked="1"/>
        <c:majorTickMark val="none"/>
        <c:minorTickMark val="none"/>
        <c:tickLblPos val="none"/>
        <c:crossAx val="101684736"/>
        <c:crosses val="autoZero"/>
        <c:auto val="1"/>
        <c:lblOffset val="100"/>
        <c:baseTimeUnit val="years"/>
      </c:dateAx>
      <c:valAx>
        <c:axId val="101684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682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C22-4CA0-81BE-6AD0A42DD6EA}"/>
            </c:ext>
          </c:extLst>
        </c:ser>
        <c:dLbls>
          <c:showLegendKey val="0"/>
          <c:showVal val="0"/>
          <c:showCatName val="0"/>
          <c:showSerName val="0"/>
          <c:showPercent val="0"/>
          <c:showBubbleSize val="0"/>
        </c:dLbls>
        <c:gapWidth val="150"/>
        <c:axId val="108679168"/>
        <c:axId val="108681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C22-4CA0-81BE-6AD0A42DD6EA}"/>
            </c:ext>
          </c:extLst>
        </c:ser>
        <c:dLbls>
          <c:showLegendKey val="0"/>
          <c:showVal val="0"/>
          <c:showCatName val="0"/>
          <c:showSerName val="0"/>
          <c:showPercent val="0"/>
          <c:showBubbleSize val="0"/>
        </c:dLbls>
        <c:marker val="1"/>
        <c:smooth val="0"/>
        <c:axId val="108679168"/>
        <c:axId val="108681088"/>
      </c:lineChart>
      <c:dateAx>
        <c:axId val="108679168"/>
        <c:scaling>
          <c:orientation val="minMax"/>
        </c:scaling>
        <c:delete val="1"/>
        <c:axPos val="b"/>
        <c:numFmt formatCode="ge" sourceLinked="1"/>
        <c:majorTickMark val="none"/>
        <c:minorTickMark val="none"/>
        <c:tickLblPos val="none"/>
        <c:crossAx val="108681088"/>
        <c:crosses val="autoZero"/>
        <c:auto val="1"/>
        <c:lblOffset val="100"/>
        <c:baseTimeUnit val="years"/>
      </c:dateAx>
      <c:valAx>
        <c:axId val="108681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679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7B4-40AD-A0DF-06BC532635E3}"/>
            </c:ext>
          </c:extLst>
        </c:ser>
        <c:dLbls>
          <c:showLegendKey val="0"/>
          <c:showVal val="0"/>
          <c:showCatName val="0"/>
          <c:showSerName val="0"/>
          <c:showPercent val="0"/>
          <c:showBubbleSize val="0"/>
        </c:dLbls>
        <c:gapWidth val="150"/>
        <c:axId val="108718720"/>
        <c:axId val="108720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7B4-40AD-A0DF-06BC532635E3}"/>
            </c:ext>
          </c:extLst>
        </c:ser>
        <c:dLbls>
          <c:showLegendKey val="0"/>
          <c:showVal val="0"/>
          <c:showCatName val="0"/>
          <c:showSerName val="0"/>
          <c:showPercent val="0"/>
          <c:showBubbleSize val="0"/>
        </c:dLbls>
        <c:marker val="1"/>
        <c:smooth val="0"/>
        <c:axId val="108718720"/>
        <c:axId val="108720896"/>
      </c:lineChart>
      <c:dateAx>
        <c:axId val="108718720"/>
        <c:scaling>
          <c:orientation val="minMax"/>
        </c:scaling>
        <c:delete val="1"/>
        <c:axPos val="b"/>
        <c:numFmt formatCode="ge" sourceLinked="1"/>
        <c:majorTickMark val="none"/>
        <c:minorTickMark val="none"/>
        <c:tickLblPos val="none"/>
        <c:crossAx val="108720896"/>
        <c:crosses val="autoZero"/>
        <c:auto val="1"/>
        <c:lblOffset val="100"/>
        <c:baseTimeUnit val="years"/>
      </c:dateAx>
      <c:valAx>
        <c:axId val="108720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718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AD9-4938-B882-ADD181C4A05D}"/>
            </c:ext>
          </c:extLst>
        </c:ser>
        <c:dLbls>
          <c:showLegendKey val="0"/>
          <c:showVal val="0"/>
          <c:showCatName val="0"/>
          <c:showSerName val="0"/>
          <c:showPercent val="0"/>
          <c:showBubbleSize val="0"/>
        </c:dLbls>
        <c:gapWidth val="150"/>
        <c:axId val="109722624"/>
        <c:axId val="109745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AD9-4938-B882-ADD181C4A05D}"/>
            </c:ext>
          </c:extLst>
        </c:ser>
        <c:dLbls>
          <c:showLegendKey val="0"/>
          <c:showVal val="0"/>
          <c:showCatName val="0"/>
          <c:showSerName val="0"/>
          <c:showPercent val="0"/>
          <c:showBubbleSize val="0"/>
        </c:dLbls>
        <c:marker val="1"/>
        <c:smooth val="0"/>
        <c:axId val="109722624"/>
        <c:axId val="109745280"/>
      </c:lineChart>
      <c:dateAx>
        <c:axId val="109722624"/>
        <c:scaling>
          <c:orientation val="minMax"/>
        </c:scaling>
        <c:delete val="1"/>
        <c:axPos val="b"/>
        <c:numFmt formatCode="ge" sourceLinked="1"/>
        <c:majorTickMark val="none"/>
        <c:minorTickMark val="none"/>
        <c:tickLblPos val="none"/>
        <c:crossAx val="109745280"/>
        <c:crosses val="autoZero"/>
        <c:auto val="1"/>
        <c:lblOffset val="100"/>
        <c:baseTimeUnit val="years"/>
      </c:dateAx>
      <c:valAx>
        <c:axId val="109745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72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formatCode="#,##0.00;&quot;△&quot;#,##0.00;&quot;-&quot;">
                  <c:v>2272.58</c:v>
                </c:pt>
                <c:pt idx="4" formatCode="#,##0.00;&quot;△&quot;#,##0.00;&quot;-&quot;">
                  <c:v>2077.4899999999998</c:v>
                </c:pt>
              </c:numCache>
            </c:numRef>
          </c:val>
          <c:extLst xmlns:c16r2="http://schemas.microsoft.com/office/drawing/2015/06/chart">
            <c:ext xmlns:c16="http://schemas.microsoft.com/office/drawing/2014/chart" uri="{C3380CC4-5D6E-409C-BE32-E72D297353CC}">
              <c16:uniqueId val="{00000000-C33C-4CFE-8172-C7A9F79FC3A6}"/>
            </c:ext>
          </c:extLst>
        </c:ser>
        <c:dLbls>
          <c:showLegendKey val="0"/>
          <c:showVal val="0"/>
          <c:showCatName val="0"/>
          <c:showSerName val="0"/>
          <c:showPercent val="0"/>
          <c:showBubbleSize val="0"/>
        </c:dLbls>
        <c:gapWidth val="150"/>
        <c:axId val="109759872"/>
        <c:axId val="109766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1554.05</c:v>
                </c:pt>
                <c:pt idx="1">
                  <c:v>1671.86</c:v>
                </c:pt>
                <c:pt idx="2">
                  <c:v>1673.47</c:v>
                </c:pt>
                <c:pt idx="3">
                  <c:v>1592.72</c:v>
                </c:pt>
                <c:pt idx="4">
                  <c:v>1243.71</c:v>
                </c:pt>
              </c:numCache>
            </c:numRef>
          </c:val>
          <c:smooth val="0"/>
          <c:extLst xmlns:c16r2="http://schemas.microsoft.com/office/drawing/2015/06/chart">
            <c:ext xmlns:c16="http://schemas.microsoft.com/office/drawing/2014/chart" uri="{C3380CC4-5D6E-409C-BE32-E72D297353CC}">
              <c16:uniqueId val="{00000001-C33C-4CFE-8172-C7A9F79FC3A6}"/>
            </c:ext>
          </c:extLst>
        </c:ser>
        <c:dLbls>
          <c:showLegendKey val="0"/>
          <c:showVal val="0"/>
          <c:showCatName val="0"/>
          <c:showSerName val="0"/>
          <c:showPercent val="0"/>
          <c:showBubbleSize val="0"/>
        </c:dLbls>
        <c:marker val="1"/>
        <c:smooth val="0"/>
        <c:axId val="109759872"/>
        <c:axId val="109766144"/>
      </c:lineChart>
      <c:dateAx>
        <c:axId val="109759872"/>
        <c:scaling>
          <c:orientation val="minMax"/>
        </c:scaling>
        <c:delete val="1"/>
        <c:axPos val="b"/>
        <c:numFmt formatCode="ge" sourceLinked="1"/>
        <c:majorTickMark val="none"/>
        <c:minorTickMark val="none"/>
        <c:tickLblPos val="none"/>
        <c:crossAx val="109766144"/>
        <c:crosses val="autoZero"/>
        <c:auto val="1"/>
        <c:lblOffset val="100"/>
        <c:baseTimeUnit val="years"/>
      </c:dateAx>
      <c:valAx>
        <c:axId val="109766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759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55.87</c:v>
                </c:pt>
                <c:pt idx="1">
                  <c:v>54.57</c:v>
                </c:pt>
                <c:pt idx="2">
                  <c:v>56.95</c:v>
                </c:pt>
                <c:pt idx="3">
                  <c:v>50.61</c:v>
                </c:pt>
                <c:pt idx="4">
                  <c:v>42.33</c:v>
                </c:pt>
              </c:numCache>
            </c:numRef>
          </c:val>
          <c:extLst xmlns:c16r2="http://schemas.microsoft.com/office/drawing/2015/06/chart">
            <c:ext xmlns:c16="http://schemas.microsoft.com/office/drawing/2014/chart" uri="{C3380CC4-5D6E-409C-BE32-E72D297353CC}">
              <c16:uniqueId val="{00000000-D59F-4FD4-98C6-A6E1EE35882F}"/>
            </c:ext>
          </c:extLst>
        </c:ser>
        <c:dLbls>
          <c:showLegendKey val="0"/>
          <c:showVal val="0"/>
          <c:showCatName val="0"/>
          <c:showSerName val="0"/>
          <c:showPercent val="0"/>
          <c:showBubbleSize val="0"/>
        </c:dLbls>
        <c:gapWidth val="150"/>
        <c:axId val="111116288"/>
        <c:axId val="111118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53.01</c:v>
                </c:pt>
                <c:pt idx="1">
                  <c:v>50.54</c:v>
                </c:pt>
                <c:pt idx="2">
                  <c:v>49.22</c:v>
                </c:pt>
                <c:pt idx="3">
                  <c:v>53.7</c:v>
                </c:pt>
                <c:pt idx="4">
                  <c:v>74.3</c:v>
                </c:pt>
              </c:numCache>
            </c:numRef>
          </c:val>
          <c:smooth val="0"/>
          <c:extLst xmlns:c16r2="http://schemas.microsoft.com/office/drawing/2015/06/chart">
            <c:ext xmlns:c16="http://schemas.microsoft.com/office/drawing/2014/chart" uri="{C3380CC4-5D6E-409C-BE32-E72D297353CC}">
              <c16:uniqueId val="{00000001-D59F-4FD4-98C6-A6E1EE35882F}"/>
            </c:ext>
          </c:extLst>
        </c:ser>
        <c:dLbls>
          <c:showLegendKey val="0"/>
          <c:showVal val="0"/>
          <c:showCatName val="0"/>
          <c:showSerName val="0"/>
          <c:showPercent val="0"/>
          <c:showBubbleSize val="0"/>
        </c:dLbls>
        <c:marker val="1"/>
        <c:smooth val="0"/>
        <c:axId val="111116288"/>
        <c:axId val="111118208"/>
      </c:lineChart>
      <c:dateAx>
        <c:axId val="111116288"/>
        <c:scaling>
          <c:orientation val="minMax"/>
        </c:scaling>
        <c:delete val="1"/>
        <c:axPos val="b"/>
        <c:numFmt formatCode="ge" sourceLinked="1"/>
        <c:majorTickMark val="none"/>
        <c:minorTickMark val="none"/>
        <c:tickLblPos val="none"/>
        <c:crossAx val="111118208"/>
        <c:crosses val="autoZero"/>
        <c:auto val="1"/>
        <c:lblOffset val="100"/>
        <c:baseTimeUnit val="years"/>
      </c:dateAx>
      <c:valAx>
        <c:axId val="111118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116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191.76</c:v>
                </c:pt>
                <c:pt idx="1">
                  <c:v>193</c:v>
                </c:pt>
                <c:pt idx="2">
                  <c:v>156.27000000000001</c:v>
                </c:pt>
                <c:pt idx="3">
                  <c:v>167.4</c:v>
                </c:pt>
                <c:pt idx="4">
                  <c:v>197.55</c:v>
                </c:pt>
              </c:numCache>
            </c:numRef>
          </c:val>
          <c:extLst xmlns:c16r2="http://schemas.microsoft.com/office/drawing/2015/06/chart">
            <c:ext xmlns:c16="http://schemas.microsoft.com/office/drawing/2014/chart" uri="{C3380CC4-5D6E-409C-BE32-E72D297353CC}">
              <c16:uniqueId val="{00000000-64FB-4033-94F8-43C4F6C3CFE7}"/>
            </c:ext>
          </c:extLst>
        </c:ser>
        <c:dLbls>
          <c:showLegendKey val="0"/>
          <c:showVal val="0"/>
          <c:showCatName val="0"/>
          <c:showSerName val="0"/>
          <c:showPercent val="0"/>
          <c:showBubbleSize val="0"/>
        </c:dLbls>
        <c:gapWidth val="150"/>
        <c:axId val="112462464"/>
        <c:axId val="112472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299.39</c:v>
                </c:pt>
                <c:pt idx="1">
                  <c:v>320.36</c:v>
                </c:pt>
                <c:pt idx="2">
                  <c:v>332.02</c:v>
                </c:pt>
                <c:pt idx="3">
                  <c:v>300.35000000000002</c:v>
                </c:pt>
                <c:pt idx="4">
                  <c:v>221.81</c:v>
                </c:pt>
              </c:numCache>
            </c:numRef>
          </c:val>
          <c:smooth val="0"/>
          <c:extLst xmlns:c16r2="http://schemas.microsoft.com/office/drawing/2015/06/chart">
            <c:ext xmlns:c16="http://schemas.microsoft.com/office/drawing/2014/chart" uri="{C3380CC4-5D6E-409C-BE32-E72D297353CC}">
              <c16:uniqueId val="{00000001-64FB-4033-94F8-43C4F6C3CFE7}"/>
            </c:ext>
          </c:extLst>
        </c:ser>
        <c:dLbls>
          <c:showLegendKey val="0"/>
          <c:showVal val="0"/>
          <c:showCatName val="0"/>
          <c:showSerName val="0"/>
          <c:showPercent val="0"/>
          <c:showBubbleSize val="0"/>
        </c:dLbls>
        <c:marker val="1"/>
        <c:smooth val="0"/>
        <c:axId val="112462464"/>
        <c:axId val="112472832"/>
      </c:lineChart>
      <c:dateAx>
        <c:axId val="112462464"/>
        <c:scaling>
          <c:orientation val="minMax"/>
        </c:scaling>
        <c:delete val="1"/>
        <c:axPos val="b"/>
        <c:numFmt formatCode="ge" sourceLinked="1"/>
        <c:majorTickMark val="none"/>
        <c:minorTickMark val="none"/>
        <c:tickLblPos val="none"/>
        <c:crossAx val="112472832"/>
        <c:crosses val="autoZero"/>
        <c:auto val="1"/>
        <c:lblOffset val="100"/>
        <c:baseTimeUnit val="years"/>
      </c:dateAx>
      <c:valAx>
        <c:axId val="112472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462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熊本県　南関町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D2</v>
      </c>
      <c r="X8" s="71"/>
      <c r="Y8" s="71"/>
      <c r="Z8" s="71"/>
      <c r="AA8" s="71"/>
      <c r="AB8" s="71"/>
      <c r="AC8" s="71"/>
      <c r="AD8" s="72" t="str">
        <f>データ!$M$6</f>
        <v>非設置</v>
      </c>
      <c r="AE8" s="72"/>
      <c r="AF8" s="72"/>
      <c r="AG8" s="72"/>
      <c r="AH8" s="72"/>
      <c r="AI8" s="72"/>
      <c r="AJ8" s="72"/>
      <c r="AK8" s="3"/>
      <c r="AL8" s="66">
        <f>データ!S6</f>
        <v>9986</v>
      </c>
      <c r="AM8" s="66"/>
      <c r="AN8" s="66"/>
      <c r="AO8" s="66"/>
      <c r="AP8" s="66"/>
      <c r="AQ8" s="66"/>
      <c r="AR8" s="66"/>
      <c r="AS8" s="66"/>
      <c r="AT8" s="65">
        <f>データ!T6</f>
        <v>68.92</v>
      </c>
      <c r="AU8" s="65"/>
      <c r="AV8" s="65"/>
      <c r="AW8" s="65"/>
      <c r="AX8" s="65"/>
      <c r="AY8" s="65"/>
      <c r="AZ8" s="65"/>
      <c r="BA8" s="65"/>
      <c r="BB8" s="65">
        <f>データ!U6</f>
        <v>144.88999999999999</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26.72</v>
      </c>
      <c r="Q10" s="65"/>
      <c r="R10" s="65"/>
      <c r="S10" s="65"/>
      <c r="T10" s="65"/>
      <c r="U10" s="65"/>
      <c r="V10" s="65"/>
      <c r="W10" s="65">
        <f>データ!Q6</f>
        <v>100</v>
      </c>
      <c r="X10" s="65"/>
      <c r="Y10" s="65"/>
      <c r="Z10" s="65"/>
      <c r="AA10" s="65"/>
      <c r="AB10" s="65"/>
      <c r="AC10" s="65"/>
      <c r="AD10" s="66">
        <f>データ!R6</f>
        <v>3360</v>
      </c>
      <c r="AE10" s="66"/>
      <c r="AF10" s="66"/>
      <c r="AG10" s="66"/>
      <c r="AH10" s="66"/>
      <c r="AI10" s="66"/>
      <c r="AJ10" s="66"/>
      <c r="AK10" s="2"/>
      <c r="AL10" s="66">
        <f>データ!V6</f>
        <v>2654</v>
      </c>
      <c r="AM10" s="66"/>
      <c r="AN10" s="66"/>
      <c r="AO10" s="66"/>
      <c r="AP10" s="66"/>
      <c r="AQ10" s="66"/>
      <c r="AR10" s="66"/>
      <c r="AS10" s="66"/>
      <c r="AT10" s="65">
        <f>データ!W6</f>
        <v>1.1000000000000001</v>
      </c>
      <c r="AU10" s="65"/>
      <c r="AV10" s="65"/>
      <c r="AW10" s="65"/>
      <c r="AX10" s="65"/>
      <c r="AY10" s="65"/>
      <c r="AZ10" s="65"/>
      <c r="BA10" s="65"/>
      <c r="BB10" s="65">
        <f>データ!X6</f>
        <v>2412.73</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3" t="s">
        <v>125</v>
      </c>
      <c r="BM16" s="84"/>
      <c r="BN16" s="84"/>
      <c r="BO16" s="84"/>
      <c r="BP16" s="84"/>
      <c r="BQ16" s="84"/>
      <c r="BR16" s="84"/>
      <c r="BS16" s="84"/>
      <c r="BT16" s="84"/>
      <c r="BU16" s="84"/>
      <c r="BV16" s="84"/>
      <c r="BW16" s="84"/>
      <c r="BX16" s="84"/>
      <c r="BY16" s="84"/>
      <c r="BZ16" s="8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3"/>
      <c r="BM17" s="84"/>
      <c r="BN17" s="84"/>
      <c r="BO17" s="84"/>
      <c r="BP17" s="84"/>
      <c r="BQ17" s="84"/>
      <c r="BR17" s="84"/>
      <c r="BS17" s="84"/>
      <c r="BT17" s="84"/>
      <c r="BU17" s="84"/>
      <c r="BV17" s="84"/>
      <c r="BW17" s="84"/>
      <c r="BX17" s="84"/>
      <c r="BY17" s="84"/>
      <c r="BZ17" s="8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3"/>
      <c r="BM18" s="84"/>
      <c r="BN18" s="84"/>
      <c r="BO18" s="84"/>
      <c r="BP18" s="84"/>
      <c r="BQ18" s="84"/>
      <c r="BR18" s="84"/>
      <c r="BS18" s="84"/>
      <c r="BT18" s="84"/>
      <c r="BU18" s="84"/>
      <c r="BV18" s="84"/>
      <c r="BW18" s="84"/>
      <c r="BX18" s="84"/>
      <c r="BY18" s="84"/>
      <c r="BZ18" s="8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3"/>
      <c r="BM19" s="84"/>
      <c r="BN19" s="84"/>
      <c r="BO19" s="84"/>
      <c r="BP19" s="84"/>
      <c r="BQ19" s="84"/>
      <c r="BR19" s="84"/>
      <c r="BS19" s="84"/>
      <c r="BT19" s="84"/>
      <c r="BU19" s="84"/>
      <c r="BV19" s="84"/>
      <c r="BW19" s="84"/>
      <c r="BX19" s="84"/>
      <c r="BY19" s="84"/>
      <c r="BZ19" s="8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3"/>
      <c r="BM20" s="84"/>
      <c r="BN20" s="84"/>
      <c r="BO20" s="84"/>
      <c r="BP20" s="84"/>
      <c r="BQ20" s="84"/>
      <c r="BR20" s="84"/>
      <c r="BS20" s="84"/>
      <c r="BT20" s="84"/>
      <c r="BU20" s="84"/>
      <c r="BV20" s="84"/>
      <c r="BW20" s="84"/>
      <c r="BX20" s="84"/>
      <c r="BY20" s="84"/>
      <c r="BZ20" s="8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3"/>
      <c r="BM21" s="84"/>
      <c r="BN21" s="84"/>
      <c r="BO21" s="84"/>
      <c r="BP21" s="84"/>
      <c r="BQ21" s="84"/>
      <c r="BR21" s="84"/>
      <c r="BS21" s="84"/>
      <c r="BT21" s="84"/>
      <c r="BU21" s="84"/>
      <c r="BV21" s="84"/>
      <c r="BW21" s="84"/>
      <c r="BX21" s="84"/>
      <c r="BY21" s="84"/>
      <c r="BZ21" s="8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3"/>
      <c r="BM22" s="84"/>
      <c r="BN22" s="84"/>
      <c r="BO22" s="84"/>
      <c r="BP22" s="84"/>
      <c r="BQ22" s="84"/>
      <c r="BR22" s="84"/>
      <c r="BS22" s="84"/>
      <c r="BT22" s="84"/>
      <c r="BU22" s="84"/>
      <c r="BV22" s="84"/>
      <c r="BW22" s="84"/>
      <c r="BX22" s="84"/>
      <c r="BY22" s="84"/>
      <c r="BZ22" s="8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3"/>
      <c r="BM23" s="84"/>
      <c r="BN23" s="84"/>
      <c r="BO23" s="84"/>
      <c r="BP23" s="84"/>
      <c r="BQ23" s="84"/>
      <c r="BR23" s="84"/>
      <c r="BS23" s="84"/>
      <c r="BT23" s="84"/>
      <c r="BU23" s="84"/>
      <c r="BV23" s="84"/>
      <c r="BW23" s="84"/>
      <c r="BX23" s="84"/>
      <c r="BY23" s="84"/>
      <c r="BZ23" s="8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3"/>
      <c r="BM24" s="84"/>
      <c r="BN24" s="84"/>
      <c r="BO24" s="84"/>
      <c r="BP24" s="84"/>
      <c r="BQ24" s="84"/>
      <c r="BR24" s="84"/>
      <c r="BS24" s="84"/>
      <c r="BT24" s="84"/>
      <c r="BU24" s="84"/>
      <c r="BV24" s="84"/>
      <c r="BW24" s="84"/>
      <c r="BX24" s="84"/>
      <c r="BY24" s="84"/>
      <c r="BZ24" s="8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3"/>
      <c r="BM25" s="84"/>
      <c r="BN25" s="84"/>
      <c r="BO25" s="84"/>
      <c r="BP25" s="84"/>
      <c r="BQ25" s="84"/>
      <c r="BR25" s="84"/>
      <c r="BS25" s="84"/>
      <c r="BT25" s="84"/>
      <c r="BU25" s="84"/>
      <c r="BV25" s="84"/>
      <c r="BW25" s="84"/>
      <c r="BX25" s="84"/>
      <c r="BY25" s="84"/>
      <c r="BZ25" s="8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3"/>
      <c r="BM26" s="84"/>
      <c r="BN26" s="84"/>
      <c r="BO26" s="84"/>
      <c r="BP26" s="84"/>
      <c r="BQ26" s="84"/>
      <c r="BR26" s="84"/>
      <c r="BS26" s="84"/>
      <c r="BT26" s="84"/>
      <c r="BU26" s="84"/>
      <c r="BV26" s="84"/>
      <c r="BW26" s="84"/>
      <c r="BX26" s="84"/>
      <c r="BY26" s="84"/>
      <c r="BZ26" s="8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3"/>
      <c r="BM27" s="84"/>
      <c r="BN27" s="84"/>
      <c r="BO27" s="84"/>
      <c r="BP27" s="84"/>
      <c r="BQ27" s="84"/>
      <c r="BR27" s="84"/>
      <c r="BS27" s="84"/>
      <c r="BT27" s="84"/>
      <c r="BU27" s="84"/>
      <c r="BV27" s="84"/>
      <c r="BW27" s="84"/>
      <c r="BX27" s="84"/>
      <c r="BY27" s="84"/>
      <c r="BZ27" s="8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3"/>
      <c r="BM28" s="84"/>
      <c r="BN28" s="84"/>
      <c r="BO28" s="84"/>
      <c r="BP28" s="84"/>
      <c r="BQ28" s="84"/>
      <c r="BR28" s="84"/>
      <c r="BS28" s="84"/>
      <c r="BT28" s="84"/>
      <c r="BU28" s="84"/>
      <c r="BV28" s="84"/>
      <c r="BW28" s="84"/>
      <c r="BX28" s="84"/>
      <c r="BY28" s="84"/>
      <c r="BZ28" s="8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3"/>
      <c r="BM29" s="84"/>
      <c r="BN29" s="84"/>
      <c r="BO29" s="84"/>
      <c r="BP29" s="84"/>
      <c r="BQ29" s="84"/>
      <c r="BR29" s="84"/>
      <c r="BS29" s="84"/>
      <c r="BT29" s="84"/>
      <c r="BU29" s="84"/>
      <c r="BV29" s="84"/>
      <c r="BW29" s="84"/>
      <c r="BX29" s="84"/>
      <c r="BY29" s="84"/>
      <c r="BZ29" s="8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3"/>
      <c r="BM30" s="84"/>
      <c r="BN30" s="84"/>
      <c r="BO30" s="84"/>
      <c r="BP30" s="84"/>
      <c r="BQ30" s="84"/>
      <c r="BR30" s="84"/>
      <c r="BS30" s="84"/>
      <c r="BT30" s="84"/>
      <c r="BU30" s="84"/>
      <c r="BV30" s="84"/>
      <c r="BW30" s="84"/>
      <c r="BX30" s="84"/>
      <c r="BY30" s="84"/>
      <c r="BZ30" s="8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3"/>
      <c r="BM31" s="84"/>
      <c r="BN31" s="84"/>
      <c r="BO31" s="84"/>
      <c r="BP31" s="84"/>
      <c r="BQ31" s="84"/>
      <c r="BR31" s="84"/>
      <c r="BS31" s="84"/>
      <c r="BT31" s="84"/>
      <c r="BU31" s="84"/>
      <c r="BV31" s="84"/>
      <c r="BW31" s="84"/>
      <c r="BX31" s="84"/>
      <c r="BY31" s="84"/>
      <c r="BZ31" s="8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3"/>
      <c r="BM32" s="84"/>
      <c r="BN32" s="84"/>
      <c r="BO32" s="84"/>
      <c r="BP32" s="84"/>
      <c r="BQ32" s="84"/>
      <c r="BR32" s="84"/>
      <c r="BS32" s="84"/>
      <c r="BT32" s="84"/>
      <c r="BU32" s="84"/>
      <c r="BV32" s="84"/>
      <c r="BW32" s="84"/>
      <c r="BX32" s="84"/>
      <c r="BY32" s="84"/>
      <c r="BZ32" s="8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3"/>
      <c r="BM33" s="84"/>
      <c r="BN33" s="84"/>
      <c r="BO33" s="84"/>
      <c r="BP33" s="84"/>
      <c r="BQ33" s="84"/>
      <c r="BR33" s="84"/>
      <c r="BS33" s="84"/>
      <c r="BT33" s="84"/>
      <c r="BU33" s="84"/>
      <c r="BV33" s="84"/>
      <c r="BW33" s="84"/>
      <c r="BX33" s="84"/>
      <c r="BY33" s="84"/>
      <c r="BZ33" s="85"/>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83"/>
      <c r="BM34" s="84"/>
      <c r="BN34" s="84"/>
      <c r="BO34" s="84"/>
      <c r="BP34" s="84"/>
      <c r="BQ34" s="84"/>
      <c r="BR34" s="84"/>
      <c r="BS34" s="84"/>
      <c r="BT34" s="84"/>
      <c r="BU34" s="84"/>
      <c r="BV34" s="84"/>
      <c r="BW34" s="84"/>
      <c r="BX34" s="84"/>
      <c r="BY34" s="84"/>
      <c r="BZ34" s="85"/>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83"/>
      <c r="BM35" s="84"/>
      <c r="BN35" s="84"/>
      <c r="BO35" s="84"/>
      <c r="BP35" s="84"/>
      <c r="BQ35" s="84"/>
      <c r="BR35" s="84"/>
      <c r="BS35" s="84"/>
      <c r="BT35" s="84"/>
      <c r="BU35" s="84"/>
      <c r="BV35" s="84"/>
      <c r="BW35" s="84"/>
      <c r="BX35" s="84"/>
      <c r="BY35" s="84"/>
      <c r="BZ35" s="8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3"/>
      <c r="BM36" s="84"/>
      <c r="BN36" s="84"/>
      <c r="BO36" s="84"/>
      <c r="BP36" s="84"/>
      <c r="BQ36" s="84"/>
      <c r="BR36" s="84"/>
      <c r="BS36" s="84"/>
      <c r="BT36" s="84"/>
      <c r="BU36" s="84"/>
      <c r="BV36" s="84"/>
      <c r="BW36" s="84"/>
      <c r="BX36" s="84"/>
      <c r="BY36" s="84"/>
      <c r="BZ36" s="8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3"/>
      <c r="BM37" s="84"/>
      <c r="BN37" s="84"/>
      <c r="BO37" s="84"/>
      <c r="BP37" s="84"/>
      <c r="BQ37" s="84"/>
      <c r="BR37" s="84"/>
      <c r="BS37" s="84"/>
      <c r="BT37" s="84"/>
      <c r="BU37" s="84"/>
      <c r="BV37" s="84"/>
      <c r="BW37" s="84"/>
      <c r="BX37" s="84"/>
      <c r="BY37" s="84"/>
      <c r="BZ37" s="8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3"/>
      <c r="BM38" s="84"/>
      <c r="BN38" s="84"/>
      <c r="BO38" s="84"/>
      <c r="BP38" s="84"/>
      <c r="BQ38" s="84"/>
      <c r="BR38" s="84"/>
      <c r="BS38" s="84"/>
      <c r="BT38" s="84"/>
      <c r="BU38" s="84"/>
      <c r="BV38" s="84"/>
      <c r="BW38" s="84"/>
      <c r="BX38" s="84"/>
      <c r="BY38" s="84"/>
      <c r="BZ38" s="8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3"/>
      <c r="BM39" s="84"/>
      <c r="BN39" s="84"/>
      <c r="BO39" s="84"/>
      <c r="BP39" s="84"/>
      <c r="BQ39" s="84"/>
      <c r="BR39" s="84"/>
      <c r="BS39" s="84"/>
      <c r="BT39" s="84"/>
      <c r="BU39" s="84"/>
      <c r="BV39" s="84"/>
      <c r="BW39" s="84"/>
      <c r="BX39" s="84"/>
      <c r="BY39" s="84"/>
      <c r="BZ39" s="8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3"/>
      <c r="BM40" s="84"/>
      <c r="BN40" s="84"/>
      <c r="BO40" s="84"/>
      <c r="BP40" s="84"/>
      <c r="BQ40" s="84"/>
      <c r="BR40" s="84"/>
      <c r="BS40" s="84"/>
      <c r="BT40" s="84"/>
      <c r="BU40" s="84"/>
      <c r="BV40" s="84"/>
      <c r="BW40" s="84"/>
      <c r="BX40" s="84"/>
      <c r="BY40" s="84"/>
      <c r="BZ40" s="8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3"/>
      <c r="BM41" s="84"/>
      <c r="BN41" s="84"/>
      <c r="BO41" s="84"/>
      <c r="BP41" s="84"/>
      <c r="BQ41" s="84"/>
      <c r="BR41" s="84"/>
      <c r="BS41" s="84"/>
      <c r="BT41" s="84"/>
      <c r="BU41" s="84"/>
      <c r="BV41" s="84"/>
      <c r="BW41" s="84"/>
      <c r="BX41" s="84"/>
      <c r="BY41" s="84"/>
      <c r="BZ41" s="8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3"/>
      <c r="BM42" s="84"/>
      <c r="BN42" s="84"/>
      <c r="BO42" s="84"/>
      <c r="BP42" s="84"/>
      <c r="BQ42" s="84"/>
      <c r="BR42" s="84"/>
      <c r="BS42" s="84"/>
      <c r="BT42" s="84"/>
      <c r="BU42" s="84"/>
      <c r="BV42" s="84"/>
      <c r="BW42" s="84"/>
      <c r="BX42" s="84"/>
      <c r="BY42" s="84"/>
      <c r="BZ42" s="8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3"/>
      <c r="BM43" s="84"/>
      <c r="BN43" s="84"/>
      <c r="BO43" s="84"/>
      <c r="BP43" s="84"/>
      <c r="BQ43" s="84"/>
      <c r="BR43" s="84"/>
      <c r="BS43" s="84"/>
      <c r="BT43" s="84"/>
      <c r="BU43" s="84"/>
      <c r="BV43" s="84"/>
      <c r="BW43" s="84"/>
      <c r="BX43" s="84"/>
      <c r="BY43" s="84"/>
      <c r="BZ43" s="8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6"/>
      <c r="BM44" s="87"/>
      <c r="BN44" s="87"/>
      <c r="BO44" s="87"/>
      <c r="BP44" s="87"/>
      <c r="BQ44" s="87"/>
      <c r="BR44" s="87"/>
      <c r="BS44" s="87"/>
      <c r="BT44" s="87"/>
      <c r="BU44" s="87"/>
      <c r="BV44" s="87"/>
      <c r="BW44" s="87"/>
      <c r="BX44" s="87"/>
      <c r="BY44" s="87"/>
      <c r="BZ44" s="8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123</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124</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【1,225.44】</v>
      </c>
      <c r="I86" s="25" t="str">
        <f>データ!CA6</f>
        <v>【75.58】</v>
      </c>
      <c r="J86" s="25" t="str">
        <f>データ!CL6</f>
        <v>【215.23】</v>
      </c>
      <c r="K86" s="25" t="str">
        <f>データ!CW6</f>
        <v>【42.66】</v>
      </c>
      <c r="L86" s="25" t="str">
        <f>データ!DH6</f>
        <v>【82.67】</v>
      </c>
      <c r="M86" s="25" t="s">
        <v>56</v>
      </c>
      <c r="N86" s="25" t="s">
        <v>56</v>
      </c>
      <c r="O86" s="25" t="str">
        <f>データ!EO6</f>
        <v>【0.10】</v>
      </c>
    </row>
  </sheetData>
  <sheetProtection algorithmName="SHA-512" hashValue="7DFsE8Cyjv+bLZtMPh03WN2Bi2oixHNaIbBJdoZhbRJ5+KBpwcHMI2sDom1ZX0KND4N0fOLsTuH+JqaO4C6IXg==" saltValue="/avcoBmScd9P+4Ix4pnFvQ=="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433675</v>
      </c>
      <c r="D6" s="32">
        <f t="shared" si="3"/>
        <v>47</v>
      </c>
      <c r="E6" s="32">
        <f t="shared" si="3"/>
        <v>17</v>
      </c>
      <c r="F6" s="32">
        <f t="shared" si="3"/>
        <v>4</v>
      </c>
      <c r="G6" s="32">
        <f t="shared" si="3"/>
        <v>0</v>
      </c>
      <c r="H6" s="32" t="str">
        <f t="shared" si="3"/>
        <v>熊本県　南関町</v>
      </c>
      <c r="I6" s="32" t="str">
        <f t="shared" si="3"/>
        <v>法非適用</v>
      </c>
      <c r="J6" s="32" t="str">
        <f t="shared" si="3"/>
        <v>下水道事業</v>
      </c>
      <c r="K6" s="32" t="str">
        <f t="shared" si="3"/>
        <v>特定環境保全公共下水道</v>
      </c>
      <c r="L6" s="32" t="str">
        <f t="shared" si="3"/>
        <v>D2</v>
      </c>
      <c r="M6" s="32" t="str">
        <f t="shared" si="3"/>
        <v>非設置</v>
      </c>
      <c r="N6" s="33" t="str">
        <f t="shared" si="3"/>
        <v>-</v>
      </c>
      <c r="O6" s="33" t="str">
        <f t="shared" si="3"/>
        <v>該当数値なし</v>
      </c>
      <c r="P6" s="33">
        <f t="shared" si="3"/>
        <v>26.72</v>
      </c>
      <c r="Q6" s="33">
        <f t="shared" si="3"/>
        <v>100</v>
      </c>
      <c r="R6" s="33">
        <f t="shared" si="3"/>
        <v>3360</v>
      </c>
      <c r="S6" s="33">
        <f t="shared" si="3"/>
        <v>9986</v>
      </c>
      <c r="T6" s="33">
        <f t="shared" si="3"/>
        <v>68.92</v>
      </c>
      <c r="U6" s="33">
        <f t="shared" si="3"/>
        <v>144.88999999999999</v>
      </c>
      <c r="V6" s="33">
        <f t="shared" si="3"/>
        <v>2654</v>
      </c>
      <c r="W6" s="33">
        <f t="shared" si="3"/>
        <v>1.1000000000000001</v>
      </c>
      <c r="X6" s="33">
        <f t="shared" si="3"/>
        <v>2412.73</v>
      </c>
      <c r="Y6" s="34">
        <f>IF(Y7="",NA(),Y7)</f>
        <v>97.81</v>
      </c>
      <c r="Z6" s="34">
        <f t="shared" ref="Z6:AH6" si="4">IF(Z7="",NA(),Z7)</f>
        <v>52.77</v>
      </c>
      <c r="AA6" s="34">
        <f t="shared" si="4"/>
        <v>54.35</v>
      </c>
      <c r="AB6" s="34">
        <f t="shared" si="4"/>
        <v>55.1</v>
      </c>
      <c r="AC6" s="34">
        <f t="shared" si="4"/>
        <v>57.12</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4">
        <f t="shared" si="7"/>
        <v>2272.58</v>
      </c>
      <c r="BJ6" s="34">
        <f t="shared" si="7"/>
        <v>2077.4899999999998</v>
      </c>
      <c r="BK6" s="34">
        <f t="shared" si="7"/>
        <v>1554.05</v>
      </c>
      <c r="BL6" s="34">
        <f t="shared" si="7"/>
        <v>1671.86</v>
      </c>
      <c r="BM6" s="34">
        <f t="shared" si="7"/>
        <v>1673.47</v>
      </c>
      <c r="BN6" s="34">
        <f t="shared" si="7"/>
        <v>1592.72</v>
      </c>
      <c r="BO6" s="34">
        <f t="shared" si="7"/>
        <v>1243.71</v>
      </c>
      <c r="BP6" s="33" t="str">
        <f>IF(BP7="","",IF(BP7="-","【-】","【"&amp;SUBSTITUTE(TEXT(BP7,"#,##0.00"),"-","△")&amp;"】"))</f>
        <v>【1,225.44】</v>
      </c>
      <c r="BQ6" s="34">
        <f>IF(BQ7="",NA(),BQ7)</f>
        <v>55.87</v>
      </c>
      <c r="BR6" s="34">
        <f t="shared" ref="BR6:BZ6" si="8">IF(BR7="",NA(),BR7)</f>
        <v>54.57</v>
      </c>
      <c r="BS6" s="34">
        <f t="shared" si="8"/>
        <v>56.95</v>
      </c>
      <c r="BT6" s="34">
        <f t="shared" si="8"/>
        <v>50.61</v>
      </c>
      <c r="BU6" s="34">
        <f t="shared" si="8"/>
        <v>42.33</v>
      </c>
      <c r="BV6" s="34">
        <f t="shared" si="8"/>
        <v>53.01</v>
      </c>
      <c r="BW6" s="34">
        <f t="shared" si="8"/>
        <v>50.54</v>
      </c>
      <c r="BX6" s="34">
        <f t="shared" si="8"/>
        <v>49.22</v>
      </c>
      <c r="BY6" s="34">
        <f t="shared" si="8"/>
        <v>53.7</v>
      </c>
      <c r="BZ6" s="34">
        <f t="shared" si="8"/>
        <v>74.3</v>
      </c>
      <c r="CA6" s="33" t="str">
        <f>IF(CA7="","",IF(CA7="-","【-】","【"&amp;SUBSTITUTE(TEXT(CA7,"#,##0.00"),"-","△")&amp;"】"))</f>
        <v>【75.58】</v>
      </c>
      <c r="CB6" s="34">
        <f>IF(CB7="",NA(),CB7)</f>
        <v>191.76</v>
      </c>
      <c r="CC6" s="34">
        <f t="shared" ref="CC6:CK6" si="9">IF(CC7="",NA(),CC7)</f>
        <v>193</v>
      </c>
      <c r="CD6" s="34">
        <f t="shared" si="9"/>
        <v>156.27000000000001</v>
      </c>
      <c r="CE6" s="34">
        <f t="shared" si="9"/>
        <v>167.4</v>
      </c>
      <c r="CF6" s="34">
        <f t="shared" si="9"/>
        <v>197.55</v>
      </c>
      <c r="CG6" s="34">
        <f t="shared" si="9"/>
        <v>299.39</v>
      </c>
      <c r="CH6" s="34">
        <f t="shared" si="9"/>
        <v>320.36</v>
      </c>
      <c r="CI6" s="34">
        <f t="shared" si="9"/>
        <v>332.02</v>
      </c>
      <c r="CJ6" s="34">
        <f t="shared" si="9"/>
        <v>300.35000000000002</v>
      </c>
      <c r="CK6" s="34">
        <f t="shared" si="9"/>
        <v>221.81</v>
      </c>
      <c r="CL6" s="33" t="str">
        <f>IF(CL7="","",IF(CL7="-","【-】","【"&amp;SUBSTITUTE(TEXT(CL7,"#,##0.00"),"-","△")&amp;"】"))</f>
        <v>【215.23】</v>
      </c>
      <c r="CM6" s="34">
        <f>IF(CM7="",NA(),CM7)</f>
        <v>39.5</v>
      </c>
      <c r="CN6" s="34">
        <f t="shared" ref="CN6:CV6" si="10">IF(CN7="",NA(),CN7)</f>
        <v>45.89</v>
      </c>
      <c r="CO6" s="34">
        <f t="shared" si="10"/>
        <v>73</v>
      </c>
      <c r="CP6" s="34">
        <f t="shared" si="10"/>
        <v>61.5</v>
      </c>
      <c r="CQ6" s="34">
        <f t="shared" si="10"/>
        <v>63.33</v>
      </c>
      <c r="CR6" s="34">
        <f t="shared" si="10"/>
        <v>36.200000000000003</v>
      </c>
      <c r="CS6" s="34">
        <f t="shared" si="10"/>
        <v>34.74</v>
      </c>
      <c r="CT6" s="34">
        <f t="shared" si="10"/>
        <v>36.65</v>
      </c>
      <c r="CU6" s="34">
        <f t="shared" si="10"/>
        <v>37.72</v>
      </c>
      <c r="CV6" s="34">
        <f t="shared" si="10"/>
        <v>43.36</v>
      </c>
      <c r="CW6" s="33" t="str">
        <f>IF(CW7="","",IF(CW7="-","【-】","【"&amp;SUBSTITUTE(TEXT(CW7,"#,##0.00"),"-","△")&amp;"】"))</f>
        <v>【42.66】</v>
      </c>
      <c r="CX6" s="34">
        <f>IF(CX7="",NA(),CX7)</f>
        <v>47.5</v>
      </c>
      <c r="CY6" s="34">
        <f t="shared" ref="CY6:DG6" si="11">IF(CY7="",NA(),CY7)</f>
        <v>48.07</v>
      </c>
      <c r="CZ6" s="34">
        <f t="shared" si="11"/>
        <v>54.74</v>
      </c>
      <c r="DA6" s="34">
        <f t="shared" si="11"/>
        <v>51.53</v>
      </c>
      <c r="DB6" s="34">
        <f t="shared" si="11"/>
        <v>55.54</v>
      </c>
      <c r="DC6" s="34">
        <f t="shared" si="11"/>
        <v>71.069999999999993</v>
      </c>
      <c r="DD6" s="34">
        <f t="shared" si="11"/>
        <v>70.14</v>
      </c>
      <c r="DE6" s="34">
        <f t="shared" si="11"/>
        <v>68.83</v>
      </c>
      <c r="DF6" s="34">
        <f t="shared" si="11"/>
        <v>68.459999999999994</v>
      </c>
      <c r="DG6" s="34">
        <f t="shared" si="11"/>
        <v>83.06</v>
      </c>
      <c r="DH6" s="33" t="str">
        <f>IF(DH7="","",IF(DH7="-","【-】","【"&amp;SUBSTITUTE(TEXT(DH7,"#,##0.00"),"-","△")&amp;"】"))</f>
        <v>【82.67】</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7.0000000000000007E-2</v>
      </c>
      <c r="EK6" s="34">
        <f t="shared" si="14"/>
        <v>0.08</v>
      </c>
      <c r="EL6" s="34">
        <f t="shared" si="14"/>
        <v>0.26</v>
      </c>
      <c r="EM6" s="34">
        <f t="shared" si="14"/>
        <v>0.13</v>
      </c>
      <c r="EN6" s="34">
        <f t="shared" si="14"/>
        <v>0.09</v>
      </c>
      <c r="EO6" s="33" t="str">
        <f>IF(EO7="","",IF(EO7="-","【-】","【"&amp;SUBSTITUTE(TEXT(EO7,"#,##0.00"),"-","△")&amp;"】"))</f>
        <v>【0.10】</v>
      </c>
    </row>
    <row r="7" spans="1:145" s="35" customFormat="1" x14ac:dyDescent="0.15">
      <c r="A7" s="27"/>
      <c r="B7" s="36">
        <v>2017</v>
      </c>
      <c r="C7" s="36">
        <v>433675</v>
      </c>
      <c r="D7" s="36">
        <v>47</v>
      </c>
      <c r="E7" s="36">
        <v>17</v>
      </c>
      <c r="F7" s="36">
        <v>4</v>
      </c>
      <c r="G7" s="36">
        <v>0</v>
      </c>
      <c r="H7" s="36" t="s">
        <v>110</v>
      </c>
      <c r="I7" s="36" t="s">
        <v>111</v>
      </c>
      <c r="J7" s="36" t="s">
        <v>112</v>
      </c>
      <c r="K7" s="36" t="s">
        <v>113</v>
      </c>
      <c r="L7" s="36" t="s">
        <v>114</v>
      </c>
      <c r="M7" s="36" t="s">
        <v>115</v>
      </c>
      <c r="N7" s="37" t="s">
        <v>116</v>
      </c>
      <c r="O7" s="37" t="s">
        <v>117</v>
      </c>
      <c r="P7" s="37">
        <v>26.72</v>
      </c>
      <c r="Q7" s="37">
        <v>100</v>
      </c>
      <c r="R7" s="37">
        <v>3360</v>
      </c>
      <c r="S7" s="37">
        <v>9986</v>
      </c>
      <c r="T7" s="37">
        <v>68.92</v>
      </c>
      <c r="U7" s="37">
        <v>144.88999999999999</v>
      </c>
      <c r="V7" s="37">
        <v>2654</v>
      </c>
      <c r="W7" s="37">
        <v>1.1000000000000001</v>
      </c>
      <c r="X7" s="37">
        <v>2412.73</v>
      </c>
      <c r="Y7" s="37">
        <v>97.81</v>
      </c>
      <c r="Z7" s="37">
        <v>52.77</v>
      </c>
      <c r="AA7" s="37">
        <v>54.35</v>
      </c>
      <c r="AB7" s="37">
        <v>55.1</v>
      </c>
      <c r="AC7" s="37">
        <v>57.12</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2272.58</v>
      </c>
      <c r="BJ7" s="37">
        <v>2077.4899999999998</v>
      </c>
      <c r="BK7" s="37">
        <v>1554.05</v>
      </c>
      <c r="BL7" s="37">
        <v>1671.86</v>
      </c>
      <c r="BM7" s="37">
        <v>1673.47</v>
      </c>
      <c r="BN7" s="37">
        <v>1592.72</v>
      </c>
      <c r="BO7" s="37">
        <v>1243.71</v>
      </c>
      <c r="BP7" s="37">
        <v>1225.44</v>
      </c>
      <c r="BQ7" s="37">
        <v>55.87</v>
      </c>
      <c r="BR7" s="37">
        <v>54.57</v>
      </c>
      <c r="BS7" s="37">
        <v>56.95</v>
      </c>
      <c r="BT7" s="37">
        <v>50.61</v>
      </c>
      <c r="BU7" s="37">
        <v>42.33</v>
      </c>
      <c r="BV7" s="37">
        <v>53.01</v>
      </c>
      <c r="BW7" s="37">
        <v>50.54</v>
      </c>
      <c r="BX7" s="37">
        <v>49.22</v>
      </c>
      <c r="BY7" s="37">
        <v>53.7</v>
      </c>
      <c r="BZ7" s="37">
        <v>74.3</v>
      </c>
      <c r="CA7" s="37">
        <v>75.58</v>
      </c>
      <c r="CB7" s="37">
        <v>191.76</v>
      </c>
      <c r="CC7" s="37">
        <v>193</v>
      </c>
      <c r="CD7" s="37">
        <v>156.27000000000001</v>
      </c>
      <c r="CE7" s="37">
        <v>167.4</v>
      </c>
      <c r="CF7" s="37">
        <v>197.55</v>
      </c>
      <c r="CG7" s="37">
        <v>299.39</v>
      </c>
      <c r="CH7" s="37">
        <v>320.36</v>
      </c>
      <c r="CI7" s="37">
        <v>332.02</v>
      </c>
      <c r="CJ7" s="37">
        <v>300.35000000000002</v>
      </c>
      <c r="CK7" s="37">
        <v>221.81</v>
      </c>
      <c r="CL7" s="37">
        <v>215.23</v>
      </c>
      <c r="CM7" s="37">
        <v>39.5</v>
      </c>
      <c r="CN7" s="37">
        <v>45.89</v>
      </c>
      <c r="CO7" s="37">
        <v>73</v>
      </c>
      <c r="CP7" s="37">
        <v>61.5</v>
      </c>
      <c r="CQ7" s="37">
        <v>63.33</v>
      </c>
      <c r="CR7" s="37">
        <v>36.200000000000003</v>
      </c>
      <c r="CS7" s="37">
        <v>34.74</v>
      </c>
      <c r="CT7" s="37">
        <v>36.65</v>
      </c>
      <c r="CU7" s="37">
        <v>37.72</v>
      </c>
      <c r="CV7" s="37">
        <v>43.36</v>
      </c>
      <c r="CW7" s="37">
        <v>42.66</v>
      </c>
      <c r="CX7" s="37">
        <v>47.5</v>
      </c>
      <c r="CY7" s="37">
        <v>48.07</v>
      </c>
      <c r="CZ7" s="37">
        <v>54.74</v>
      </c>
      <c r="DA7" s="37">
        <v>51.53</v>
      </c>
      <c r="DB7" s="37">
        <v>55.54</v>
      </c>
      <c r="DC7" s="37">
        <v>71.069999999999993</v>
      </c>
      <c r="DD7" s="37">
        <v>70.14</v>
      </c>
      <c r="DE7" s="37">
        <v>68.83</v>
      </c>
      <c r="DF7" s="37">
        <v>68.459999999999994</v>
      </c>
      <c r="DG7" s="37">
        <v>83.06</v>
      </c>
      <c r="DH7" s="37">
        <v>82.67</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7.0000000000000007E-2</v>
      </c>
      <c r="EK7" s="37">
        <v>0.08</v>
      </c>
      <c r="EL7" s="37">
        <v>0.26</v>
      </c>
      <c r="EM7" s="37">
        <v>0.13</v>
      </c>
      <c r="EN7" s="37">
        <v>0.09</v>
      </c>
      <c r="EO7" s="37">
        <v>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kumamoto</cp:lastModifiedBy>
  <cp:lastPrinted>2019-02-06T01:29:15Z</cp:lastPrinted>
  <dcterms:created xsi:type="dcterms:W3CDTF">2018-12-03T09:17:46Z</dcterms:created>
  <dcterms:modified xsi:type="dcterms:W3CDTF">2019-02-06T05:40:39Z</dcterms:modified>
  <cp:category/>
</cp:coreProperties>
</file>