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Q+i1iIIXfWTNY67JWxmco6aGA4MxCoiNHCFjsUHgQYimogDL1DaTFJjvF2TwEjuOTMegbZuSmG6dSNue9tySvw==" workbookSaltValue="D8OJXBEb4z5qjUgXwme6Eg=="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<sst xmlns="http://schemas.openxmlformats.org/spreadsheetml/2006/main" count="240" uniqueCount="127">
  <si>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</si>
  <si>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</si>
  <si>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</si>
  <si>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</si>
  <si>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</si>
  <si>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</si>
  <si>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</si>
  <si>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</si>
  <si>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</si>
  <si>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</si>
  <si>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</si>
  <si>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</si>
  <si>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</si>
  <si>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</si>
  <si>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</si>
  <si>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</si>
  <si>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</si>
  <si>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</si>
  <si>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</si>
  <si>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</si>
  <si>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</si>
  <si>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</si>
  <si>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</si>
  <si>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</si>
  <si>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</si>
  <si>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</si>
  <si>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</si>
  <si>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</si>
  <si>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</si>
  <si>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</si>
  <si>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</si>
  <si>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</si>
  <si>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</si>
  <si>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</si>
  <si>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</si>
  <si>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</si>
  <si>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</si>
  <si>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</si>
  <si>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</si>
  <si>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</si>
  <si>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</si>
  <si>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</si>
  <si>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</si>
  <si>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</si>
  <si>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</si>
  <si>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</si>
  <si>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</si>
  <si>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</si>
  <si>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</si>
  <si>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</si>
  <si>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</si>
  <si>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</si>
  <si>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</si>
  <si>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</si>
  <si>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</si>
  <si>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</si>
  <si>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</si>
  <si>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</si>
  <si>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</si>
  <si>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</si>
  <si>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</si>
  <si>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</si>
  <si>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</si>
  <si>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</si>
  <si>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</si>
  <si>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</si>
  <si>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</si>
  <si>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</si>
  <si>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</si>
  <si>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</si>
  <si>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</si>
  <si>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</si>
  <si>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</si>
  <si>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</si>
  <si>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</si>
  <si>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</si>
  <si>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</si>
  <si>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</si>
  <si>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</si>
  <si>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</si>
  <si>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</si>
  <si>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</si>
  <si>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</si>
  <si>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</si>
  <si>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</si>
  <si>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</si>
  <si>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</si>
  <si>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</si>
  <si>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</si>
  <si>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</si>
  <si>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</si>
  <si>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</si>
  <si>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</si>
  <si>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</si>
  <si>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</si>
  <si>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</si>
  <si>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</si>
  <si>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</si>
  <si>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</si>
  <si>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</si>
  <si>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</si>
  <si>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</si>
  <si>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</si>
  <si>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</si>
  <si>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</si>
  <si>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</si>
  <si>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</si>
  <si>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</si>
  <si>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</si>
  <si>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</si>
  <si>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</si>
  <si>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菊池市</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</si>
  <si>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</si>
  <si>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</si>
  <si>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</si>
  <si>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</si>
  <si>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</si>
  <si>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</si>
  <si>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</si>
  <si>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</si>
  <si>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</si>
  <si>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</si>
  <si>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</si>
  <si>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</si>
  <si>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料金設定も総務省の「下水道財政の在り方に関する研究会」で示されている金額と比べあまり変わらない程度となっており、経費回収率等も高水準となっていることから、経営状況としては概ね健全となっている。
　汚水処理原価も低くなっているが、処理施設の改築更新を進めることから、起債償還額の増加が見込まれ、経営を圧迫しかねない。
平成３１年度に経営戦略を策定予定であるため、経営分析を十分行ったうえで、今後も経費削減を意識した経営を行わなくてはならない。</t>
    <phoneticPr fontId="4"/>
  </si>
  <si>
    <t>　収益的収支比率は経年比較で,臨時的な修繕や消費税納税・職員の増員による給与等が発生し維持管理費が増加してることにより平成２９年度では落ちている。臨時的経費が多かったため、収支比率はその後若干回復すると思われる。また、経費回収率は類似団体との比較では高くなっているため、概ね経営が安定している。
　企業債残高対事業規模比率は類似団体との比較では低く推移しているが、今後、処理施設の改築更新事業を行う必要があることから増加が見込まれる。
汚水処理原価については、類似団体との比較では低くなっているが、料金設定は類似団体と比べたとき概ね同じ程度となっているため、今後も経費削減に努め汚水処理原価を低く保つ必要がある。
　施設利用率については、１００％を超えているが流量計の故障が原因である。実質的にはまだ余裕があるようなので、今後処理施設統合等を検討し適正な管理を行いたい。流量計については平成２９年度末までに修繕を行ったため、今後は正確な数字を把握できる。</t>
    <rPh sb="22" eb="25">
      <t>ショウヒゼイ</t>
    </rPh>
    <rPh sb="25" eb="27">
      <t>ノウゼイ</t>
    </rPh>
    <rPh sb="28" eb="30">
      <t>ショクイン</t>
    </rPh>
    <rPh sb="31" eb="33">
      <t>ゾウイン</t>
    </rPh>
    <rPh sb="36" eb="38">
      <t>キュウヨ</t>
    </rPh>
    <rPh sb="73" eb="76">
      <t>リンジテキ</t>
    </rPh>
    <rPh sb="76" eb="78">
      <t>ケイヒ</t>
    </rPh>
    <rPh sb="79" eb="80">
      <t>オオ</t>
    </rPh>
    <rPh sb="86" eb="88">
      <t>シュウシ</t>
    </rPh>
    <rPh sb="88" eb="90">
      <t>ヒリツ</t>
    </rPh>
    <rPh sb="93" eb="94">
      <t>ゴ</t>
    </rPh>
    <rPh sb="94" eb="96">
      <t>ジャッカン</t>
    </rPh>
    <rPh sb="96" eb="98">
      <t>カイフク</t>
    </rPh>
    <rPh sb="101" eb="102">
      <t>オモ</t>
    </rPh>
    <rPh sb="115" eb="117">
      <t>ルイジ</t>
    </rPh>
    <rPh sb="117" eb="119">
      <t>ダンタイ</t>
    </rPh>
    <rPh sb="121" eb="123">
      <t>ヒカク</t>
    </rPh>
    <rPh sb="125" eb="126">
      <t>タカ</t>
    </rPh>
    <rPh sb="135" eb="136">
      <t>オオム</t>
    </rPh>
    <rPh sb="324" eb="325">
      <t>コ</t>
    </rPh>
    <rPh sb="330" eb="333">
      <t>リュウリョウケイ</t>
    </rPh>
    <rPh sb="334" eb="336">
      <t>コショウ</t>
    </rPh>
    <rPh sb="337" eb="339">
      <t>ゲンイン</t>
    </rPh>
    <rPh sb="343" eb="346">
      <t>ジッシツテキ</t>
    </rPh>
    <rPh sb="350" eb="352">
      <t>ヨユウ</t>
    </rPh>
    <rPh sb="361" eb="363">
      <t>コンゴ</t>
    </rPh>
    <rPh sb="374" eb="376">
      <t>テキセイ</t>
    </rPh>
    <rPh sb="377" eb="379">
      <t>カンリ</t>
    </rPh>
    <rPh sb="380" eb="381">
      <t>オコナ</t>
    </rPh>
    <rPh sb="385" eb="388">
      <t>リュウリョウケイ</t>
    </rPh>
    <rPh sb="393" eb="395">
      <t>ヘイセイ</t>
    </rPh>
    <rPh sb="397" eb="399">
      <t>ネンド</t>
    </rPh>
    <rPh sb="399" eb="400">
      <t>マツ</t>
    </rPh>
    <rPh sb="403" eb="405">
      <t>シュウゼン</t>
    </rPh>
    <rPh sb="406" eb="407">
      <t>オコナ</t>
    </rPh>
    <rPh sb="412" eb="414">
      <t>コンゴ</t>
    </rPh>
    <rPh sb="415" eb="417">
      <t>セイカク</t>
    </rPh>
    <rPh sb="418" eb="420">
      <t>スウジ</t>
    </rPh>
    <rPh sb="421" eb="423">
      <t>ハアク</t>
    </rPh>
    <phoneticPr fontId="4"/>
  </si>
  <si>
    <r>
      <t>　管渠については、供用開始後３０年程度経過しているものがあるものの、耐用年数を迎えているものはなく、しばらく管渠の改築等は発生しない予定である。
　処理施設については２ヶ所あるが、平成３０年度</t>
    </r>
    <r>
      <rPr>
        <u/>
        <sz val="11"/>
        <color rgb="FFFF0000"/>
        <rFont val="ＭＳ ゴシック"/>
        <family val="3"/>
        <charset val="128"/>
      </rPr>
      <t>に</t>
    </r>
    <r>
      <rPr>
        <sz val="11"/>
        <rFont val="ＭＳ ゴシック"/>
        <family val="3"/>
        <charset val="128"/>
      </rPr>
      <t>ストックマネジメント計画が完了するため、今後改築更新を行う財源の確保が必要になる。
今後の改築更新により、電気料・修繕等の施設の維持管理経費の削減が見込まれる。</t>
    </r>
    <rPh sb="117" eb="119">
      <t>コンゴ</t>
    </rPh>
    <rPh sb="154" eb="156">
      <t>シュウゼン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</si>
</sst>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u/>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475-4D7D-9EB9-8588B595F28C}"/>
            </c:ext>
          </c:extLst>
        </c:ser>
        <c:dLbls>
          <c:showLegendKey val="0"/>
          <c:showVal val="0"/>
          <c:showCatName val="0"/>
          <c:showSerName val="0"/>
          <c:showPercent val="0"/>
          <c:showBubbleSize val="0"/>
        </c:dLbls>
        <c:gapWidth val="150"/>
        <c:axId val="97996160"/>
        <c:axId val="98027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0.04</c:v>
                </c:pt>
                <c:pt idx="2">
                  <c:v>7.0000000000000007E-2</c:v>
                </c:pt>
                <c:pt idx="3">
                  <c:v>0.09</c:v>
                </c:pt>
                <c:pt idx="4">
                  <c:v>0.09</c:v>
                </c:pt>
              </c:numCache>
            </c:numRef>
          </c:val>
          <c:smooth val="0"/>
          <c:extLst xmlns:c16r2="http://schemas.microsoft.com/office/drawing/2015/06/chart">
            <c:ext xmlns:c16="http://schemas.microsoft.com/office/drawing/2014/chart" uri="{C3380CC4-5D6E-409C-BE32-E72D297353CC}">
              <c16:uniqueId val="{00000001-8475-4D7D-9EB9-8588B595F28C}"/>
            </c:ext>
          </c:extLst>
        </c:ser>
        <c:dLbls>
          <c:showLegendKey val="0"/>
          <c:showVal val="0"/>
          <c:showCatName val="0"/>
          <c:showSerName val="0"/>
          <c:showPercent val="0"/>
          <c:showBubbleSize val="0"/>
        </c:dLbls>
        <c:marker val="1"/>
        <c:smooth val="0"/>
        <c:axId val="97996160"/>
        <c:axId val="98027008"/>
      </c:lineChart>
      <c:dateAx>
        <c:axId val="97996160"/>
        <c:scaling>
          <c:orientation val="minMax"/>
        </c:scaling>
        <c:delete val="1"/>
        <c:axPos val="b"/>
        <c:numFmt formatCode="ge" sourceLinked="1"/>
        <c:majorTickMark val="none"/>
        <c:minorTickMark val="none"/>
        <c:tickLblPos val="none"/>
        <c:crossAx val="98027008"/>
        <c:crosses val="autoZero"/>
        <c:auto val="1"/>
        <c:lblOffset val="100"/>
        <c:baseTimeUnit val="years"/>
      </c:dateAx>
      <c:valAx>
        <c:axId val="9802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96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60.84</c:v>
                </c:pt>
                <c:pt idx="1">
                  <c:v>63.66</c:v>
                </c:pt>
                <c:pt idx="2">
                  <c:v>67.45</c:v>
                </c:pt>
                <c:pt idx="3">
                  <c:v>86.67</c:v>
                </c:pt>
                <c:pt idx="4">
                  <c:v>104.74</c:v>
                </c:pt>
              </c:numCache>
            </c:numRef>
          </c:val>
          <c:extLst xmlns:c16r2="http://schemas.microsoft.com/office/drawing/2015/06/chart">
            <c:ext xmlns:c16="http://schemas.microsoft.com/office/drawing/2014/chart" uri="{C3380CC4-5D6E-409C-BE32-E72D297353CC}">
              <c16:uniqueId val="{00000000-76DA-4256-928E-6E60CF28E412}"/>
            </c:ext>
          </c:extLst>
        </c:ser>
        <c:dLbls>
          <c:showLegendKey val="0"/>
          <c:showVal val="0"/>
          <c:showCatName val="0"/>
          <c:showSerName val="0"/>
          <c:showPercent val="0"/>
          <c:showBubbleSize val="0"/>
        </c:dLbls>
        <c:gapWidth val="150"/>
        <c:axId val="113413504"/>
        <c:axId val="113436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36.200000000000003</c:v>
                </c:pt>
                <c:pt idx="1">
                  <c:v>43.58</c:v>
                </c:pt>
                <c:pt idx="2">
                  <c:v>41.35</c:v>
                </c:pt>
                <c:pt idx="3">
                  <c:v>42.9</c:v>
                </c:pt>
                <c:pt idx="4">
                  <c:v>43.36</c:v>
                </c:pt>
              </c:numCache>
            </c:numRef>
          </c:val>
          <c:smooth val="0"/>
          <c:extLst xmlns:c16r2="http://schemas.microsoft.com/office/drawing/2015/06/chart">
            <c:ext xmlns:c16="http://schemas.microsoft.com/office/drawing/2014/chart" uri="{C3380CC4-5D6E-409C-BE32-E72D297353CC}">
              <c16:uniqueId val="{00000001-76DA-4256-928E-6E60CF28E412}"/>
            </c:ext>
          </c:extLst>
        </c:ser>
        <c:dLbls>
          <c:showLegendKey val="0"/>
          <c:showVal val="0"/>
          <c:showCatName val="0"/>
          <c:showSerName val="0"/>
          <c:showPercent val="0"/>
          <c:showBubbleSize val="0"/>
        </c:dLbls>
        <c:marker val="1"/>
        <c:smooth val="0"/>
        <c:axId val="113413504"/>
        <c:axId val="113436160"/>
      </c:lineChart>
      <c:dateAx>
        <c:axId val="113413504"/>
        <c:scaling>
          <c:orientation val="minMax"/>
        </c:scaling>
        <c:delete val="1"/>
        <c:axPos val="b"/>
        <c:numFmt formatCode="ge" sourceLinked="1"/>
        <c:majorTickMark val="none"/>
        <c:minorTickMark val="none"/>
        <c:tickLblPos val="none"/>
        <c:crossAx val="113436160"/>
        <c:crosses val="autoZero"/>
        <c:auto val="1"/>
        <c:lblOffset val="100"/>
        <c:baseTimeUnit val="years"/>
      </c:dateAx>
      <c:valAx>
        <c:axId val="113436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41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86.85</c:v>
                </c:pt>
                <c:pt idx="1">
                  <c:v>87.77</c:v>
                </c:pt>
                <c:pt idx="2">
                  <c:v>87.86</c:v>
                </c:pt>
                <c:pt idx="3">
                  <c:v>88.98</c:v>
                </c:pt>
                <c:pt idx="4">
                  <c:v>89.42</c:v>
                </c:pt>
              </c:numCache>
            </c:numRef>
          </c:val>
          <c:extLst xmlns:c16r2="http://schemas.microsoft.com/office/drawing/2015/06/chart">
            <c:ext xmlns:c16="http://schemas.microsoft.com/office/drawing/2014/chart" uri="{C3380CC4-5D6E-409C-BE32-E72D297353CC}">
              <c16:uniqueId val="{00000000-C8F6-4C16-94B4-58413AD3B89E}"/>
            </c:ext>
          </c:extLst>
        </c:ser>
        <c:dLbls>
          <c:showLegendKey val="0"/>
          <c:showVal val="0"/>
          <c:showCatName val="0"/>
          <c:showSerName val="0"/>
          <c:showPercent val="0"/>
          <c:showBubbleSize val="0"/>
        </c:dLbls>
        <c:gapWidth val="150"/>
        <c:axId val="113467392"/>
        <c:axId val="113469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71.069999999999993</c:v>
                </c:pt>
                <c:pt idx="1">
                  <c:v>82.35</c:v>
                </c:pt>
                <c:pt idx="2">
                  <c:v>82.9</c:v>
                </c:pt>
                <c:pt idx="3">
                  <c:v>83.5</c:v>
                </c:pt>
                <c:pt idx="4">
                  <c:v>83.06</c:v>
                </c:pt>
              </c:numCache>
            </c:numRef>
          </c:val>
          <c:smooth val="0"/>
          <c:extLst xmlns:c16r2="http://schemas.microsoft.com/office/drawing/2015/06/chart">
            <c:ext xmlns:c16="http://schemas.microsoft.com/office/drawing/2014/chart" uri="{C3380CC4-5D6E-409C-BE32-E72D297353CC}">
              <c16:uniqueId val="{00000001-C8F6-4C16-94B4-58413AD3B89E}"/>
            </c:ext>
          </c:extLst>
        </c:ser>
        <c:dLbls>
          <c:showLegendKey val="0"/>
          <c:showVal val="0"/>
          <c:showCatName val="0"/>
          <c:showSerName val="0"/>
          <c:showPercent val="0"/>
          <c:showBubbleSize val="0"/>
        </c:dLbls>
        <c:marker val="1"/>
        <c:smooth val="0"/>
        <c:axId val="113467392"/>
        <c:axId val="113469312"/>
      </c:lineChart>
      <c:dateAx>
        <c:axId val="113467392"/>
        <c:scaling>
          <c:orientation val="minMax"/>
        </c:scaling>
        <c:delete val="1"/>
        <c:axPos val="b"/>
        <c:numFmt formatCode="ge" sourceLinked="1"/>
        <c:majorTickMark val="none"/>
        <c:minorTickMark val="none"/>
        <c:tickLblPos val="none"/>
        <c:crossAx val="113469312"/>
        <c:crosses val="autoZero"/>
        <c:auto val="1"/>
        <c:lblOffset val="100"/>
        <c:baseTimeUnit val="years"/>
      </c:dateAx>
      <c:valAx>
        <c:axId val="113469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46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75.08</c:v>
                </c:pt>
                <c:pt idx="1">
                  <c:v>74.91</c:v>
                </c:pt>
                <c:pt idx="2">
                  <c:v>78.930000000000007</c:v>
                </c:pt>
                <c:pt idx="3">
                  <c:v>85.96</c:v>
                </c:pt>
                <c:pt idx="4">
                  <c:v>73.569999999999993</c:v>
                </c:pt>
              </c:numCache>
            </c:numRef>
          </c:val>
          <c:extLst xmlns:c16r2="http://schemas.microsoft.com/office/drawing/2015/06/chart">
            <c:ext xmlns:c16="http://schemas.microsoft.com/office/drawing/2014/chart" uri="{C3380CC4-5D6E-409C-BE32-E72D297353CC}">
              <c16:uniqueId val="{00000000-4045-4CD6-934F-3837CBFCD9B5}"/>
            </c:ext>
          </c:extLst>
        </c:ser>
        <c:dLbls>
          <c:showLegendKey val="0"/>
          <c:showVal val="0"/>
          <c:showCatName val="0"/>
          <c:showSerName val="0"/>
          <c:showPercent val="0"/>
          <c:showBubbleSize val="0"/>
        </c:dLbls>
        <c:gapWidth val="150"/>
        <c:axId val="108204032"/>
        <c:axId val="10820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045-4CD6-934F-3837CBFCD9B5}"/>
            </c:ext>
          </c:extLst>
        </c:ser>
        <c:dLbls>
          <c:showLegendKey val="0"/>
          <c:showVal val="0"/>
          <c:showCatName val="0"/>
          <c:showSerName val="0"/>
          <c:showPercent val="0"/>
          <c:showBubbleSize val="0"/>
        </c:dLbls>
        <c:marker val="1"/>
        <c:smooth val="0"/>
        <c:axId val="108204032"/>
        <c:axId val="108205952"/>
      </c:lineChart>
      <c:dateAx>
        <c:axId val="108204032"/>
        <c:scaling>
          <c:orientation val="minMax"/>
        </c:scaling>
        <c:delete val="1"/>
        <c:axPos val="b"/>
        <c:numFmt formatCode="ge" sourceLinked="1"/>
        <c:majorTickMark val="none"/>
        <c:minorTickMark val="none"/>
        <c:tickLblPos val="none"/>
        <c:crossAx val="108205952"/>
        <c:crosses val="autoZero"/>
        <c:auto val="1"/>
        <c:lblOffset val="100"/>
        <c:baseTimeUnit val="years"/>
      </c:dateAx>
      <c:valAx>
        <c:axId val="10820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20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D6D-4CDF-ADDA-CB82D6E17AFE}"/>
            </c:ext>
          </c:extLst>
        </c:ser>
        <c:dLbls>
          <c:showLegendKey val="0"/>
          <c:showVal val="0"/>
          <c:showCatName val="0"/>
          <c:showSerName val="0"/>
          <c:showPercent val="0"/>
          <c:showBubbleSize val="0"/>
        </c:dLbls>
        <c:gapWidth val="150"/>
        <c:axId val="108245376"/>
        <c:axId val="10824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D6D-4CDF-ADDA-CB82D6E17AFE}"/>
            </c:ext>
          </c:extLst>
        </c:ser>
        <c:dLbls>
          <c:showLegendKey val="0"/>
          <c:showVal val="0"/>
          <c:showCatName val="0"/>
          <c:showSerName val="0"/>
          <c:showPercent val="0"/>
          <c:showBubbleSize val="0"/>
        </c:dLbls>
        <c:marker val="1"/>
        <c:smooth val="0"/>
        <c:axId val="108245376"/>
        <c:axId val="108247296"/>
      </c:lineChart>
      <c:dateAx>
        <c:axId val="108245376"/>
        <c:scaling>
          <c:orientation val="minMax"/>
        </c:scaling>
        <c:delete val="1"/>
        <c:axPos val="b"/>
        <c:numFmt formatCode="ge" sourceLinked="1"/>
        <c:majorTickMark val="none"/>
        <c:minorTickMark val="none"/>
        <c:tickLblPos val="none"/>
        <c:crossAx val="108247296"/>
        <c:crosses val="autoZero"/>
        <c:auto val="1"/>
        <c:lblOffset val="100"/>
        <c:baseTimeUnit val="years"/>
      </c:dateAx>
      <c:valAx>
        <c:axId val="10824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24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C50-40CA-A1AE-0E02D325C600}"/>
            </c:ext>
          </c:extLst>
        </c:ser>
        <c:dLbls>
          <c:showLegendKey val="0"/>
          <c:showVal val="0"/>
          <c:showCatName val="0"/>
          <c:showSerName val="0"/>
          <c:showPercent val="0"/>
          <c:showBubbleSize val="0"/>
        </c:dLbls>
        <c:gapWidth val="150"/>
        <c:axId val="111174400"/>
        <c:axId val="11117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C50-40CA-A1AE-0E02D325C600}"/>
            </c:ext>
          </c:extLst>
        </c:ser>
        <c:dLbls>
          <c:showLegendKey val="0"/>
          <c:showVal val="0"/>
          <c:showCatName val="0"/>
          <c:showSerName val="0"/>
          <c:showPercent val="0"/>
          <c:showBubbleSize val="0"/>
        </c:dLbls>
        <c:marker val="1"/>
        <c:smooth val="0"/>
        <c:axId val="111174400"/>
        <c:axId val="111176320"/>
      </c:lineChart>
      <c:dateAx>
        <c:axId val="111174400"/>
        <c:scaling>
          <c:orientation val="minMax"/>
        </c:scaling>
        <c:delete val="1"/>
        <c:axPos val="b"/>
        <c:numFmt formatCode="ge" sourceLinked="1"/>
        <c:majorTickMark val="none"/>
        <c:minorTickMark val="none"/>
        <c:tickLblPos val="none"/>
        <c:crossAx val="111176320"/>
        <c:crosses val="autoZero"/>
        <c:auto val="1"/>
        <c:lblOffset val="100"/>
        <c:baseTimeUnit val="years"/>
      </c:dateAx>
      <c:valAx>
        <c:axId val="11117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17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CC3-4C1D-862B-540C4C85041F}"/>
            </c:ext>
          </c:extLst>
        </c:ser>
        <c:dLbls>
          <c:showLegendKey val="0"/>
          <c:showVal val="0"/>
          <c:showCatName val="0"/>
          <c:showSerName val="0"/>
          <c:showPercent val="0"/>
          <c:showBubbleSize val="0"/>
        </c:dLbls>
        <c:gapWidth val="150"/>
        <c:axId val="111209472"/>
        <c:axId val="113181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CC3-4C1D-862B-540C4C85041F}"/>
            </c:ext>
          </c:extLst>
        </c:ser>
        <c:dLbls>
          <c:showLegendKey val="0"/>
          <c:showVal val="0"/>
          <c:showCatName val="0"/>
          <c:showSerName val="0"/>
          <c:showPercent val="0"/>
          <c:showBubbleSize val="0"/>
        </c:dLbls>
        <c:marker val="1"/>
        <c:smooth val="0"/>
        <c:axId val="111209472"/>
        <c:axId val="113181824"/>
      </c:lineChart>
      <c:dateAx>
        <c:axId val="111209472"/>
        <c:scaling>
          <c:orientation val="minMax"/>
        </c:scaling>
        <c:delete val="1"/>
        <c:axPos val="b"/>
        <c:numFmt formatCode="ge" sourceLinked="1"/>
        <c:majorTickMark val="none"/>
        <c:minorTickMark val="none"/>
        <c:tickLblPos val="none"/>
        <c:crossAx val="113181824"/>
        <c:crosses val="autoZero"/>
        <c:auto val="1"/>
        <c:lblOffset val="100"/>
        <c:baseTimeUnit val="years"/>
      </c:dateAx>
      <c:valAx>
        <c:axId val="113181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20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7E9-46F1-B804-1FB4123200A1}"/>
            </c:ext>
          </c:extLst>
        </c:ser>
        <c:dLbls>
          <c:showLegendKey val="0"/>
          <c:showVal val="0"/>
          <c:showCatName val="0"/>
          <c:showSerName val="0"/>
          <c:showPercent val="0"/>
          <c:showBubbleSize val="0"/>
        </c:dLbls>
        <c:gapWidth val="150"/>
        <c:axId val="113199360"/>
        <c:axId val="113217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7E9-46F1-B804-1FB4123200A1}"/>
            </c:ext>
          </c:extLst>
        </c:ser>
        <c:dLbls>
          <c:showLegendKey val="0"/>
          <c:showVal val="0"/>
          <c:showCatName val="0"/>
          <c:showSerName val="0"/>
          <c:showPercent val="0"/>
          <c:showBubbleSize val="0"/>
        </c:dLbls>
        <c:marker val="1"/>
        <c:smooth val="0"/>
        <c:axId val="113199360"/>
        <c:axId val="113217920"/>
      </c:lineChart>
      <c:dateAx>
        <c:axId val="113199360"/>
        <c:scaling>
          <c:orientation val="minMax"/>
        </c:scaling>
        <c:delete val="1"/>
        <c:axPos val="b"/>
        <c:numFmt formatCode="ge" sourceLinked="1"/>
        <c:majorTickMark val="none"/>
        <c:minorTickMark val="none"/>
        <c:tickLblPos val="none"/>
        <c:crossAx val="113217920"/>
        <c:crosses val="autoZero"/>
        <c:auto val="1"/>
        <c:lblOffset val="100"/>
        <c:baseTimeUnit val="years"/>
      </c:dateAx>
      <c:valAx>
        <c:axId val="11321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19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717.41</c:v>
                </c:pt>
                <c:pt idx="1">
                  <c:v>665.99</c:v>
                </c:pt>
                <c:pt idx="2">
                  <c:v>737.3</c:v>
                </c:pt>
                <c:pt idx="3">
                  <c:v>614.99</c:v>
                </c:pt>
                <c:pt idx="4">
                  <c:v>553.55999999999995</c:v>
                </c:pt>
              </c:numCache>
            </c:numRef>
          </c:val>
          <c:extLst xmlns:c16r2="http://schemas.microsoft.com/office/drawing/2015/06/chart">
            <c:ext xmlns:c16="http://schemas.microsoft.com/office/drawing/2014/chart" uri="{C3380CC4-5D6E-409C-BE32-E72D297353CC}">
              <c16:uniqueId val="{00000000-D091-431D-9E7C-3E0EA51E6874}"/>
            </c:ext>
          </c:extLst>
        </c:ser>
        <c:dLbls>
          <c:showLegendKey val="0"/>
          <c:showVal val="0"/>
          <c:showCatName val="0"/>
          <c:showSerName val="0"/>
          <c:showPercent val="0"/>
          <c:showBubbleSize val="0"/>
        </c:dLbls>
        <c:gapWidth val="150"/>
        <c:axId val="113244800"/>
        <c:axId val="113312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1554.05</c:v>
                </c:pt>
                <c:pt idx="1">
                  <c:v>1436</c:v>
                </c:pt>
                <c:pt idx="2">
                  <c:v>1434.89</c:v>
                </c:pt>
                <c:pt idx="3">
                  <c:v>1298.9100000000001</c:v>
                </c:pt>
                <c:pt idx="4">
                  <c:v>1243.71</c:v>
                </c:pt>
              </c:numCache>
            </c:numRef>
          </c:val>
          <c:smooth val="0"/>
          <c:extLst xmlns:c16r2="http://schemas.microsoft.com/office/drawing/2015/06/chart">
            <c:ext xmlns:c16="http://schemas.microsoft.com/office/drawing/2014/chart" uri="{C3380CC4-5D6E-409C-BE32-E72D297353CC}">
              <c16:uniqueId val="{00000001-D091-431D-9E7C-3E0EA51E6874}"/>
            </c:ext>
          </c:extLst>
        </c:ser>
        <c:dLbls>
          <c:showLegendKey val="0"/>
          <c:showVal val="0"/>
          <c:showCatName val="0"/>
          <c:showSerName val="0"/>
          <c:showPercent val="0"/>
          <c:showBubbleSize val="0"/>
        </c:dLbls>
        <c:marker val="1"/>
        <c:smooth val="0"/>
        <c:axId val="113244800"/>
        <c:axId val="113312512"/>
      </c:lineChart>
      <c:dateAx>
        <c:axId val="113244800"/>
        <c:scaling>
          <c:orientation val="minMax"/>
        </c:scaling>
        <c:delete val="1"/>
        <c:axPos val="b"/>
        <c:numFmt formatCode="ge" sourceLinked="1"/>
        <c:majorTickMark val="none"/>
        <c:minorTickMark val="none"/>
        <c:tickLblPos val="none"/>
        <c:crossAx val="113312512"/>
        <c:crosses val="autoZero"/>
        <c:auto val="1"/>
        <c:lblOffset val="100"/>
        <c:baseTimeUnit val="years"/>
      </c:dateAx>
      <c:valAx>
        <c:axId val="11331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244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99.39</c:v>
                </c:pt>
                <c:pt idx="1">
                  <c:v>99.2</c:v>
                </c:pt>
                <c:pt idx="2">
                  <c:v>99.75</c:v>
                </c:pt>
                <c:pt idx="3">
                  <c:v>99.76</c:v>
                </c:pt>
                <c:pt idx="4">
                  <c:v>94.11</c:v>
                </c:pt>
              </c:numCache>
            </c:numRef>
          </c:val>
          <c:extLst xmlns:c16r2="http://schemas.microsoft.com/office/drawing/2015/06/chart">
            <c:ext xmlns:c16="http://schemas.microsoft.com/office/drawing/2014/chart" uri="{C3380CC4-5D6E-409C-BE32-E72D297353CC}">
              <c16:uniqueId val="{00000000-4C61-47A8-81C0-034EE9D992E4}"/>
            </c:ext>
          </c:extLst>
        </c:ser>
        <c:dLbls>
          <c:showLegendKey val="0"/>
          <c:showVal val="0"/>
          <c:showCatName val="0"/>
          <c:showSerName val="0"/>
          <c:showPercent val="0"/>
          <c:showBubbleSize val="0"/>
        </c:dLbls>
        <c:gapWidth val="150"/>
        <c:axId val="113351296"/>
        <c:axId val="113353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53.01</c:v>
                </c:pt>
                <c:pt idx="1">
                  <c:v>66.56</c:v>
                </c:pt>
                <c:pt idx="2">
                  <c:v>66.22</c:v>
                </c:pt>
                <c:pt idx="3">
                  <c:v>69.87</c:v>
                </c:pt>
                <c:pt idx="4">
                  <c:v>74.3</c:v>
                </c:pt>
              </c:numCache>
            </c:numRef>
          </c:val>
          <c:smooth val="0"/>
          <c:extLst xmlns:c16r2="http://schemas.microsoft.com/office/drawing/2015/06/chart">
            <c:ext xmlns:c16="http://schemas.microsoft.com/office/drawing/2014/chart" uri="{C3380CC4-5D6E-409C-BE32-E72D297353CC}">
              <c16:uniqueId val="{00000001-4C61-47A8-81C0-034EE9D992E4}"/>
            </c:ext>
          </c:extLst>
        </c:ser>
        <c:dLbls>
          <c:showLegendKey val="0"/>
          <c:showVal val="0"/>
          <c:showCatName val="0"/>
          <c:showSerName val="0"/>
          <c:showPercent val="0"/>
          <c:showBubbleSize val="0"/>
        </c:dLbls>
        <c:marker val="1"/>
        <c:smooth val="0"/>
        <c:axId val="113351296"/>
        <c:axId val="113353472"/>
      </c:lineChart>
      <c:dateAx>
        <c:axId val="113351296"/>
        <c:scaling>
          <c:orientation val="minMax"/>
        </c:scaling>
        <c:delete val="1"/>
        <c:axPos val="b"/>
        <c:numFmt formatCode="ge" sourceLinked="1"/>
        <c:majorTickMark val="none"/>
        <c:minorTickMark val="none"/>
        <c:tickLblPos val="none"/>
        <c:crossAx val="113353472"/>
        <c:crosses val="autoZero"/>
        <c:auto val="1"/>
        <c:lblOffset val="100"/>
        <c:baseTimeUnit val="years"/>
      </c:dateAx>
      <c:valAx>
        <c:axId val="11335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351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141.55000000000001</c:v>
                </c:pt>
                <c:pt idx="1">
                  <c:v>145.41</c:v>
                </c:pt>
                <c:pt idx="2">
                  <c:v>141.91</c:v>
                </c:pt>
                <c:pt idx="3">
                  <c:v>114.39</c:v>
                </c:pt>
                <c:pt idx="4">
                  <c:v>122.67</c:v>
                </c:pt>
              </c:numCache>
            </c:numRef>
          </c:val>
          <c:extLst xmlns:c16r2="http://schemas.microsoft.com/office/drawing/2015/06/chart">
            <c:ext xmlns:c16="http://schemas.microsoft.com/office/drawing/2014/chart" uri="{C3380CC4-5D6E-409C-BE32-E72D297353CC}">
              <c16:uniqueId val="{00000000-30C7-433F-A219-86ABB62C7BDE}"/>
            </c:ext>
          </c:extLst>
        </c:ser>
        <c:dLbls>
          <c:showLegendKey val="0"/>
          <c:showVal val="0"/>
          <c:showCatName val="0"/>
          <c:showSerName val="0"/>
          <c:showPercent val="0"/>
          <c:showBubbleSize val="0"/>
        </c:dLbls>
        <c:gapWidth val="150"/>
        <c:axId val="113388544"/>
        <c:axId val="113398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299.39</c:v>
                </c:pt>
                <c:pt idx="1">
                  <c:v>244.29</c:v>
                </c:pt>
                <c:pt idx="2">
                  <c:v>246.72</c:v>
                </c:pt>
                <c:pt idx="3">
                  <c:v>234.96</c:v>
                </c:pt>
                <c:pt idx="4">
                  <c:v>221.81</c:v>
                </c:pt>
              </c:numCache>
            </c:numRef>
          </c:val>
          <c:smooth val="0"/>
          <c:extLst xmlns:c16r2="http://schemas.microsoft.com/office/drawing/2015/06/chart">
            <c:ext xmlns:c16="http://schemas.microsoft.com/office/drawing/2014/chart" uri="{C3380CC4-5D6E-409C-BE32-E72D297353CC}">
              <c16:uniqueId val="{00000001-30C7-433F-A219-86ABB62C7BDE}"/>
            </c:ext>
          </c:extLst>
        </c:ser>
        <c:dLbls>
          <c:showLegendKey val="0"/>
          <c:showVal val="0"/>
          <c:showCatName val="0"/>
          <c:showSerName val="0"/>
          <c:showPercent val="0"/>
          <c:showBubbleSize val="0"/>
        </c:dLbls>
        <c:marker val="1"/>
        <c:smooth val="0"/>
        <c:axId val="113388544"/>
        <c:axId val="113398912"/>
      </c:lineChart>
      <c:dateAx>
        <c:axId val="113388544"/>
        <c:scaling>
          <c:orientation val="minMax"/>
        </c:scaling>
        <c:delete val="1"/>
        <c:axPos val="b"/>
        <c:numFmt formatCode="ge" sourceLinked="1"/>
        <c:majorTickMark val="none"/>
        <c:minorTickMark val="none"/>
        <c:tickLblPos val="none"/>
        <c:crossAx val="113398912"/>
        <c:crosses val="autoZero"/>
        <c:auto val="1"/>
        <c:lblOffset val="100"/>
        <c:baseTimeUnit val="years"/>
      </c:dateAx>
      <c:valAx>
        <c:axId val="11339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38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election activeCell="BJ45" sqref="BJ4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熊本県　菊池市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特定環境保全公共下水道</v>
      </c>
      <c r="Q8" s="47"/>
      <c r="R8" s="47"/>
      <c r="S8" s="47"/>
      <c r="T8" s="47"/>
      <c r="U8" s="47"/>
      <c r="V8" s="47"/>
      <c r="W8" s="47" t="str">
        <f>データ!L6</f>
        <v>D2</v>
      </c>
      <c r="X8" s="47"/>
      <c r="Y8" s="47"/>
      <c r="Z8" s="47"/>
      <c r="AA8" s="47"/>
      <c r="AB8" s="47"/>
      <c r="AC8" s="47"/>
      <c r="AD8" s="48" t="str">
        <f>データ!$M$6</f>
        <v>非設置</v>
      </c>
      <c r="AE8" s="48"/>
      <c r="AF8" s="48"/>
      <c r="AG8" s="48"/>
      <c r="AH8" s="48"/>
      <c r="AI8" s="48"/>
      <c r="AJ8" s="48"/>
      <c r="AK8" s="3"/>
      <c r="AL8" s="49">
        <f>データ!S6</f>
        <v>49411</v>
      </c>
      <c r="AM8" s="49"/>
      <c r="AN8" s="49"/>
      <c r="AO8" s="49"/>
      <c r="AP8" s="49"/>
      <c r="AQ8" s="49"/>
      <c r="AR8" s="49"/>
      <c r="AS8" s="49"/>
      <c r="AT8" s="44">
        <f>データ!T6</f>
        <v>276.85000000000002</v>
      </c>
      <c r="AU8" s="44"/>
      <c r="AV8" s="44"/>
      <c r="AW8" s="44"/>
      <c r="AX8" s="44"/>
      <c r="AY8" s="44"/>
      <c r="AZ8" s="44"/>
      <c r="BA8" s="44"/>
      <c r="BB8" s="44">
        <f>データ!U6</f>
        <v>178.48</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27.49</v>
      </c>
      <c r="Q10" s="44"/>
      <c r="R10" s="44"/>
      <c r="S10" s="44"/>
      <c r="T10" s="44"/>
      <c r="U10" s="44"/>
      <c r="V10" s="44"/>
      <c r="W10" s="44">
        <f>データ!Q6</f>
        <v>100</v>
      </c>
      <c r="X10" s="44"/>
      <c r="Y10" s="44"/>
      <c r="Z10" s="44"/>
      <c r="AA10" s="44"/>
      <c r="AB10" s="44"/>
      <c r="AC10" s="44"/>
      <c r="AD10" s="49">
        <f>データ!R6</f>
        <v>3080</v>
      </c>
      <c r="AE10" s="49"/>
      <c r="AF10" s="49"/>
      <c r="AG10" s="49"/>
      <c r="AH10" s="49"/>
      <c r="AI10" s="49"/>
      <c r="AJ10" s="49"/>
      <c r="AK10" s="2"/>
      <c r="AL10" s="49">
        <f>データ!V6</f>
        <v>13514</v>
      </c>
      <c r="AM10" s="49"/>
      <c r="AN10" s="49"/>
      <c r="AO10" s="49"/>
      <c r="AP10" s="49"/>
      <c r="AQ10" s="49"/>
      <c r="AR10" s="49"/>
      <c r="AS10" s="49"/>
      <c r="AT10" s="44">
        <f>データ!W6</f>
        <v>4.8499999999999996</v>
      </c>
      <c r="AU10" s="44"/>
      <c r="AV10" s="44"/>
      <c r="AW10" s="44"/>
      <c r="AX10" s="44"/>
      <c r="AY10" s="44"/>
      <c r="AZ10" s="44"/>
      <c r="BA10" s="44"/>
      <c r="BB10" s="44">
        <f>データ!X6</f>
        <v>2786.39</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3" t="s">
        <v>125</v>
      </c>
      <c r="BM16" s="84"/>
      <c r="BN16" s="84"/>
      <c r="BO16" s="84"/>
      <c r="BP16" s="84"/>
      <c r="BQ16" s="84"/>
      <c r="BR16" s="84"/>
      <c r="BS16" s="84"/>
      <c r="BT16" s="84"/>
      <c r="BU16" s="84"/>
      <c r="BV16" s="84"/>
      <c r="BW16" s="84"/>
      <c r="BX16" s="84"/>
      <c r="BY16" s="84"/>
      <c r="BZ16" s="8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3"/>
      <c r="BM17" s="84"/>
      <c r="BN17" s="84"/>
      <c r="BO17" s="84"/>
      <c r="BP17" s="84"/>
      <c r="BQ17" s="84"/>
      <c r="BR17" s="84"/>
      <c r="BS17" s="84"/>
      <c r="BT17" s="84"/>
      <c r="BU17" s="84"/>
      <c r="BV17" s="84"/>
      <c r="BW17" s="84"/>
      <c r="BX17" s="84"/>
      <c r="BY17" s="84"/>
      <c r="BZ17" s="8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3"/>
      <c r="BM18" s="84"/>
      <c r="BN18" s="84"/>
      <c r="BO18" s="84"/>
      <c r="BP18" s="84"/>
      <c r="BQ18" s="84"/>
      <c r="BR18" s="84"/>
      <c r="BS18" s="84"/>
      <c r="BT18" s="84"/>
      <c r="BU18" s="84"/>
      <c r="BV18" s="84"/>
      <c r="BW18" s="84"/>
      <c r="BX18" s="84"/>
      <c r="BY18" s="84"/>
      <c r="BZ18" s="8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3"/>
      <c r="BM19" s="84"/>
      <c r="BN19" s="84"/>
      <c r="BO19" s="84"/>
      <c r="BP19" s="84"/>
      <c r="BQ19" s="84"/>
      <c r="BR19" s="84"/>
      <c r="BS19" s="84"/>
      <c r="BT19" s="84"/>
      <c r="BU19" s="84"/>
      <c r="BV19" s="84"/>
      <c r="BW19" s="84"/>
      <c r="BX19" s="84"/>
      <c r="BY19" s="84"/>
      <c r="BZ19" s="8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3"/>
      <c r="BM20" s="84"/>
      <c r="BN20" s="84"/>
      <c r="BO20" s="84"/>
      <c r="BP20" s="84"/>
      <c r="BQ20" s="84"/>
      <c r="BR20" s="84"/>
      <c r="BS20" s="84"/>
      <c r="BT20" s="84"/>
      <c r="BU20" s="84"/>
      <c r="BV20" s="84"/>
      <c r="BW20" s="84"/>
      <c r="BX20" s="84"/>
      <c r="BY20" s="84"/>
      <c r="BZ20" s="8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3"/>
      <c r="BM21" s="84"/>
      <c r="BN21" s="84"/>
      <c r="BO21" s="84"/>
      <c r="BP21" s="84"/>
      <c r="BQ21" s="84"/>
      <c r="BR21" s="84"/>
      <c r="BS21" s="84"/>
      <c r="BT21" s="84"/>
      <c r="BU21" s="84"/>
      <c r="BV21" s="84"/>
      <c r="BW21" s="84"/>
      <c r="BX21" s="84"/>
      <c r="BY21" s="84"/>
      <c r="BZ21" s="8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3"/>
      <c r="BM22" s="84"/>
      <c r="BN22" s="84"/>
      <c r="BO22" s="84"/>
      <c r="BP22" s="84"/>
      <c r="BQ22" s="84"/>
      <c r="BR22" s="84"/>
      <c r="BS22" s="84"/>
      <c r="BT22" s="84"/>
      <c r="BU22" s="84"/>
      <c r="BV22" s="84"/>
      <c r="BW22" s="84"/>
      <c r="BX22" s="84"/>
      <c r="BY22" s="84"/>
      <c r="BZ22" s="8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3"/>
      <c r="BM23" s="84"/>
      <c r="BN23" s="84"/>
      <c r="BO23" s="84"/>
      <c r="BP23" s="84"/>
      <c r="BQ23" s="84"/>
      <c r="BR23" s="84"/>
      <c r="BS23" s="84"/>
      <c r="BT23" s="84"/>
      <c r="BU23" s="84"/>
      <c r="BV23" s="84"/>
      <c r="BW23" s="84"/>
      <c r="BX23" s="84"/>
      <c r="BY23" s="84"/>
      <c r="BZ23" s="8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3"/>
      <c r="BM24" s="84"/>
      <c r="BN24" s="84"/>
      <c r="BO24" s="84"/>
      <c r="BP24" s="84"/>
      <c r="BQ24" s="84"/>
      <c r="BR24" s="84"/>
      <c r="BS24" s="84"/>
      <c r="BT24" s="84"/>
      <c r="BU24" s="84"/>
      <c r="BV24" s="84"/>
      <c r="BW24" s="84"/>
      <c r="BX24" s="84"/>
      <c r="BY24" s="84"/>
      <c r="BZ24" s="8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3"/>
      <c r="BM25" s="84"/>
      <c r="BN25" s="84"/>
      <c r="BO25" s="84"/>
      <c r="BP25" s="84"/>
      <c r="BQ25" s="84"/>
      <c r="BR25" s="84"/>
      <c r="BS25" s="84"/>
      <c r="BT25" s="84"/>
      <c r="BU25" s="84"/>
      <c r="BV25" s="84"/>
      <c r="BW25" s="84"/>
      <c r="BX25" s="84"/>
      <c r="BY25" s="84"/>
      <c r="BZ25" s="8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3"/>
      <c r="BM26" s="84"/>
      <c r="BN26" s="84"/>
      <c r="BO26" s="84"/>
      <c r="BP26" s="84"/>
      <c r="BQ26" s="84"/>
      <c r="BR26" s="84"/>
      <c r="BS26" s="84"/>
      <c r="BT26" s="84"/>
      <c r="BU26" s="84"/>
      <c r="BV26" s="84"/>
      <c r="BW26" s="84"/>
      <c r="BX26" s="84"/>
      <c r="BY26" s="84"/>
      <c r="BZ26" s="8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3"/>
      <c r="BM27" s="84"/>
      <c r="BN27" s="84"/>
      <c r="BO27" s="84"/>
      <c r="BP27" s="84"/>
      <c r="BQ27" s="84"/>
      <c r="BR27" s="84"/>
      <c r="BS27" s="84"/>
      <c r="BT27" s="84"/>
      <c r="BU27" s="84"/>
      <c r="BV27" s="84"/>
      <c r="BW27" s="84"/>
      <c r="BX27" s="84"/>
      <c r="BY27" s="84"/>
      <c r="BZ27" s="8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3"/>
      <c r="BM28" s="84"/>
      <c r="BN28" s="84"/>
      <c r="BO28" s="84"/>
      <c r="BP28" s="84"/>
      <c r="BQ28" s="84"/>
      <c r="BR28" s="84"/>
      <c r="BS28" s="84"/>
      <c r="BT28" s="84"/>
      <c r="BU28" s="84"/>
      <c r="BV28" s="84"/>
      <c r="BW28" s="84"/>
      <c r="BX28" s="84"/>
      <c r="BY28" s="84"/>
      <c r="BZ28" s="8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3"/>
      <c r="BM29" s="84"/>
      <c r="BN29" s="84"/>
      <c r="BO29" s="84"/>
      <c r="BP29" s="84"/>
      <c r="BQ29" s="84"/>
      <c r="BR29" s="84"/>
      <c r="BS29" s="84"/>
      <c r="BT29" s="84"/>
      <c r="BU29" s="84"/>
      <c r="BV29" s="84"/>
      <c r="BW29" s="84"/>
      <c r="BX29" s="84"/>
      <c r="BY29" s="84"/>
      <c r="BZ29" s="8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3"/>
      <c r="BM30" s="84"/>
      <c r="BN30" s="84"/>
      <c r="BO30" s="84"/>
      <c r="BP30" s="84"/>
      <c r="BQ30" s="84"/>
      <c r="BR30" s="84"/>
      <c r="BS30" s="84"/>
      <c r="BT30" s="84"/>
      <c r="BU30" s="84"/>
      <c r="BV30" s="84"/>
      <c r="BW30" s="84"/>
      <c r="BX30" s="84"/>
      <c r="BY30" s="84"/>
      <c r="BZ30" s="8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3"/>
      <c r="BM31" s="84"/>
      <c r="BN31" s="84"/>
      <c r="BO31" s="84"/>
      <c r="BP31" s="84"/>
      <c r="BQ31" s="84"/>
      <c r="BR31" s="84"/>
      <c r="BS31" s="84"/>
      <c r="BT31" s="84"/>
      <c r="BU31" s="84"/>
      <c r="BV31" s="84"/>
      <c r="BW31" s="84"/>
      <c r="BX31" s="84"/>
      <c r="BY31" s="84"/>
      <c r="BZ31" s="8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3"/>
      <c r="BM32" s="84"/>
      <c r="BN32" s="84"/>
      <c r="BO32" s="84"/>
      <c r="BP32" s="84"/>
      <c r="BQ32" s="84"/>
      <c r="BR32" s="84"/>
      <c r="BS32" s="84"/>
      <c r="BT32" s="84"/>
      <c r="BU32" s="84"/>
      <c r="BV32" s="84"/>
      <c r="BW32" s="84"/>
      <c r="BX32" s="84"/>
      <c r="BY32" s="84"/>
      <c r="BZ32" s="8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3"/>
      <c r="BM33" s="84"/>
      <c r="BN33" s="84"/>
      <c r="BO33" s="84"/>
      <c r="BP33" s="84"/>
      <c r="BQ33" s="84"/>
      <c r="BR33" s="84"/>
      <c r="BS33" s="84"/>
      <c r="BT33" s="84"/>
      <c r="BU33" s="84"/>
      <c r="BV33" s="84"/>
      <c r="BW33" s="84"/>
      <c r="BX33" s="84"/>
      <c r="BY33" s="84"/>
      <c r="BZ33" s="85"/>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83"/>
      <c r="BM34" s="84"/>
      <c r="BN34" s="84"/>
      <c r="BO34" s="84"/>
      <c r="BP34" s="84"/>
      <c r="BQ34" s="84"/>
      <c r="BR34" s="84"/>
      <c r="BS34" s="84"/>
      <c r="BT34" s="84"/>
      <c r="BU34" s="84"/>
      <c r="BV34" s="84"/>
      <c r="BW34" s="84"/>
      <c r="BX34" s="84"/>
      <c r="BY34" s="84"/>
      <c r="BZ34" s="85"/>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83"/>
      <c r="BM35" s="84"/>
      <c r="BN35" s="84"/>
      <c r="BO35" s="84"/>
      <c r="BP35" s="84"/>
      <c r="BQ35" s="84"/>
      <c r="BR35" s="84"/>
      <c r="BS35" s="84"/>
      <c r="BT35" s="84"/>
      <c r="BU35" s="84"/>
      <c r="BV35" s="84"/>
      <c r="BW35" s="84"/>
      <c r="BX35" s="84"/>
      <c r="BY35" s="84"/>
      <c r="BZ35" s="8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3"/>
      <c r="BM36" s="84"/>
      <c r="BN36" s="84"/>
      <c r="BO36" s="84"/>
      <c r="BP36" s="84"/>
      <c r="BQ36" s="84"/>
      <c r="BR36" s="84"/>
      <c r="BS36" s="84"/>
      <c r="BT36" s="84"/>
      <c r="BU36" s="84"/>
      <c r="BV36" s="84"/>
      <c r="BW36" s="84"/>
      <c r="BX36" s="84"/>
      <c r="BY36" s="84"/>
      <c r="BZ36" s="8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3"/>
      <c r="BM37" s="84"/>
      <c r="BN37" s="84"/>
      <c r="BO37" s="84"/>
      <c r="BP37" s="84"/>
      <c r="BQ37" s="84"/>
      <c r="BR37" s="84"/>
      <c r="BS37" s="84"/>
      <c r="BT37" s="84"/>
      <c r="BU37" s="84"/>
      <c r="BV37" s="84"/>
      <c r="BW37" s="84"/>
      <c r="BX37" s="84"/>
      <c r="BY37" s="84"/>
      <c r="BZ37" s="8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3"/>
      <c r="BM38" s="84"/>
      <c r="BN38" s="84"/>
      <c r="BO38" s="84"/>
      <c r="BP38" s="84"/>
      <c r="BQ38" s="84"/>
      <c r="BR38" s="84"/>
      <c r="BS38" s="84"/>
      <c r="BT38" s="84"/>
      <c r="BU38" s="84"/>
      <c r="BV38" s="84"/>
      <c r="BW38" s="84"/>
      <c r="BX38" s="84"/>
      <c r="BY38" s="84"/>
      <c r="BZ38" s="8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3"/>
      <c r="BM39" s="84"/>
      <c r="BN39" s="84"/>
      <c r="BO39" s="84"/>
      <c r="BP39" s="84"/>
      <c r="BQ39" s="84"/>
      <c r="BR39" s="84"/>
      <c r="BS39" s="84"/>
      <c r="BT39" s="84"/>
      <c r="BU39" s="84"/>
      <c r="BV39" s="84"/>
      <c r="BW39" s="84"/>
      <c r="BX39" s="84"/>
      <c r="BY39" s="84"/>
      <c r="BZ39" s="8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3"/>
      <c r="BM40" s="84"/>
      <c r="BN40" s="84"/>
      <c r="BO40" s="84"/>
      <c r="BP40" s="84"/>
      <c r="BQ40" s="84"/>
      <c r="BR40" s="84"/>
      <c r="BS40" s="84"/>
      <c r="BT40" s="84"/>
      <c r="BU40" s="84"/>
      <c r="BV40" s="84"/>
      <c r="BW40" s="84"/>
      <c r="BX40" s="84"/>
      <c r="BY40" s="84"/>
      <c r="BZ40" s="8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3"/>
      <c r="BM41" s="84"/>
      <c r="BN41" s="84"/>
      <c r="BO41" s="84"/>
      <c r="BP41" s="84"/>
      <c r="BQ41" s="84"/>
      <c r="BR41" s="84"/>
      <c r="BS41" s="84"/>
      <c r="BT41" s="84"/>
      <c r="BU41" s="84"/>
      <c r="BV41" s="84"/>
      <c r="BW41" s="84"/>
      <c r="BX41" s="84"/>
      <c r="BY41" s="84"/>
      <c r="BZ41" s="8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3"/>
      <c r="BM42" s="84"/>
      <c r="BN42" s="84"/>
      <c r="BO42" s="84"/>
      <c r="BP42" s="84"/>
      <c r="BQ42" s="84"/>
      <c r="BR42" s="84"/>
      <c r="BS42" s="84"/>
      <c r="BT42" s="84"/>
      <c r="BU42" s="84"/>
      <c r="BV42" s="84"/>
      <c r="BW42" s="84"/>
      <c r="BX42" s="84"/>
      <c r="BY42" s="84"/>
      <c r="BZ42" s="8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3"/>
      <c r="BM43" s="84"/>
      <c r="BN43" s="84"/>
      <c r="BO43" s="84"/>
      <c r="BP43" s="84"/>
      <c r="BQ43" s="84"/>
      <c r="BR43" s="84"/>
      <c r="BS43" s="84"/>
      <c r="BT43" s="84"/>
      <c r="BU43" s="84"/>
      <c r="BV43" s="84"/>
      <c r="BW43" s="84"/>
      <c r="BX43" s="84"/>
      <c r="BY43" s="84"/>
      <c r="BZ43" s="8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6"/>
      <c r="BM44" s="87"/>
      <c r="BN44" s="87"/>
      <c r="BO44" s="87"/>
      <c r="BP44" s="87"/>
      <c r="BQ44" s="87"/>
      <c r="BR44" s="87"/>
      <c r="BS44" s="87"/>
      <c r="BT44" s="87"/>
      <c r="BU44" s="87"/>
      <c r="BV44" s="87"/>
      <c r="BW44" s="87"/>
      <c r="BX44" s="87"/>
      <c r="BY44" s="87"/>
      <c r="BZ44" s="8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3" t="s">
        <v>126</v>
      </c>
      <c r="BM47" s="84"/>
      <c r="BN47" s="84"/>
      <c r="BO47" s="84"/>
      <c r="BP47" s="84"/>
      <c r="BQ47" s="84"/>
      <c r="BR47" s="84"/>
      <c r="BS47" s="84"/>
      <c r="BT47" s="84"/>
      <c r="BU47" s="84"/>
      <c r="BV47" s="84"/>
      <c r="BW47" s="84"/>
      <c r="BX47" s="84"/>
      <c r="BY47" s="84"/>
      <c r="BZ47" s="8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3"/>
      <c r="BM48" s="84"/>
      <c r="BN48" s="84"/>
      <c r="BO48" s="84"/>
      <c r="BP48" s="84"/>
      <c r="BQ48" s="84"/>
      <c r="BR48" s="84"/>
      <c r="BS48" s="84"/>
      <c r="BT48" s="84"/>
      <c r="BU48" s="84"/>
      <c r="BV48" s="84"/>
      <c r="BW48" s="84"/>
      <c r="BX48" s="84"/>
      <c r="BY48" s="84"/>
      <c r="BZ48" s="8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3"/>
      <c r="BM49" s="84"/>
      <c r="BN49" s="84"/>
      <c r="BO49" s="84"/>
      <c r="BP49" s="84"/>
      <c r="BQ49" s="84"/>
      <c r="BR49" s="84"/>
      <c r="BS49" s="84"/>
      <c r="BT49" s="84"/>
      <c r="BU49" s="84"/>
      <c r="BV49" s="84"/>
      <c r="BW49" s="84"/>
      <c r="BX49" s="84"/>
      <c r="BY49" s="84"/>
      <c r="BZ49" s="8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3"/>
      <c r="BM50" s="84"/>
      <c r="BN50" s="84"/>
      <c r="BO50" s="84"/>
      <c r="BP50" s="84"/>
      <c r="BQ50" s="84"/>
      <c r="BR50" s="84"/>
      <c r="BS50" s="84"/>
      <c r="BT50" s="84"/>
      <c r="BU50" s="84"/>
      <c r="BV50" s="84"/>
      <c r="BW50" s="84"/>
      <c r="BX50" s="84"/>
      <c r="BY50" s="84"/>
      <c r="BZ50" s="8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3"/>
      <c r="BM51" s="84"/>
      <c r="BN51" s="84"/>
      <c r="BO51" s="84"/>
      <c r="BP51" s="84"/>
      <c r="BQ51" s="84"/>
      <c r="BR51" s="84"/>
      <c r="BS51" s="84"/>
      <c r="BT51" s="84"/>
      <c r="BU51" s="84"/>
      <c r="BV51" s="84"/>
      <c r="BW51" s="84"/>
      <c r="BX51" s="84"/>
      <c r="BY51" s="84"/>
      <c r="BZ51" s="8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3"/>
      <c r="BM52" s="84"/>
      <c r="BN52" s="84"/>
      <c r="BO52" s="84"/>
      <c r="BP52" s="84"/>
      <c r="BQ52" s="84"/>
      <c r="BR52" s="84"/>
      <c r="BS52" s="84"/>
      <c r="BT52" s="84"/>
      <c r="BU52" s="84"/>
      <c r="BV52" s="84"/>
      <c r="BW52" s="84"/>
      <c r="BX52" s="84"/>
      <c r="BY52" s="84"/>
      <c r="BZ52" s="8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3"/>
      <c r="BM53" s="84"/>
      <c r="BN53" s="84"/>
      <c r="BO53" s="84"/>
      <c r="BP53" s="84"/>
      <c r="BQ53" s="84"/>
      <c r="BR53" s="84"/>
      <c r="BS53" s="84"/>
      <c r="BT53" s="84"/>
      <c r="BU53" s="84"/>
      <c r="BV53" s="84"/>
      <c r="BW53" s="84"/>
      <c r="BX53" s="84"/>
      <c r="BY53" s="84"/>
      <c r="BZ53" s="8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3"/>
      <c r="BM54" s="84"/>
      <c r="BN54" s="84"/>
      <c r="BO54" s="84"/>
      <c r="BP54" s="84"/>
      <c r="BQ54" s="84"/>
      <c r="BR54" s="84"/>
      <c r="BS54" s="84"/>
      <c r="BT54" s="84"/>
      <c r="BU54" s="84"/>
      <c r="BV54" s="84"/>
      <c r="BW54" s="84"/>
      <c r="BX54" s="84"/>
      <c r="BY54" s="84"/>
      <c r="BZ54" s="8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3"/>
      <c r="BM55" s="84"/>
      <c r="BN55" s="84"/>
      <c r="BO55" s="84"/>
      <c r="BP55" s="84"/>
      <c r="BQ55" s="84"/>
      <c r="BR55" s="84"/>
      <c r="BS55" s="84"/>
      <c r="BT55" s="84"/>
      <c r="BU55" s="84"/>
      <c r="BV55" s="84"/>
      <c r="BW55" s="84"/>
      <c r="BX55" s="84"/>
      <c r="BY55" s="84"/>
      <c r="BZ55" s="85"/>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83"/>
      <c r="BM56" s="84"/>
      <c r="BN56" s="84"/>
      <c r="BO56" s="84"/>
      <c r="BP56" s="84"/>
      <c r="BQ56" s="84"/>
      <c r="BR56" s="84"/>
      <c r="BS56" s="84"/>
      <c r="BT56" s="84"/>
      <c r="BU56" s="84"/>
      <c r="BV56" s="84"/>
      <c r="BW56" s="84"/>
      <c r="BX56" s="84"/>
      <c r="BY56" s="84"/>
      <c r="BZ56" s="85"/>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83"/>
      <c r="BM57" s="84"/>
      <c r="BN57" s="84"/>
      <c r="BO57" s="84"/>
      <c r="BP57" s="84"/>
      <c r="BQ57" s="84"/>
      <c r="BR57" s="84"/>
      <c r="BS57" s="84"/>
      <c r="BT57" s="84"/>
      <c r="BU57" s="84"/>
      <c r="BV57" s="84"/>
      <c r="BW57" s="84"/>
      <c r="BX57" s="84"/>
      <c r="BY57" s="84"/>
      <c r="BZ57" s="85"/>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3"/>
      <c r="BM58" s="84"/>
      <c r="BN58" s="84"/>
      <c r="BO58" s="84"/>
      <c r="BP58" s="84"/>
      <c r="BQ58" s="84"/>
      <c r="BR58" s="84"/>
      <c r="BS58" s="84"/>
      <c r="BT58" s="84"/>
      <c r="BU58" s="84"/>
      <c r="BV58" s="84"/>
      <c r="BW58" s="84"/>
      <c r="BX58" s="84"/>
      <c r="BY58" s="84"/>
      <c r="BZ58" s="85"/>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3"/>
      <c r="BM59" s="84"/>
      <c r="BN59" s="84"/>
      <c r="BO59" s="84"/>
      <c r="BP59" s="84"/>
      <c r="BQ59" s="84"/>
      <c r="BR59" s="84"/>
      <c r="BS59" s="84"/>
      <c r="BT59" s="84"/>
      <c r="BU59" s="84"/>
      <c r="BV59" s="84"/>
      <c r="BW59" s="84"/>
      <c r="BX59" s="84"/>
      <c r="BY59" s="84"/>
      <c r="BZ59" s="85"/>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83"/>
      <c r="BM60" s="84"/>
      <c r="BN60" s="84"/>
      <c r="BO60" s="84"/>
      <c r="BP60" s="84"/>
      <c r="BQ60" s="84"/>
      <c r="BR60" s="84"/>
      <c r="BS60" s="84"/>
      <c r="BT60" s="84"/>
      <c r="BU60" s="84"/>
      <c r="BV60" s="84"/>
      <c r="BW60" s="84"/>
      <c r="BX60" s="84"/>
      <c r="BY60" s="84"/>
      <c r="BZ60" s="8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83"/>
      <c r="BM61" s="84"/>
      <c r="BN61" s="84"/>
      <c r="BO61" s="84"/>
      <c r="BP61" s="84"/>
      <c r="BQ61" s="84"/>
      <c r="BR61" s="84"/>
      <c r="BS61" s="84"/>
      <c r="BT61" s="84"/>
      <c r="BU61" s="84"/>
      <c r="BV61" s="84"/>
      <c r="BW61" s="84"/>
      <c r="BX61" s="84"/>
      <c r="BY61" s="84"/>
      <c r="BZ61" s="8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3"/>
      <c r="BM62" s="84"/>
      <c r="BN62" s="84"/>
      <c r="BO62" s="84"/>
      <c r="BP62" s="84"/>
      <c r="BQ62" s="84"/>
      <c r="BR62" s="84"/>
      <c r="BS62" s="84"/>
      <c r="BT62" s="84"/>
      <c r="BU62" s="84"/>
      <c r="BV62" s="84"/>
      <c r="BW62" s="84"/>
      <c r="BX62" s="84"/>
      <c r="BY62" s="84"/>
      <c r="BZ62" s="8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6"/>
      <c r="BM63" s="87"/>
      <c r="BN63" s="87"/>
      <c r="BO63" s="87"/>
      <c r="BP63" s="87"/>
      <c r="BQ63" s="87"/>
      <c r="BR63" s="87"/>
      <c r="BS63" s="87"/>
      <c r="BT63" s="87"/>
      <c r="BU63" s="87"/>
      <c r="BV63" s="87"/>
      <c r="BW63" s="87"/>
      <c r="BX63" s="87"/>
      <c r="BY63" s="87"/>
      <c r="BZ63" s="8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【1,225.44】</v>
      </c>
      <c r="I86" s="25" t="str">
        <f>データ!CA6</f>
        <v>【75.58】</v>
      </c>
      <c r="J86" s="25" t="str">
        <f>データ!CL6</f>
        <v>【215.23】</v>
      </c>
      <c r="K86" s="25" t="str">
        <f>データ!CW6</f>
        <v>【42.66】</v>
      </c>
      <c r="L86" s="25" t="str">
        <f>データ!DH6</f>
        <v>【82.67】</v>
      </c>
      <c r="M86" s="25" t="s">
        <v>57</v>
      </c>
      <c r="N86" s="25" t="s">
        <v>57</v>
      </c>
      <c r="O86" s="25" t="str">
        <f>データ!EO6</f>
        <v>【0.10】</v>
      </c>
    </row>
  </sheetData>
  <sheetProtection algorithmName="SHA-512" hashValue="8vhU7+lbIlu+BQIMSlwx3ft7I4jEI/sMjNeixdYG78vyFbUI5Gg0oVb3H0WjwzJRvvbGgdix31QC2opzW9LX+Q==" saltValue="aCAhUZYIzt0Nvv8ytPzde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60</v>
      </c>
      <c r="B3" s="28" t="s">
        <v>61</v>
      </c>
      <c r="C3" s="28" t="s">
        <v>62</v>
      </c>
      <c r="D3" s="28" t="s">
        <v>63</v>
      </c>
      <c r="E3" s="28" t="s">
        <v>64</v>
      </c>
      <c r="F3" s="28" t="s">
        <v>65</v>
      </c>
      <c r="G3" s="28" t="s">
        <v>66</v>
      </c>
      <c r="H3" s="76" t="s">
        <v>67</v>
      </c>
      <c r="I3" s="77"/>
      <c r="J3" s="77"/>
      <c r="K3" s="77"/>
      <c r="L3" s="77"/>
      <c r="M3" s="77"/>
      <c r="N3" s="77"/>
      <c r="O3" s="77"/>
      <c r="P3" s="77"/>
      <c r="Q3" s="77"/>
      <c r="R3" s="77"/>
      <c r="S3" s="77"/>
      <c r="T3" s="77"/>
      <c r="U3" s="77"/>
      <c r="V3" s="77"/>
      <c r="W3" s="77"/>
      <c r="X3" s="78"/>
      <c r="Y3" s="82" t="s">
        <v>68</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69</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70</v>
      </c>
      <c r="B4" s="29"/>
      <c r="C4" s="29"/>
      <c r="D4" s="29"/>
      <c r="E4" s="29"/>
      <c r="F4" s="29"/>
      <c r="G4" s="29"/>
      <c r="H4" s="79"/>
      <c r="I4" s="80"/>
      <c r="J4" s="80"/>
      <c r="K4" s="80"/>
      <c r="L4" s="80"/>
      <c r="M4" s="80"/>
      <c r="N4" s="80"/>
      <c r="O4" s="80"/>
      <c r="P4" s="80"/>
      <c r="Q4" s="80"/>
      <c r="R4" s="80"/>
      <c r="S4" s="80"/>
      <c r="T4" s="80"/>
      <c r="U4" s="80"/>
      <c r="V4" s="80"/>
      <c r="W4" s="80"/>
      <c r="X4" s="81"/>
      <c r="Y4" s="75" t="s">
        <v>71</v>
      </c>
      <c r="Z4" s="75"/>
      <c r="AA4" s="75"/>
      <c r="AB4" s="75"/>
      <c r="AC4" s="75"/>
      <c r="AD4" s="75"/>
      <c r="AE4" s="75"/>
      <c r="AF4" s="75"/>
      <c r="AG4" s="75"/>
      <c r="AH4" s="75"/>
      <c r="AI4" s="75"/>
      <c r="AJ4" s="75" t="s">
        <v>72</v>
      </c>
      <c r="AK4" s="75"/>
      <c r="AL4" s="75"/>
      <c r="AM4" s="75"/>
      <c r="AN4" s="75"/>
      <c r="AO4" s="75"/>
      <c r="AP4" s="75"/>
      <c r="AQ4" s="75"/>
      <c r="AR4" s="75"/>
      <c r="AS4" s="75"/>
      <c r="AT4" s="75"/>
      <c r="AU4" s="75" t="s">
        <v>73</v>
      </c>
      <c r="AV4" s="75"/>
      <c r="AW4" s="75"/>
      <c r="AX4" s="75"/>
      <c r="AY4" s="75"/>
      <c r="AZ4" s="75"/>
      <c r="BA4" s="75"/>
      <c r="BB4" s="75"/>
      <c r="BC4" s="75"/>
      <c r="BD4" s="75"/>
      <c r="BE4" s="75"/>
      <c r="BF4" s="75" t="s">
        <v>74</v>
      </c>
      <c r="BG4" s="75"/>
      <c r="BH4" s="75"/>
      <c r="BI4" s="75"/>
      <c r="BJ4" s="75"/>
      <c r="BK4" s="75"/>
      <c r="BL4" s="75"/>
      <c r="BM4" s="75"/>
      <c r="BN4" s="75"/>
      <c r="BO4" s="75"/>
      <c r="BP4" s="75"/>
      <c r="BQ4" s="75" t="s">
        <v>75</v>
      </c>
      <c r="BR4" s="75"/>
      <c r="BS4" s="75"/>
      <c r="BT4" s="75"/>
      <c r="BU4" s="75"/>
      <c r="BV4" s="75"/>
      <c r="BW4" s="75"/>
      <c r="BX4" s="75"/>
      <c r="BY4" s="75"/>
      <c r="BZ4" s="75"/>
      <c r="CA4" s="75"/>
      <c r="CB4" s="75" t="s">
        <v>76</v>
      </c>
      <c r="CC4" s="75"/>
      <c r="CD4" s="75"/>
      <c r="CE4" s="75"/>
      <c r="CF4" s="75"/>
      <c r="CG4" s="75"/>
      <c r="CH4" s="75"/>
      <c r="CI4" s="75"/>
      <c r="CJ4" s="75"/>
      <c r="CK4" s="75"/>
      <c r="CL4" s="75"/>
      <c r="CM4" s="75" t="s">
        <v>77</v>
      </c>
      <c r="CN4" s="75"/>
      <c r="CO4" s="75"/>
      <c r="CP4" s="75"/>
      <c r="CQ4" s="75"/>
      <c r="CR4" s="75"/>
      <c r="CS4" s="75"/>
      <c r="CT4" s="75"/>
      <c r="CU4" s="75"/>
      <c r="CV4" s="75"/>
      <c r="CW4" s="75"/>
      <c r="CX4" s="75" t="s">
        <v>78</v>
      </c>
      <c r="CY4" s="75"/>
      <c r="CZ4" s="75"/>
      <c r="DA4" s="75"/>
      <c r="DB4" s="75"/>
      <c r="DC4" s="75"/>
      <c r="DD4" s="75"/>
      <c r="DE4" s="75"/>
      <c r="DF4" s="75"/>
      <c r="DG4" s="75"/>
      <c r="DH4" s="75"/>
      <c r="DI4" s="75" t="s">
        <v>79</v>
      </c>
      <c r="DJ4" s="75"/>
      <c r="DK4" s="75"/>
      <c r="DL4" s="75"/>
      <c r="DM4" s="75"/>
      <c r="DN4" s="75"/>
      <c r="DO4" s="75"/>
      <c r="DP4" s="75"/>
      <c r="DQ4" s="75"/>
      <c r="DR4" s="75"/>
      <c r="DS4" s="75"/>
      <c r="DT4" s="75" t="s">
        <v>80</v>
      </c>
      <c r="DU4" s="75"/>
      <c r="DV4" s="75"/>
      <c r="DW4" s="75"/>
      <c r="DX4" s="75"/>
      <c r="DY4" s="75"/>
      <c r="DZ4" s="75"/>
      <c r="EA4" s="75"/>
      <c r="EB4" s="75"/>
      <c r="EC4" s="75"/>
      <c r="ED4" s="75"/>
      <c r="EE4" s="75" t="s">
        <v>81</v>
      </c>
      <c r="EF4" s="75"/>
      <c r="EG4" s="75"/>
      <c r="EH4" s="75"/>
      <c r="EI4" s="75"/>
      <c r="EJ4" s="75"/>
      <c r="EK4" s="75"/>
      <c r="EL4" s="75"/>
      <c r="EM4" s="75"/>
      <c r="EN4" s="75"/>
      <c r="EO4" s="75"/>
    </row>
    <row r="5" spans="1:145" x14ac:dyDescent="0.15">
      <c r="A5" s="27" t="s">
        <v>82</v>
      </c>
      <c r="B5" s="30"/>
      <c r="C5" s="30"/>
      <c r="D5" s="30"/>
      <c r="E5" s="30"/>
      <c r="F5" s="30"/>
      <c r="G5" s="30"/>
      <c r="H5" s="31" t="s">
        <v>83</v>
      </c>
      <c r="I5" s="31" t="s">
        <v>84</v>
      </c>
      <c r="J5" s="31" t="s">
        <v>85</v>
      </c>
      <c r="K5" s="31" t="s">
        <v>86</v>
      </c>
      <c r="L5" s="31" t="s">
        <v>87</v>
      </c>
      <c r="M5" s="31" t="s">
        <v>5</v>
      </c>
      <c r="N5" s="31" t="s">
        <v>88</v>
      </c>
      <c r="O5" s="31" t="s">
        <v>89</v>
      </c>
      <c r="P5" s="31" t="s">
        <v>90</v>
      </c>
      <c r="Q5" s="31" t="s">
        <v>91</v>
      </c>
      <c r="R5" s="31" t="s">
        <v>92</v>
      </c>
      <c r="S5" s="31" t="s">
        <v>93</v>
      </c>
      <c r="T5" s="31" t="s">
        <v>94</v>
      </c>
      <c r="U5" s="31" t="s">
        <v>95</v>
      </c>
      <c r="V5" s="31" t="s">
        <v>96</v>
      </c>
      <c r="W5" s="31" t="s">
        <v>97</v>
      </c>
      <c r="X5" s="31" t="s">
        <v>98</v>
      </c>
      <c r="Y5" s="31" t="s">
        <v>99</v>
      </c>
      <c r="Z5" s="31" t="s">
        <v>100</v>
      </c>
      <c r="AA5" s="31" t="s">
        <v>101</v>
      </c>
      <c r="AB5" s="31" t="s">
        <v>102</v>
      </c>
      <c r="AC5" s="31" t="s">
        <v>103</v>
      </c>
      <c r="AD5" s="31" t="s">
        <v>104</v>
      </c>
      <c r="AE5" s="31" t="s">
        <v>105</v>
      </c>
      <c r="AF5" s="31" t="s">
        <v>106</v>
      </c>
      <c r="AG5" s="31" t="s">
        <v>107</v>
      </c>
      <c r="AH5" s="31" t="s">
        <v>108</v>
      </c>
      <c r="AI5" s="31" t="s">
        <v>43</v>
      </c>
      <c r="AJ5" s="31" t="s">
        <v>99</v>
      </c>
      <c r="AK5" s="31" t="s">
        <v>100</v>
      </c>
      <c r="AL5" s="31" t="s">
        <v>101</v>
      </c>
      <c r="AM5" s="31" t="s">
        <v>102</v>
      </c>
      <c r="AN5" s="31" t="s">
        <v>103</v>
      </c>
      <c r="AO5" s="31" t="s">
        <v>104</v>
      </c>
      <c r="AP5" s="31" t="s">
        <v>105</v>
      </c>
      <c r="AQ5" s="31" t="s">
        <v>106</v>
      </c>
      <c r="AR5" s="31" t="s">
        <v>107</v>
      </c>
      <c r="AS5" s="31" t="s">
        <v>108</v>
      </c>
      <c r="AT5" s="31" t="s">
        <v>109</v>
      </c>
      <c r="AU5" s="31" t="s">
        <v>99</v>
      </c>
      <c r="AV5" s="31" t="s">
        <v>100</v>
      </c>
      <c r="AW5" s="31" t="s">
        <v>101</v>
      </c>
      <c r="AX5" s="31" t="s">
        <v>102</v>
      </c>
      <c r="AY5" s="31" t="s">
        <v>103</v>
      </c>
      <c r="AZ5" s="31" t="s">
        <v>104</v>
      </c>
      <c r="BA5" s="31" t="s">
        <v>105</v>
      </c>
      <c r="BB5" s="31" t="s">
        <v>106</v>
      </c>
      <c r="BC5" s="31" t="s">
        <v>107</v>
      </c>
      <c r="BD5" s="31" t="s">
        <v>108</v>
      </c>
      <c r="BE5" s="31" t="s">
        <v>109</v>
      </c>
      <c r="BF5" s="31" t="s">
        <v>99</v>
      </c>
      <c r="BG5" s="31" t="s">
        <v>100</v>
      </c>
      <c r="BH5" s="31" t="s">
        <v>101</v>
      </c>
      <c r="BI5" s="31" t="s">
        <v>102</v>
      </c>
      <c r="BJ5" s="31" t="s">
        <v>103</v>
      </c>
      <c r="BK5" s="31" t="s">
        <v>104</v>
      </c>
      <c r="BL5" s="31" t="s">
        <v>105</v>
      </c>
      <c r="BM5" s="31" t="s">
        <v>106</v>
      </c>
      <c r="BN5" s="31" t="s">
        <v>107</v>
      </c>
      <c r="BO5" s="31" t="s">
        <v>108</v>
      </c>
      <c r="BP5" s="31" t="s">
        <v>109</v>
      </c>
      <c r="BQ5" s="31" t="s">
        <v>99</v>
      </c>
      <c r="BR5" s="31" t="s">
        <v>100</v>
      </c>
      <c r="BS5" s="31" t="s">
        <v>101</v>
      </c>
      <c r="BT5" s="31" t="s">
        <v>102</v>
      </c>
      <c r="BU5" s="31" t="s">
        <v>103</v>
      </c>
      <c r="BV5" s="31" t="s">
        <v>104</v>
      </c>
      <c r="BW5" s="31" t="s">
        <v>105</v>
      </c>
      <c r="BX5" s="31" t="s">
        <v>106</v>
      </c>
      <c r="BY5" s="31" t="s">
        <v>107</v>
      </c>
      <c r="BZ5" s="31" t="s">
        <v>108</v>
      </c>
      <c r="CA5" s="31" t="s">
        <v>109</v>
      </c>
      <c r="CB5" s="31" t="s">
        <v>99</v>
      </c>
      <c r="CC5" s="31" t="s">
        <v>100</v>
      </c>
      <c r="CD5" s="31" t="s">
        <v>101</v>
      </c>
      <c r="CE5" s="31" t="s">
        <v>102</v>
      </c>
      <c r="CF5" s="31" t="s">
        <v>103</v>
      </c>
      <c r="CG5" s="31" t="s">
        <v>104</v>
      </c>
      <c r="CH5" s="31" t="s">
        <v>105</v>
      </c>
      <c r="CI5" s="31" t="s">
        <v>106</v>
      </c>
      <c r="CJ5" s="31" t="s">
        <v>107</v>
      </c>
      <c r="CK5" s="31" t="s">
        <v>108</v>
      </c>
      <c r="CL5" s="31" t="s">
        <v>109</v>
      </c>
      <c r="CM5" s="31" t="s">
        <v>99</v>
      </c>
      <c r="CN5" s="31" t="s">
        <v>100</v>
      </c>
      <c r="CO5" s="31" t="s">
        <v>101</v>
      </c>
      <c r="CP5" s="31" t="s">
        <v>102</v>
      </c>
      <c r="CQ5" s="31" t="s">
        <v>103</v>
      </c>
      <c r="CR5" s="31" t="s">
        <v>104</v>
      </c>
      <c r="CS5" s="31" t="s">
        <v>105</v>
      </c>
      <c r="CT5" s="31" t="s">
        <v>106</v>
      </c>
      <c r="CU5" s="31" t="s">
        <v>107</v>
      </c>
      <c r="CV5" s="31" t="s">
        <v>108</v>
      </c>
      <c r="CW5" s="31" t="s">
        <v>109</v>
      </c>
      <c r="CX5" s="31" t="s">
        <v>99</v>
      </c>
      <c r="CY5" s="31" t="s">
        <v>100</v>
      </c>
      <c r="CZ5" s="31" t="s">
        <v>101</v>
      </c>
      <c r="DA5" s="31" t="s">
        <v>102</v>
      </c>
      <c r="DB5" s="31" t="s">
        <v>103</v>
      </c>
      <c r="DC5" s="31" t="s">
        <v>104</v>
      </c>
      <c r="DD5" s="31" t="s">
        <v>105</v>
      </c>
      <c r="DE5" s="31" t="s">
        <v>106</v>
      </c>
      <c r="DF5" s="31" t="s">
        <v>107</v>
      </c>
      <c r="DG5" s="31" t="s">
        <v>108</v>
      </c>
      <c r="DH5" s="31" t="s">
        <v>109</v>
      </c>
      <c r="DI5" s="31" t="s">
        <v>99</v>
      </c>
      <c r="DJ5" s="31" t="s">
        <v>100</v>
      </c>
      <c r="DK5" s="31" t="s">
        <v>101</v>
      </c>
      <c r="DL5" s="31" t="s">
        <v>102</v>
      </c>
      <c r="DM5" s="31" t="s">
        <v>103</v>
      </c>
      <c r="DN5" s="31" t="s">
        <v>104</v>
      </c>
      <c r="DO5" s="31" t="s">
        <v>105</v>
      </c>
      <c r="DP5" s="31" t="s">
        <v>106</v>
      </c>
      <c r="DQ5" s="31" t="s">
        <v>107</v>
      </c>
      <c r="DR5" s="31" t="s">
        <v>108</v>
      </c>
      <c r="DS5" s="31" t="s">
        <v>109</v>
      </c>
      <c r="DT5" s="31" t="s">
        <v>99</v>
      </c>
      <c r="DU5" s="31" t="s">
        <v>100</v>
      </c>
      <c r="DV5" s="31" t="s">
        <v>101</v>
      </c>
      <c r="DW5" s="31" t="s">
        <v>102</v>
      </c>
      <c r="DX5" s="31" t="s">
        <v>103</v>
      </c>
      <c r="DY5" s="31" t="s">
        <v>104</v>
      </c>
      <c r="DZ5" s="31" t="s">
        <v>105</v>
      </c>
      <c r="EA5" s="31" t="s">
        <v>106</v>
      </c>
      <c r="EB5" s="31" t="s">
        <v>107</v>
      </c>
      <c r="EC5" s="31" t="s">
        <v>108</v>
      </c>
      <c r="ED5" s="31" t="s">
        <v>109</v>
      </c>
      <c r="EE5" s="31" t="s">
        <v>99</v>
      </c>
      <c r="EF5" s="31" t="s">
        <v>100</v>
      </c>
      <c r="EG5" s="31" t="s">
        <v>101</v>
      </c>
      <c r="EH5" s="31" t="s">
        <v>102</v>
      </c>
      <c r="EI5" s="31" t="s">
        <v>103</v>
      </c>
      <c r="EJ5" s="31" t="s">
        <v>104</v>
      </c>
      <c r="EK5" s="31" t="s">
        <v>105</v>
      </c>
      <c r="EL5" s="31" t="s">
        <v>106</v>
      </c>
      <c r="EM5" s="31" t="s">
        <v>107</v>
      </c>
      <c r="EN5" s="31" t="s">
        <v>108</v>
      </c>
      <c r="EO5" s="31" t="s">
        <v>109</v>
      </c>
    </row>
    <row r="6" spans="1:145" s="35" customFormat="1" x14ac:dyDescent="0.15">
      <c r="A6" s="27" t="s">
        <v>110</v>
      </c>
      <c r="B6" s="32">
        <f>B7</f>
        <v>2017</v>
      </c>
      <c r="C6" s="32">
        <f t="shared" ref="C6:X6" si="3">C7</f>
        <v>432105</v>
      </c>
      <c r="D6" s="32">
        <f t="shared" si="3"/>
        <v>47</v>
      </c>
      <c r="E6" s="32">
        <f t="shared" si="3"/>
        <v>17</v>
      </c>
      <c r="F6" s="32">
        <f t="shared" si="3"/>
        <v>4</v>
      </c>
      <c r="G6" s="32">
        <f t="shared" si="3"/>
        <v>0</v>
      </c>
      <c r="H6" s="32" t="str">
        <f t="shared" si="3"/>
        <v>熊本県　菊池市</v>
      </c>
      <c r="I6" s="32" t="str">
        <f t="shared" si="3"/>
        <v>法非適用</v>
      </c>
      <c r="J6" s="32" t="str">
        <f t="shared" si="3"/>
        <v>下水道事業</v>
      </c>
      <c r="K6" s="32" t="str">
        <f t="shared" si="3"/>
        <v>特定環境保全公共下水道</v>
      </c>
      <c r="L6" s="32" t="str">
        <f t="shared" si="3"/>
        <v>D2</v>
      </c>
      <c r="M6" s="32" t="str">
        <f t="shared" si="3"/>
        <v>非設置</v>
      </c>
      <c r="N6" s="33" t="str">
        <f t="shared" si="3"/>
        <v>-</v>
      </c>
      <c r="O6" s="33" t="str">
        <f t="shared" si="3"/>
        <v>該当数値なし</v>
      </c>
      <c r="P6" s="33">
        <f t="shared" si="3"/>
        <v>27.49</v>
      </c>
      <c r="Q6" s="33">
        <f t="shared" si="3"/>
        <v>100</v>
      </c>
      <c r="R6" s="33">
        <f t="shared" si="3"/>
        <v>3080</v>
      </c>
      <c r="S6" s="33">
        <f t="shared" si="3"/>
        <v>49411</v>
      </c>
      <c r="T6" s="33">
        <f t="shared" si="3"/>
        <v>276.85000000000002</v>
      </c>
      <c r="U6" s="33">
        <f t="shared" si="3"/>
        <v>178.48</v>
      </c>
      <c r="V6" s="33">
        <f t="shared" si="3"/>
        <v>13514</v>
      </c>
      <c r="W6" s="33">
        <f t="shared" si="3"/>
        <v>4.8499999999999996</v>
      </c>
      <c r="X6" s="33">
        <f t="shared" si="3"/>
        <v>2786.39</v>
      </c>
      <c r="Y6" s="34">
        <f>IF(Y7="",NA(),Y7)</f>
        <v>75.08</v>
      </c>
      <c r="Z6" s="34">
        <f t="shared" ref="Z6:AH6" si="4">IF(Z7="",NA(),Z7)</f>
        <v>74.91</v>
      </c>
      <c r="AA6" s="34">
        <f t="shared" si="4"/>
        <v>78.930000000000007</v>
      </c>
      <c r="AB6" s="34">
        <f t="shared" si="4"/>
        <v>85.96</v>
      </c>
      <c r="AC6" s="34">
        <f t="shared" si="4"/>
        <v>73.569999999999993</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717.41</v>
      </c>
      <c r="BG6" s="34">
        <f t="shared" ref="BG6:BO6" si="7">IF(BG7="",NA(),BG7)</f>
        <v>665.99</v>
      </c>
      <c r="BH6" s="34">
        <f t="shared" si="7"/>
        <v>737.3</v>
      </c>
      <c r="BI6" s="34">
        <f t="shared" si="7"/>
        <v>614.99</v>
      </c>
      <c r="BJ6" s="34">
        <f t="shared" si="7"/>
        <v>553.55999999999995</v>
      </c>
      <c r="BK6" s="34">
        <f t="shared" si="7"/>
        <v>1554.05</v>
      </c>
      <c r="BL6" s="34">
        <f t="shared" si="7"/>
        <v>1436</v>
      </c>
      <c r="BM6" s="34">
        <f t="shared" si="7"/>
        <v>1434.89</v>
      </c>
      <c r="BN6" s="34">
        <f t="shared" si="7"/>
        <v>1298.9100000000001</v>
      </c>
      <c r="BO6" s="34">
        <f t="shared" si="7"/>
        <v>1243.71</v>
      </c>
      <c r="BP6" s="33" t="str">
        <f>IF(BP7="","",IF(BP7="-","【-】","【"&amp;SUBSTITUTE(TEXT(BP7,"#,##0.00"),"-","△")&amp;"】"))</f>
        <v>【1,225.44】</v>
      </c>
      <c r="BQ6" s="34">
        <f>IF(BQ7="",NA(),BQ7)</f>
        <v>99.39</v>
      </c>
      <c r="BR6" s="34">
        <f t="shared" ref="BR6:BZ6" si="8">IF(BR7="",NA(),BR7)</f>
        <v>99.2</v>
      </c>
      <c r="BS6" s="34">
        <f t="shared" si="8"/>
        <v>99.75</v>
      </c>
      <c r="BT6" s="34">
        <f t="shared" si="8"/>
        <v>99.76</v>
      </c>
      <c r="BU6" s="34">
        <f t="shared" si="8"/>
        <v>94.11</v>
      </c>
      <c r="BV6" s="34">
        <f t="shared" si="8"/>
        <v>53.01</v>
      </c>
      <c r="BW6" s="34">
        <f t="shared" si="8"/>
        <v>66.56</v>
      </c>
      <c r="BX6" s="34">
        <f t="shared" si="8"/>
        <v>66.22</v>
      </c>
      <c r="BY6" s="34">
        <f t="shared" si="8"/>
        <v>69.87</v>
      </c>
      <c r="BZ6" s="34">
        <f t="shared" si="8"/>
        <v>74.3</v>
      </c>
      <c r="CA6" s="33" t="str">
        <f>IF(CA7="","",IF(CA7="-","【-】","【"&amp;SUBSTITUTE(TEXT(CA7,"#,##0.00"),"-","△")&amp;"】"))</f>
        <v>【75.58】</v>
      </c>
      <c r="CB6" s="34">
        <f>IF(CB7="",NA(),CB7)</f>
        <v>141.55000000000001</v>
      </c>
      <c r="CC6" s="34">
        <f t="shared" ref="CC6:CK6" si="9">IF(CC7="",NA(),CC7)</f>
        <v>145.41</v>
      </c>
      <c r="CD6" s="34">
        <f t="shared" si="9"/>
        <v>141.91</v>
      </c>
      <c r="CE6" s="34">
        <f t="shared" si="9"/>
        <v>114.39</v>
      </c>
      <c r="CF6" s="34">
        <f t="shared" si="9"/>
        <v>122.67</v>
      </c>
      <c r="CG6" s="34">
        <f t="shared" si="9"/>
        <v>299.39</v>
      </c>
      <c r="CH6" s="34">
        <f t="shared" si="9"/>
        <v>244.29</v>
      </c>
      <c r="CI6" s="34">
        <f t="shared" si="9"/>
        <v>246.72</v>
      </c>
      <c r="CJ6" s="34">
        <f t="shared" si="9"/>
        <v>234.96</v>
      </c>
      <c r="CK6" s="34">
        <f t="shared" si="9"/>
        <v>221.81</v>
      </c>
      <c r="CL6" s="33" t="str">
        <f>IF(CL7="","",IF(CL7="-","【-】","【"&amp;SUBSTITUTE(TEXT(CL7,"#,##0.00"),"-","△")&amp;"】"))</f>
        <v>【215.23】</v>
      </c>
      <c r="CM6" s="34">
        <f>IF(CM7="",NA(),CM7)</f>
        <v>60.84</v>
      </c>
      <c r="CN6" s="34">
        <f t="shared" ref="CN6:CV6" si="10">IF(CN7="",NA(),CN7)</f>
        <v>63.66</v>
      </c>
      <c r="CO6" s="34">
        <f t="shared" si="10"/>
        <v>67.45</v>
      </c>
      <c r="CP6" s="34">
        <f t="shared" si="10"/>
        <v>86.67</v>
      </c>
      <c r="CQ6" s="34">
        <f t="shared" si="10"/>
        <v>104.74</v>
      </c>
      <c r="CR6" s="34">
        <f t="shared" si="10"/>
        <v>36.200000000000003</v>
      </c>
      <c r="CS6" s="34">
        <f t="shared" si="10"/>
        <v>43.58</v>
      </c>
      <c r="CT6" s="34">
        <f t="shared" si="10"/>
        <v>41.35</v>
      </c>
      <c r="CU6" s="34">
        <f t="shared" si="10"/>
        <v>42.9</v>
      </c>
      <c r="CV6" s="34">
        <f t="shared" si="10"/>
        <v>43.36</v>
      </c>
      <c r="CW6" s="33" t="str">
        <f>IF(CW7="","",IF(CW7="-","【-】","【"&amp;SUBSTITUTE(TEXT(CW7,"#,##0.00"),"-","△")&amp;"】"))</f>
        <v>【42.66】</v>
      </c>
      <c r="CX6" s="34">
        <f>IF(CX7="",NA(),CX7)</f>
        <v>86.85</v>
      </c>
      <c r="CY6" s="34">
        <f t="shared" ref="CY6:DG6" si="11">IF(CY7="",NA(),CY7)</f>
        <v>87.77</v>
      </c>
      <c r="CZ6" s="34">
        <f t="shared" si="11"/>
        <v>87.86</v>
      </c>
      <c r="DA6" s="34">
        <f t="shared" si="11"/>
        <v>88.98</v>
      </c>
      <c r="DB6" s="34">
        <f t="shared" si="11"/>
        <v>89.42</v>
      </c>
      <c r="DC6" s="34">
        <f t="shared" si="11"/>
        <v>71.069999999999993</v>
      </c>
      <c r="DD6" s="34">
        <f t="shared" si="11"/>
        <v>82.35</v>
      </c>
      <c r="DE6" s="34">
        <f t="shared" si="11"/>
        <v>82.9</v>
      </c>
      <c r="DF6" s="34">
        <f t="shared" si="11"/>
        <v>83.5</v>
      </c>
      <c r="DG6" s="34">
        <f t="shared" si="11"/>
        <v>83.06</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0.04</v>
      </c>
      <c r="EL6" s="34">
        <f t="shared" si="14"/>
        <v>7.0000000000000007E-2</v>
      </c>
      <c r="EM6" s="34">
        <f t="shared" si="14"/>
        <v>0.09</v>
      </c>
      <c r="EN6" s="34">
        <f t="shared" si="14"/>
        <v>0.09</v>
      </c>
      <c r="EO6" s="33" t="str">
        <f>IF(EO7="","",IF(EO7="-","【-】","【"&amp;SUBSTITUTE(TEXT(EO7,"#,##0.00"),"-","△")&amp;"】"))</f>
        <v>【0.10】</v>
      </c>
    </row>
    <row r="7" spans="1:145" s="35" customFormat="1" x14ac:dyDescent="0.15">
      <c r="A7" s="27"/>
      <c r="B7" s="36">
        <v>2017</v>
      </c>
      <c r="C7" s="36">
        <v>432105</v>
      </c>
      <c r="D7" s="36">
        <v>47</v>
      </c>
      <c r="E7" s="36">
        <v>17</v>
      </c>
      <c r="F7" s="36">
        <v>4</v>
      </c>
      <c r="G7" s="36">
        <v>0</v>
      </c>
      <c r="H7" s="36" t="s">
        <v>111</v>
      </c>
      <c r="I7" s="36" t="s">
        <v>112</v>
      </c>
      <c r="J7" s="36" t="s">
        <v>113</v>
      </c>
      <c r="K7" s="36" t="s">
        <v>114</v>
      </c>
      <c r="L7" s="36" t="s">
        <v>115</v>
      </c>
      <c r="M7" s="36" t="s">
        <v>116</v>
      </c>
      <c r="N7" s="37" t="s">
        <v>117</v>
      </c>
      <c r="O7" s="37" t="s">
        <v>118</v>
      </c>
      <c r="P7" s="37">
        <v>27.49</v>
      </c>
      <c r="Q7" s="37">
        <v>100</v>
      </c>
      <c r="R7" s="37">
        <v>3080</v>
      </c>
      <c r="S7" s="37">
        <v>49411</v>
      </c>
      <c r="T7" s="37">
        <v>276.85000000000002</v>
      </c>
      <c r="U7" s="37">
        <v>178.48</v>
      </c>
      <c r="V7" s="37">
        <v>13514</v>
      </c>
      <c r="W7" s="37">
        <v>4.8499999999999996</v>
      </c>
      <c r="X7" s="37">
        <v>2786.39</v>
      </c>
      <c r="Y7" s="37">
        <v>75.08</v>
      </c>
      <c r="Z7" s="37">
        <v>74.91</v>
      </c>
      <c r="AA7" s="37">
        <v>78.930000000000007</v>
      </c>
      <c r="AB7" s="37">
        <v>85.96</v>
      </c>
      <c r="AC7" s="37">
        <v>73.569999999999993</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717.41</v>
      </c>
      <c r="BG7" s="37">
        <v>665.99</v>
      </c>
      <c r="BH7" s="37">
        <v>737.3</v>
      </c>
      <c r="BI7" s="37">
        <v>614.99</v>
      </c>
      <c r="BJ7" s="37">
        <v>553.55999999999995</v>
      </c>
      <c r="BK7" s="37">
        <v>1554.05</v>
      </c>
      <c r="BL7" s="37">
        <v>1436</v>
      </c>
      <c r="BM7" s="37">
        <v>1434.89</v>
      </c>
      <c r="BN7" s="37">
        <v>1298.9100000000001</v>
      </c>
      <c r="BO7" s="37">
        <v>1243.71</v>
      </c>
      <c r="BP7" s="37">
        <v>1225.44</v>
      </c>
      <c r="BQ7" s="37">
        <v>99.39</v>
      </c>
      <c r="BR7" s="37">
        <v>99.2</v>
      </c>
      <c r="BS7" s="37">
        <v>99.75</v>
      </c>
      <c r="BT7" s="37">
        <v>99.76</v>
      </c>
      <c r="BU7" s="37">
        <v>94.11</v>
      </c>
      <c r="BV7" s="37">
        <v>53.01</v>
      </c>
      <c r="BW7" s="37">
        <v>66.56</v>
      </c>
      <c r="BX7" s="37">
        <v>66.22</v>
      </c>
      <c r="BY7" s="37">
        <v>69.87</v>
      </c>
      <c r="BZ7" s="37">
        <v>74.3</v>
      </c>
      <c r="CA7" s="37">
        <v>75.58</v>
      </c>
      <c r="CB7" s="37">
        <v>141.55000000000001</v>
      </c>
      <c r="CC7" s="37">
        <v>145.41</v>
      </c>
      <c r="CD7" s="37">
        <v>141.91</v>
      </c>
      <c r="CE7" s="37">
        <v>114.39</v>
      </c>
      <c r="CF7" s="37">
        <v>122.67</v>
      </c>
      <c r="CG7" s="37">
        <v>299.39</v>
      </c>
      <c r="CH7" s="37">
        <v>244.29</v>
      </c>
      <c r="CI7" s="37">
        <v>246.72</v>
      </c>
      <c r="CJ7" s="37">
        <v>234.96</v>
      </c>
      <c r="CK7" s="37">
        <v>221.81</v>
      </c>
      <c r="CL7" s="37">
        <v>215.23</v>
      </c>
      <c r="CM7" s="37">
        <v>60.84</v>
      </c>
      <c r="CN7" s="37">
        <v>63.66</v>
      </c>
      <c r="CO7" s="37">
        <v>67.45</v>
      </c>
      <c r="CP7" s="37">
        <v>86.67</v>
      </c>
      <c r="CQ7" s="37">
        <v>104.74</v>
      </c>
      <c r="CR7" s="37">
        <v>36.200000000000003</v>
      </c>
      <c r="CS7" s="37">
        <v>43.58</v>
      </c>
      <c r="CT7" s="37">
        <v>41.35</v>
      </c>
      <c r="CU7" s="37">
        <v>42.9</v>
      </c>
      <c r="CV7" s="37">
        <v>43.36</v>
      </c>
      <c r="CW7" s="37">
        <v>42.66</v>
      </c>
      <c r="CX7" s="37">
        <v>86.85</v>
      </c>
      <c r="CY7" s="37">
        <v>87.77</v>
      </c>
      <c r="CZ7" s="37">
        <v>87.86</v>
      </c>
      <c r="DA7" s="37">
        <v>88.98</v>
      </c>
      <c r="DB7" s="37">
        <v>89.42</v>
      </c>
      <c r="DC7" s="37">
        <v>71.069999999999993</v>
      </c>
      <c r="DD7" s="37">
        <v>82.35</v>
      </c>
      <c r="DE7" s="37">
        <v>82.9</v>
      </c>
      <c r="DF7" s="37">
        <v>83.5</v>
      </c>
      <c r="DG7" s="37">
        <v>83.06</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0.04</v>
      </c>
      <c r="EL7" s="37">
        <v>7.0000000000000007E-2</v>
      </c>
      <c r="EM7" s="37">
        <v>0.09</v>
      </c>
      <c r="EN7" s="37">
        <v>0.09</v>
      </c>
      <c r="EO7" s="37">
        <v>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119</v>
      </c>
      <c r="C9" s="39" t="s">
        <v>120</v>
      </c>
      <c r="D9" s="39" t="s">
        <v>121</v>
      </c>
      <c r="E9" s="39" t="s">
        <v>122</v>
      </c>
      <c r="F9" s="39" t="s">
        <v>123</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kumamoto</cp:lastModifiedBy>
  <dcterms:created xsi:type="dcterms:W3CDTF">2018-12-03T09:17:45Z</dcterms:created>
  <dcterms:modified xsi:type="dcterms:W3CDTF">2019-02-08T02:47:47Z</dcterms:modified>
  <cp:category/>
</cp:coreProperties>
</file>