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uma-fsv\健康衛生課\3　生活環境係\２０  調査もの\H30\財政係へ\公営企業に係る経営比較表分析について\43 球磨村\簡易水道\"/>
    </mc:Choice>
  </mc:AlternateContent>
  <workbookProtection workbookAlgorithmName="SHA-512" workbookHashValue="GvyBOG4iWn6uj/Ph4SUI78Cog6mGUTT0j0dh7mn1mMwGfo4XdlQgWt827NTDzeUPO9ExzT9Nv5ToS4+hJy5Wsg==" workbookSaltValue="Vj/4DO+uJ653yQ4lDtA/vg=="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<sst xmlns="http://schemas.openxmlformats.org/spreadsheetml/2006/main" count="237" uniqueCount="124">
  <si>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</si>
  <si>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</si>
  <si>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</si>
  <si>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</si>
  <si>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</si>
  <si>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</si>
  <si>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</si>
  <si>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</si>
  <si>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</si>
  <si>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</si>
  <si>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</si>
  <si>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</si>
  <si>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</si>
  <si>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</si>
  <si>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</si>
  <si>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</si>
  <si>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</si>
  <si>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</si>
  <si>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</si>
  <si>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</si>
  <si>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</si>
  <si>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</si>
  <si>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</si>
  <si>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</si>
  <si>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</si>
  <si>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</si>
  <si>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</si>
  <si>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</si>
  <si>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</si>
  <si>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</si>
  <si>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</si>
  <si>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</si>
  <si>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</si>
  <si>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</si>
  <si>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</si>
  <si>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</si>
  <si>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</si>
  <si>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</si>
  <si>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</si>
  <si>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</si>
  <si>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</si>
  <si>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</si>
  <si>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</si>
  <si>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</si>
  <si>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</si>
  <si>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</si>
  <si>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</si>
  <si>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</si>
  <si>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</si>
  <si>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</si>
  <si>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</si>
  <si>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</si>
  <si>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</si>
  <si>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</si>
  <si>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</si>
  <si>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</si>
  <si>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</si>
  <si>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</si>
  <si>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</si>
  <si>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</si>
  <si>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</si>
  <si>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</si>
  <si>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</si>
  <si>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</si>
  <si>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</si>
  <si>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</si>
  <si>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</si>
  <si>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</si>
  <si>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</si>
  <si>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</si>
  <si>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</si>
  <si>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</si>
  <si>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</si>
  <si>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</si>
  <si>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</si>
  <si>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</si>
  <si>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</si>
  <si>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</si>
  <si>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</si>
  <si>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</si>
  <si>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</si>
  <si>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</si>
  <si>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</si>
  <si>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</si>
  <si>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</si>
  <si>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</si>
  <si>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</si>
  <si>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</si>
  <si>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</si>
  <si>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</si>
  <si>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</si>
  <si>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</si>
  <si>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</si>
  <si>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</si>
  <si>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</si>
  <si>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</si>
  <si>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</si>
  <si>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</si>
  <si>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</si>
  <si>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</si>
  <si>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</si>
  <si>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</si>
  <si>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</si>
  <si>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</si>
  <si>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</si>
  <si>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</si>
  <si>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</si>
  <si>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</si>
  <si>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球磨村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</si>
  <si>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</si>
  <si>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</si>
  <si>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</si>
  <si>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</si>
  <si>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</si>
  <si>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</si>
  <si>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</si>
  <si>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</si>
  <si>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</si>
  <si>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</si>
  <si>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</si>
  <si>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</si>
  <si>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簡易水道事業は、加入者からの料金収入等の独立採算制によって事業が運営されている。本村の水道事業においては、今後給水区域拡大や給水人ロの増加は見込めないのが現状である。このような中「⑤料金回収率」の前年度からの低下は、給水収益以外の収入（繰出金）等で賄われているので、料金改定も含め、適切な料金収入に努めなければならない。また、「⑧有収率」については、本村水道事業は創設後約30年が経過し、老朽管であったり、耐震管でなかったりしている。数値から見るように過去5年においても60～70％の間であるので、漏水等が発生している恐れがある。こうした老朽管を耐震管への更新も漏水を抑えることが出来ることから、過重な財政負担にならないよう財政担当課とも協議が必要である。</t>
    <rPh sb="0" eb="2">
      <t>カンイ</t>
    </rPh>
    <rPh sb="2" eb="4">
      <t>スイドウ</t>
    </rPh>
    <rPh sb="4" eb="6">
      <t>ジギョウ</t>
    </rPh>
    <rPh sb="8" eb="11">
      <t>カニュウシャ</t>
    </rPh>
    <rPh sb="14" eb="16">
      <t>リョウキン</t>
    </rPh>
    <rPh sb="16" eb="19">
      <t>シュウニュウトウ</t>
    </rPh>
    <rPh sb="20" eb="22">
      <t>ドクリツ</t>
    </rPh>
    <rPh sb="22" eb="24">
      <t>サイサン</t>
    </rPh>
    <rPh sb="24" eb="25">
      <t>セイ</t>
    </rPh>
    <rPh sb="29" eb="31">
      <t>ジギョウ</t>
    </rPh>
    <rPh sb="32" eb="34">
      <t>ウンエイ</t>
    </rPh>
    <rPh sb="40" eb="42">
      <t>ホンソン</t>
    </rPh>
    <rPh sb="43" eb="45">
      <t>スイドウ</t>
    </rPh>
    <rPh sb="45" eb="47">
      <t>ジギョウ</t>
    </rPh>
    <rPh sb="53" eb="55">
      <t>コンゴ</t>
    </rPh>
    <rPh sb="55" eb="57">
      <t>キュウスイ</t>
    </rPh>
    <rPh sb="57" eb="59">
      <t>クイキ</t>
    </rPh>
    <rPh sb="59" eb="61">
      <t>カクダイ</t>
    </rPh>
    <rPh sb="62" eb="64">
      <t>キュウスイ</t>
    </rPh>
    <rPh sb="64" eb="65">
      <t>ジン</t>
    </rPh>
    <rPh sb="67" eb="69">
      <t>ゾウカ</t>
    </rPh>
    <rPh sb="70" eb="72">
      <t>ミコ</t>
    </rPh>
    <rPh sb="77" eb="79">
      <t>ゲンジョウ</t>
    </rPh>
    <rPh sb="88" eb="89">
      <t>ナカ</t>
    </rPh>
    <rPh sb="91" eb="93">
      <t>リョウキン</t>
    </rPh>
    <rPh sb="93" eb="95">
      <t>カイシュウ</t>
    </rPh>
    <rPh sb="95" eb="96">
      <t>リツ</t>
    </rPh>
    <rPh sb="98" eb="101">
      <t>ゼンネンド</t>
    </rPh>
    <rPh sb="104" eb="106">
      <t>テイカ</t>
    </rPh>
    <rPh sb="108" eb="110">
      <t>キュウスイ</t>
    </rPh>
    <rPh sb="110" eb="112">
      <t>シュウエキ</t>
    </rPh>
    <rPh sb="112" eb="114">
      <t>イガイ</t>
    </rPh>
    <rPh sb="115" eb="117">
      <t>シュウニュウ</t>
    </rPh>
    <rPh sb="118" eb="119">
      <t>ク</t>
    </rPh>
    <rPh sb="119" eb="120">
      <t>ダ</t>
    </rPh>
    <rPh sb="120" eb="121">
      <t>キン</t>
    </rPh>
    <rPh sb="122" eb="123">
      <t>トウ</t>
    </rPh>
    <rPh sb="124" eb="125">
      <t>マカナ</t>
    </rPh>
    <rPh sb="133" eb="135">
      <t>リョウキン</t>
    </rPh>
    <rPh sb="135" eb="137">
      <t>カイテイ</t>
    </rPh>
    <rPh sb="138" eb="139">
      <t>フク</t>
    </rPh>
    <rPh sb="141" eb="143">
      <t>テキセツ</t>
    </rPh>
    <rPh sb="144" eb="146">
      <t>リョウキン</t>
    </rPh>
    <rPh sb="146" eb="148">
      <t>シュウニュウ</t>
    </rPh>
    <rPh sb="149" eb="150">
      <t>ツト</t>
    </rPh>
    <rPh sb="165" eb="166">
      <t>ユウ</t>
    </rPh>
    <rPh sb="166" eb="167">
      <t>シュウ</t>
    </rPh>
    <rPh sb="167" eb="168">
      <t>リツ</t>
    </rPh>
    <rPh sb="175" eb="177">
      <t>ホンソン</t>
    </rPh>
    <rPh sb="177" eb="179">
      <t>スイドウ</t>
    </rPh>
    <rPh sb="179" eb="181">
      <t>ジギョウ</t>
    </rPh>
    <rPh sb="182" eb="184">
      <t>ソウセツ</t>
    </rPh>
    <rPh sb="184" eb="185">
      <t>ゴ</t>
    </rPh>
    <rPh sb="185" eb="186">
      <t>ヤク</t>
    </rPh>
    <rPh sb="188" eb="189">
      <t>ネン</t>
    </rPh>
    <rPh sb="190" eb="192">
      <t>ケイカ</t>
    </rPh>
    <rPh sb="194" eb="196">
      <t>ロウキュウ</t>
    </rPh>
    <rPh sb="196" eb="197">
      <t>カン</t>
    </rPh>
    <rPh sb="203" eb="205">
      <t>タイシン</t>
    </rPh>
    <rPh sb="205" eb="206">
      <t>カン</t>
    </rPh>
    <rPh sb="217" eb="219">
      <t>スウチ</t>
    </rPh>
    <rPh sb="221" eb="222">
      <t>ミ</t>
    </rPh>
    <rPh sb="226" eb="228">
      <t>カコ</t>
    </rPh>
    <rPh sb="229" eb="230">
      <t>ネン</t>
    </rPh>
    <rPh sb="242" eb="243">
      <t>アイダ</t>
    </rPh>
    <rPh sb="249" eb="251">
      <t>ロウスイ</t>
    </rPh>
    <rPh sb="251" eb="252">
      <t>トウ</t>
    </rPh>
    <rPh sb="253" eb="255">
      <t>ハッセイ</t>
    </rPh>
    <rPh sb="259" eb="260">
      <t>オソ</t>
    </rPh>
    <phoneticPr fontId="4"/>
  </si>
  <si>
    <t>本村水道事業は、創設後約30年が経過している。こうしたなかで漏水事故が度々発生しており、耐震管への更新は必要不可欠となっている。しかしながら、更新費用は多大であり、効率的かつ安定的な財政運営を行うため、財政担当課と協議を進め、平成29年度に本村一部の区域で耐震化計画を策定し平成30年度から工事に取り掛かっている。今後においても健全な水道事業を行うために耐震化への更新は進めなければならない。</t>
    <rPh sb="0" eb="2">
      <t>ホンソン</t>
    </rPh>
    <rPh sb="2" eb="4">
      <t>スイドウ</t>
    </rPh>
    <rPh sb="4" eb="6">
      <t>ジギョウ</t>
    </rPh>
    <rPh sb="8" eb="10">
      <t>ソウセツ</t>
    </rPh>
    <rPh sb="10" eb="11">
      <t>ゴ</t>
    </rPh>
    <rPh sb="11" eb="12">
      <t>ヤク</t>
    </rPh>
    <rPh sb="14" eb="15">
      <t>ネン</t>
    </rPh>
    <rPh sb="16" eb="18">
      <t>ケイカ</t>
    </rPh>
    <rPh sb="30" eb="32">
      <t>ロウスイ</t>
    </rPh>
    <rPh sb="32" eb="34">
      <t>ジコ</t>
    </rPh>
    <rPh sb="35" eb="37">
      <t>タビタビ</t>
    </rPh>
    <rPh sb="37" eb="39">
      <t>ハッセイ</t>
    </rPh>
    <rPh sb="44" eb="46">
      <t>タイシン</t>
    </rPh>
    <rPh sb="46" eb="47">
      <t>カン</t>
    </rPh>
    <rPh sb="49" eb="51">
      <t>コウシン</t>
    </rPh>
    <rPh sb="52" eb="54">
      <t>ヒツヨウ</t>
    </rPh>
    <rPh sb="54" eb="57">
      <t>フカケツ</t>
    </rPh>
    <rPh sb="71" eb="73">
      <t>コウシン</t>
    </rPh>
    <rPh sb="73" eb="75">
      <t>ヒヨウ</t>
    </rPh>
    <rPh sb="76" eb="78">
      <t>タダイ</t>
    </rPh>
    <rPh sb="82" eb="84">
      <t>コウリツ</t>
    </rPh>
    <rPh sb="84" eb="85">
      <t>テキ</t>
    </rPh>
    <rPh sb="87" eb="90">
      <t>アンテイテキ</t>
    </rPh>
    <rPh sb="91" eb="93">
      <t>ザイセイ</t>
    </rPh>
    <rPh sb="93" eb="95">
      <t>ウンエイ</t>
    </rPh>
    <rPh sb="96" eb="97">
      <t>オコナ</t>
    </rPh>
    <rPh sb="101" eb="103">
      <t>ザイセイ</t>
    </rPh>
    <rPh sb="103" eb="105">
      <t>タントウ</t>
    </rPh>
    <rPh sb="105" eb="106">
      <t>カ</t>
    </rPh>
    <rPh sb="107" eb="109">
      <t>キョウギ</t>
    </rPh>
    <rPh sb="110" eb="111">
      <t>スス</t>
    </rPh>
    <rPh sb="113" eb="115">
      <t>ヘイセイ</t>
    </rPh>
    <rPh sb="117" eb="119">
      <t>ネンド</t>
    </rPh>
    <rPh sb="120" eb="122">
      <t>ホンソン</t>
    </rPh>
    <rPh sb="122" eb="124">
      <t>イチブ</t>
    </rPh>
    <rPh sb="125" eb="127">
      <t>クイキ</t>
    </rPh>
    <rPh sb="128" eb="131">
      <t>タイシンカ</t>
    </rPh>
    <rPh sb="131" eb="133">
      <t>ケイカク</t>
    </rPh>
    <rPh sb="134" eb="136">
      <t>サクテイ</t>
    </rPh>
    <rPh sb="137" eb="139">
      <t>ヘイセイ</t>
    </rPh>
    <rPh sb="141" eb="143">
      <t>ネンド</t>
    </rPh>
    <rPh sb="145" eb="147">
      <t>コウジ</t>
    </rPh>
    <rPh sb="148" eb="149">
      <t>ト</t>
    </rPh>
    <rPh sb="150" eb="151">
      <t>カ</t>
    </rPh>
    <rPh sb="157" eb="159">
      <t>コンゴ</t>
    </rPh>
    <rPh sb="164" eb="166">
      <t>ケンゼン</t>
    </rPh>
    <rPh sb="167" eb="169">
      <t>スイドウ</t>
    </rPh>
    <rPh sb="169" eb="171">
      <t>ジギョウ</t>
    </rPh>
    <rPh sb="172" eb="173">
      <t>オコナ</t>
    </rPh>
    <rPh sb="177" eb="180">
      <t>タイシンカ</t>
    </rPh>
    <rPh sb="182" eb="184">
      <t>コウシン</t>
    </rPh>
    <rPh sb="185" eb="186">
      <t>スス</t>
    </rPh>
    <phoneticPr fontId="4"/>
  </si>
  <si>
    <t>今後も水道事業を維持運営しなければならないが、財源の確保や健全な維持にも限界があり、原価に見合った料金収入が必要となる。このようなことから、「簡易水道事業経営戦略」を策定し、計画かつ効率的な経営の推進を図っていかなければならない。</t>
    <rPh sb="0" eb="2">
      <t>コンゴ</t>
    </rPh>
    <rPh sb="3" eb="5">
      <t>スイドウ</t>
    </rPh>
    <rPh sb="5" eb="7">
      <t>ジギョウ</t>
    </rPh>
    <rPh sb="8" eb="10">
      <t>イジ</t>
    </rPh>
    <rPh sb="10" eb="12">
      <t>ウンエイ</t>
    </rPh>
    <rPh sb="23" eb="25">
      <t>ザイゲン</t>
    </rPh>
    <rPh sb="26" eb="28">
      <t>カクホ</t>
    </rPh>
    <rPh sb="29" eb="31">
      <t>ケンゼン</t>
    </rPh>
    <rPh sb="32" eb="34">
      <t>イジ</t>
    </rPh>
    <rPh sb="36" eb="38">
      <t>ゲンカイ</t>
    </rPh>
    <rPh sb="42" eb="44">
      <t>ゲンカ</t>
    </rPh>
    <rPh sb="45" eb="47">
      <t>ミア</t>
    </rPh>
    <rPh sb="49" eb="51">
      <t>リョウキン</t>
    </rPh>
    <rPh sb="51" eb="53">
      <t>シュウニュウ</t>
    </rPh>
    <rPh sb="54" eb="56">
      <t>ヒツヨウ</t>
    </rPh>
    <rPh sb="71" eb="73">
      <t>カンイ</t>
    </rPh>
    <rPh sb="73" eb="75">
      <t>スイドウ</t>
    </rPh>
    <rPh sb="75" eb="77">
      <t>ジギョウ</t>
    </rPh>
    <rPh sb="77" eb="79">
      <t>ケイエイ</t>
    </rPh>
    <rPh sb="79" eb="81">
      <t>センリャク</t>
    </rPh>
    <rPh sb="83" eb="85">
      <t>サクテイ</t>
    </rPh>
    <rPh sb="87" eb="89">
      <t>ケイカク</t>
    </rPh>
    <rPh sb="91" eb="94">
      <t>コウリツテキ</t>
    </rPh>
    <rPh sb="95" eb="97">
      <t>ケイエイ</t>
    </rPh>
    <rPh sb="98" eb="100">
      <t>スイシン</t>
    </rPh>
    <rPh sb="101" eb="102">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</si>
</sst>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00-4E5A-A728-FF3C521E2FD5}"/>
            </c:ext>
          </c:extLst>
        </c:ser>
        <c:dLbls>
          <c:showLegendKey val="0"/>
          <c:showVal val="0"/>
          <c:showCatName val="0"/>
          <c:showSerName val="0"/>
          <c:showPercent val="0"/>
          <c:showBubbleSize val="0"/>
        </c:dLbls>
        <c:gapWidth val="150"/>
        <c:axId val="163317664"/>
        <c:axId val="163323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xmlns:c16r2="http://schemas.microsoft.com/office/drawing/2015/06/chart">
            <c:ext xmlns:c16="http://schemas.microsoft.com/office/drawing/2014/chart" uri="{C3380CC4-5D6E-409C-BE32-E72D297353CC}">
              <c16:uniqueId val="{00000001-CD00-4E5A-A728-FF3C521E2FD5}"/>
            </c:ext>
          </c:extLst>
        </c:ser>
        <c:dLbls>
          <c:showLegendKey val="0"/>
          <c:showVal val="0"/>
          <c:showCatName val="0"/>
          <c:showSerName val="0"/>
          <c:showPercent val="0"/>
          <c:showBubbleSize val="0"/>
        </c:dLbls>
        <c:marker val="1"/>
        <c:smooth val="0"/>
        <c:axId val="163317664"/>
        <c:axId val="163323168"/>
      </c:lineChart>
      <c:dateAx>
        <c:axId val="163317664"/>
        <c:scaling>
          <c:orientation val="minMax"/>
        </c:scaling>
        <c:delete val="1"/>
        <c:axPos val="b"/>
        <c:numFmt formatCode="ge" sourceLinked="1"/>
        <c:majorTickMark val="none"/>
        <c:minorTickMark val="none"/>
        <c:tickLblPos val="none"/>
        <c:crossAx val="163323168"/>
        <c:crosses val="autoZero"/>
        <c:auto val="1"/>
        <c:lblOffset val="100"/>
        <c:baseTimeUnit val="years"/>
      </c:dateAx>
      <c:valAx>
        <c:axId val="16332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3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93.85</c:v>
                </c:pt>
                <c:pt idx="1">
                  <c:v>95.02</c:v>
                </c:pt>
                <c:pt idx="2">
                  <c:v>93.37</c:v>
                </c:pt>
                <c:pt idx="3">
                  <c:v>66.209999999999994</c:v>
                </c:pt>
                <c:pt idx="4">
                  <c:v>71.33</c:v>
                </c:pt>
              </c:numCache>
            </c:numRef>
          </c:val>
          <c:extLst xmlns:c16r2="http://schemas.microsoft.com/office/drawing/2015/06/chart">
            <c:ext xmlns:c16="http://schemas.microsoft.com/office/drawing/2014/chart" uri="{C3380CC4-5D6E-409C-BE32-E72D297353CC}">
              <c16:uniqueId val="{00000000-7E9B-4FFD-8633-586F52679FD7}"/>
            </c:ext>
          </c:extLst>
        </c:ser>
        <c:dLbls>
          <c:showLegendKey val="0"/>
          <c:showVal val="0"/>
          <c:showCatName val="0"/>
          <c:showSerName val="0"/>
          <c:showPercent val="0"/>
          <c:showBubbleSize val="0"/>
        </c:dLbls>
        <c:gapWidth val="150"/>
        <c:axId val="164237480"/>
        <c:axId val="164237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xmlns:c16r2="http://schemas.microsoft.com/office/drawing/2015/06/chart">
            <c:ext xmlns:c16="http://schemas.microsoft.com/office/drawing/2014/chart" uri="{C3380CC4-5D6E-409C-BE32-E72D297353CC}">
              <c16:uniqueId val="{00000001-7E9B-4FFD-8633-586F52679FD7}"/>
            </c:ext>
          </c:extLst>
        </c:ser>
        <c:dLbls>
          <c:showLegendKey val="0"/>
          <c:showVal val="0"/>
          <c:showCatName val="0"/>
          <c:showSerName val="0"/>
          <c:showPercent val="0"/>
          <c:showBubbleSize val="0"/>
        </c:dLbls>
        <c:marker val="1"/>
        <c:smooth val="0"/>
        <c:axId val="164237480"/>
        <c:axId val="164237872"/>
      </c:lineChart>
      <c:dateAx>
        <c:axId val="164237480"/>
        <c:scaling>
          <c:orientation val="minMax"/>
        </c:scaling>
        <c:delete val="1"/>
        <c:axPos val="b"/>
        <c:numFmt formatCode="ge" sourceLinked="1"/>
        <c:majorTickMark val="none"/>
        <c:minorTickMark val="none"/>
        <c:tickLblPos val="none"/>
        <c:crossAx val="164237872"/>
        <c:crosses val="autoZero"/>
        <c:auto val="1"/>
        <c:lblOffset val="100"/>
        <c:baseTimeUnit val="years"/>
      </c:dateAx>
      <c:valAx>
        <c:axId val="16423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3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66.31</c:v>
                </c:pt>
                <c:pt idx="1">
                  <c:v>62.7</c:v>
                </c:pt>
                <c:pt idx="2">
                  <c:v>64.489999999999995</c:v>
                </c:pt>
                <c:pt idx="3">
                  <c:v>68.44</c:v>
                </c:pt>
                <c:pt idx="4">
                  <c:v>61.77</c:v>
                </c:pt>
              </c:numCache>
            </c:numRef>
          </c:val>
          <c:extLst xmlns:c16r2="http://schemas.microsoft.com/office/drawing/2015/06/chart">
            <c:ext xmlns:c16="http://schemas.microsoft.com/office/drawing/2014/chart" uri="{C3380CC4-5D6E-409C-BE32-E72D297353CC}">
              <c16:uniqueId val="{00000000-D279-49A0-845F-0FC47F86EFEF}"/>
            </c:ext>
          </c:extLst>
        </c:ser>
        <c:dLbls>
          <c:showLegendKey val="0"/>
          <c:showVal val="0"/>
          <c:showCatName val="0"/>
          <c:showSerName val="0"/>
          <c:showPercent val="0"/>
          <c:showBubbleSize val="0"/>
        </c:dLbls>
        <c:gapWidth val="150"/>
        <c:axId val="164239048"/>
        <c:axId val="16423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xmlns:c16r2="http://schemas.microsoft.com/office/drawing/2015/06/chart">
            <c:ext xmlns:c16="http://schemas.microsoft.com/office/drawing/2014/chart" uri="{C3380CC4-5D6E-409C-BE32-E72D297353CC}">
              <c16:uniqueId val="{00000001-D279-49A0-845F-0FC47F86EFEF}"/>
            </c:ext>
          </c:extLst>
        </c:ser>
        <c:dLbls>
          <c:showLegendKey val="0"/>
          <c:showVal val="0"/>
          <c:showCatName val="0"/>
          <c:showSerName val="0"/>
          <c:showPercent val="0"/>
          <c:showBubbleSize val="0"/>
        </c:dLbls>
        <c:marker val="1"/>
        <c:smooth val="0"/>
        <c:axId val="164239048"/>
        <c:axId val="164239440"/>
      </c:lineChart>
      <c:dateAx>
        <c:axId val="164239048"/>
        <c:scaling>
          <c:orientation val="minMax"/>
        </c:scaling>
        <c:delete val="1"/>
        <c:axPos val="b"/>
        <c:numFmt formatCode="ge" sourceLinked="1"/>
        <c:majorTickMark val="none"/>
        <c:minorTickMark val="none"/>
        <c:tickLblPos val="none"/>
        <c:crossAx val="164239440"/>
        <c:crosses val="autoZero"/>
        <c:auto val="1"/>
        <c:lblOffset val="100"/>
        <c:baseTimeUnit val="years"/>
      </c:dateAx>
      <c:valAx>
        <c:axId val="16423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23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64.680000000000007</c:v>
                </c:pt>
                <c:pt idx="1">
                  <c:v>62.26</c:v>
                </c:pt>
                <c:pt idx="2">
                  <c:v>68.39</c:v>
                </c:pt>
                <c:pt idx="3">
                  <c:v>81.069999999999993</c:v>
                </c:pt>
                <c:pt idx="4">
                  <c:v>69.040000000000006</c:v>
                </c:pt>
              </c:numCache>
            </c:numRef>
          </c:val>
          <c:extLst xmlns:c16r2="http://schemas.microsoft.com/office/drawing/2015/06/chart">
            <c:ext xmlns:c16="http://schemas.microsoft.com/office/drawing/2014/chart" uri="{C3380CC4-5D6E-409C-BE32-E72D297353CC}">
              <c16:uniqueId val="{00000000-5D62-4672-85A1-F68C4BB73757}"/>
            </c:ext>
          </c:extLst>
        </c:ser>
        <c:dLbls>
          <c:showLegendKey val="0"/>
          <c:showVal val="0"/>
          <c:showCatName val="0"/>
          <c:showSerName val="0"/>
          <c:showPercent val="0"/>
          <c:showBubbleSize val="0"/>
        </c:dLbls>
        <c:gapWidth val="150"/>
        <c:axId val="163817984"/>
        <c:axId val="16382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xmlns:c16r2="http://schemas.microsoft.com/office/drawing/2015/06/chart">
            <c:ext xmlns:c16="http://schemas.microsoft.com/office/drawing/2014/chart" uri="{C3380CC4-5D6E-409C-BE32-E72D297353CC}">
              <c16:uniqueId val="{00000001-5D62-4672-85A1-F68C4BB73757}"/>
            </c:ext>
          </c:extLst>
        </c:ser>
        <c:dLbls>
          <c:showLegendKey val="0"/>
          <c:showVal val="0"/>
          <c:showCatName val="0"/>
          <c:showSerName val="0"/>
          <c:showPercent val="0"/>
          <c:showBubbleSize val="0"/>
        </c:dLbls>
        <c:marker val="1"/>
        <c:smooth val="0"/>
        <c:axId val="163817984"/>
        <c:axId val="163820416"/>
      </c:lineChart>
      <c:dateAx>
        <c:axId val="163817984"/>
        <c:scaling>
          <c:orientation val="minMax"/>
        </c:scaling>
        <c:delete val="1"/>
        <c:axPos val="b"/>
        <c:numFmt formatCode="ge" sourceLinked="1"/>
        <c:majorTickMark val="none"/>
        <c:minorTickMark val="none"/>
        <c:tickLblPos val="none"/>
        <c:crossAx val="163820416"/>
        <c:crosses val="autoZero"/>
        <c:auto val="1"/>
        <c:lblOffset val="100"/>
        <c:baseTimeUnit val="years"/>
      </c:dateAx>
      <c:valAx>
        <c:axId val="16382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1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6E-4726-9F95-A3DB6692D5C9}"/>
            </c:ext>
          </c:extLst>
        </c:ser>
        <c:dLbls>
          <c:showLegendKey val="0"/>
          <c:showVal val="0"/>
          <c:showCatName val="0"/>
          <c:showSerName val="0"/>
          <c:showPercent val="0"/>
          <c:showBubbleSize val="0"/>
        </c:dLbls>
        <c:gapWidth val="150"/>
        <c:axId val="163863520"/>
        <c:axId val="16387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6E-4726-9F95-A3DB6692D5C9}"/>
            </c:ext>
          </c:extLst>
        </c:ser>
        <c:dLbls>
          <c:showLegendKey val="0"/>
          <c:showVal val="0"/>
          <c:showCatName val="0"/>
          <c:showSerName val="0"/>
          <c:showPercent val="0"/>
          <c:showBubbleSize val="0"/>
        </c:dLbls>
        <c:marker val="1"/>
        <c:smooth val="0"/>
        <c:axId val="163863520"/>
        <c:axId val="163873520"/>
      </c:lineChart>
      <c:dateAx>
        <c:axId val="163863520"/>
        <c:scaling>
          <c:orientation val="minMax"/>
        </c:scaling>
        <c:delete val="1"/>
        <c:axPos val="b"/>
        <c:numFmt formatCode="ge" sourceLinked="1"/>
        <c:majorTickMark val="none"/>
        <c:minorTickMark val="none"/>
        <c:tickLblPos val="none"/>
        <c:crossAx val="163873520"/>
        <c:crosses val="autoZero"/>
        <c:auto val="1"/>
        <c:lblOffset val="100"/>
        <c:baseTimeUnit val="years"/>
      </c:dateAx>
      <c:valAx>
        <c:axId val="16387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6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DE-4068-9BEE-97B41AB5D233}"/>
            </c:ext>
          </c:extLst>
        </c:ser>
        <c:dLbls>
          <c:showLegendKey val="0"/>
          <c:showVal val="0"/>
          <c:showCatName val="0"/>
          <c:showSerName val="0"/>
          <c:showPercent val="0"/>
          <c:showBubbleSize val="0"/>
        </c:dLbls>
        <c:gapWidth val="150"/>
        <c:axId val="163929048"/>
        <c:axId val="163935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DE-4068-9BEE-97B41AB5D233}"/>
            </c:ext>
          </c:extLst>
        </c:ser>
        <c:dLbls>
          <c:showLegendKey val="0"/>
          <c:showVal val="0"/>
          <c:showCatName val="0"/>
          <c:showSerName val="0"/>
          <c:showPercent val="0"/>
          <c:showBubbleSize val="0"/>
        </c:dLbls>
        <c:marker val="1"/>
        <c:smooth val="0"/>
        <c:axId val="163929048"/>
        <c:axId val="163935576"/>
      </c:lineChart>
      <c:dateAx>
        <c:axId val="163929048"/>
        <c:scaling>
          <c:orientation val="minMax"/>
        </c:scaling>
        <c:delete val="1"/>
        <c:axPos val="b"/>
        <c:numFmt formatCode="ge" sourceLinked="1"/>
        <c:majorTickMark val="none"/>
        <c:minorTickMark val="none"/>
        <c:tickLblPos val="none"/>
        <c:crossAx val="163935576"/>
        <c:crosses val="autoZero"/>
        <c:auto val="1"/>
        <c:lblOffset val="100"/>
        <c:baseTimeUnit val="years"/>
      </c:dateAx>
      <c:valAx>
        <c:axId val="16393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92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FC-4DDE-8936-51E193A314F0}"/>
            </c:ext>
          </c:extLst>
        </c:ser>
        <c:dLbls>
          <c:showLegendKey val="0"/>
          <c:showVal val="0"/>
          <c:showCatName val="0"/>
          <c:showSerName val="0"/>
          <c:showPercent val="0"/>
          <c:showBubbleSize val="0"/>
        </c:dLbls>
        <c:gapWidth val="150"/>
        <c:axId val="163883920"/>
        <c:axId val="16388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FC-4DDE-8936-51E193A314F0}"/>
            </c:ext>
          </c:extLst>
        </c:ser>
        <c:dLbls>
          <c:showLegendKey val="0"/>
          <c:showVal val="0"/>
          <c:showCatName val="0"/>
          <c:showSerName val="0"/>
          <c:showPercent val="0"/>
          <c:showBubbleSize val="0"/>
        </c:dLbls>
        <c:marker val="1"/>
        <c:smooth val="0"/>
        <c:axId val="163883920"/>
        <c:axId val="163884312"/>
      </c:lineChart>
      <c:dateAx>
        <c:axId val="163883920"/>
        <c:scaling>
          <c:orientation val="minMax"/>
        </c:scaling>
        <c:delete val="1"/>
        <c:axPos val="b"/>
        <c:numFmt formatCode="ge" sourceLinked="1"/>
        <c:majorTickMark val="none"/>
        <c:minorTickMark val="none"/>
        <c:tickLblPos val="none"/>
        <c:crossAx val="163884312"/>
        <c:crosses val="autoZero"/>
        <c:auto val="1"/>
        <c:lblOffset val="100"/>
        <c:baseTimeUnit val="years"/>
      </c:dateAx>
      <c:valAx>
        <c:axId val="16388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8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B06-4645-98D0-3C4D18FA0358}"/>
            </c:ext>
          </c:extLst>
        </c:ser>
        <c:dLbls>
          <c:showLegendKey val="0"/>
          <c:showVal val="0"/>
          <c:showCatName val="0"/>
          <c:showSerName val="0"/>
          <c:showPercent val="0"/>
          <c:showBubbleSize val="0"/>
        </c:dLbls>
        <c:gapWidth val="150"/>
        <c:axId val="164061984"/>
        <c:axId val="16406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B06-4645-98D0-3C4D18FA0358}"/>
            </c:ext>
          </c:extLst>
        </c:ser>
        <c:dLbls>
          <c:showLegendKey val="0"/>
          <c:showVal val="0"/>
          <c:showCatName val="0"/>
          <c:showSerName val="0"/>
          <c:showPercent val="0"/>
          <c:showBubbleSize val="0"/>
        </c:dLbls>
        <c:marker val="1"/>
        <c:smooth val="0"/>
        <c:axId val="164061984"/>
        <c:axId val="164062376"/>
      </c:lineChart>
      <c:dateAx>
        <c:axId val="164061984"/>
        <c:scaling>
          <c:orientation val="minMax"/>
        </c:scaling>
        <c:delete val="1"/>
        <c:axPos val="b"/>
        <c:numFmt formatCode="ge" sourceLinked="1"/>
        <c:majorTickMark val="none"/>
        <c:minorTickMark val="none"/>
        <c:tickLblPos val="none"/>
        <c:crossAx val="164062376"/>
        <c:crosses val="autoZero"/>
        <c:auto val="1"/>
        <c:lblOffset val="100"/>
        <c:baseTimeUnit val="years"/>
      </c:dateAx>
      <c:valAx>
        <c:axId val="16406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1072.92</c:v>
                </c:pt>
                <c:pt idx="1">
                  <c:v>1020.35</c:v>
                </c:pt>
                <c:pt idx="2">
                  <c:v>919.2</c:v>
                </c:pt>
                <c:pt idx="3">
                  <c:v>823.6</c:v>
                </c:pt>
                <c:pt idx="4">
                  <c:v>758.75</c:v>
                </c:pt>
              </c:numCache>
            </c:numRef>
          </c:val>
          <c:extLst xmlns:c16r2="http://schemas.microsoft.com/office/drawing/2015/06/chart">
            <c:ext xmlns:c16="http://schemas.microsoft.com/office/drawing/2014/chart" uri="{C3380CC4-5D6E-409C-BE32-E72D297353CC}">
              <c16:uniqueId val="{00000000-09B4-4907-8CAB-2E912C4104BB}"/>
            </c:ext>
          </c:extLst>
        </c:ser>
        <c:dLbls>
          <c:showLegendKey val="0"/>
          <c:showVal val="0"/>
          <c:showCatName val="0"/>
          <c:showSerName val="0"/>
          <c:showPercent val="0"/>
          <c:showBubbleSize val="0"/>
        </c:dLbls>
        <c:gapWidth val="150"/>
        <c:axId val="164063552"/>
        <c:axId val="16406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xmlns:c16r2="http://schemas.microsoft.com/office/drawing/2015/06/chart">
            <c:ext xmlns:c16="http://schemas.microsoft.com/office/drawing/2014/chart" uri="{C3380CC4-5D6E-409C-BE32-E72D297353CC}">
              <c16:uniqueId val="{00000001-09B4-4907-8CAB-2E912C4104BB}"/>
            </c:ext>
          </c:extLst>
        </c:ser>
        <c:dLbls>
          <c:showLegendKey val="0"/>
          <c:showVal val="0"/>
          <c:showCatName val="0"/>
          <c:showSerName val="0"/>
          <c:showPercent val="0"/>
          <c:showBubbleSize val="0"/>
        </c:dLbls>
        <c:marker val="1"/>
        <c:smooth val="0"/>
        <c:axId val="164063552"/>
        <c:axId val="164063944"/>
      </c:lineChart>
      <c:dateAx>
        <c:axId val="164063552"/>
        <c:scaling>
          <c:orientation val="minMax"/>
        </c:scaling>
        <c:delete val="1"/>
        <c:axPos val="b"/>
        <c:numFmt formatCode="ge" sourceLinked="1"/>
        <c:majorTickMark val="none"/>
        <c:minorTickMark val="none"/>
        <c:tickLblPos val="none"/>
        <c:crossAx val="164063944"/>
        <c:crosses val="autoZero"/>
        <c:auto val="1"/>
        <c:lblOffset val="100"/>
        <c:baseTimeUnit val="years"/>
      </c:dateAx>
      <c:valAx>
        <c:axId val="16406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55.13</c:v>
                </c:pt>
                <c:pt idx="1">
                  <c:v>53.81</c:v>
                </c:pt>
                <c:pt idx="2">
                  <c:v>81.41</c:v>
                </c:pt>
                <c:pt idx="3">
                  <c:v>77.400000000000006</c:v>
                </c:pt>
                <c:pt idx="4">
                  <c:v>52.19</c:v>
                </c:pt>
              </c:numCache>
            </c:numRef>
          </c:val>
          <c:extLst xmlns:c16r2="http://schemas.microsoft.com/office/drawing/2015/06/chart">
            <c:ext xmlns:c16="http://schemas.microsoft.com/office/drawing/2014/chart" uri="{C3380CC4-5D6E-409C-BE32-E72D297353CC}">
              <c16:uniqueId val="{00000000-149C-4567-BC90-305B2D289FC3}"/>
            </c:ext>
          </c:extLst>
        </c:ser>
        <c:dLbls>
          <c:showLegendKey val="0"/>
          <c:showVal val="0"/>
          <c:showCatName val="0"/>
          <c:showSerName val="0"/>
          <c:showPercent val="0"/>
          <c:showBubbleSize val="0"/>
        </c:dLbls>
        <c:gapWidth val="150"/>
        <c:axId val="163887056"/>
        <c:axId val="16388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xmlns:c16r2="http://schemas.microsoft.com/office/drawing/2015/06/chart">
            <c:ext xmlns:c16="http://schemas.microsoft.com/office/drawing/2014/chart" uri="{C3380CC4-5D6E-409C-BE32-E72D297353CC}">
              <c16:uniqueId val="{00000001-149C-4567-BC90-305B2D289FC3}"/>
            </c:ext>
          </c:extLst>
        </c:ser>
        <c:dLbls>
          <c:showLegendKey val="0"/>
          <c:showVal val="0"/>
          <c:showCatName val="0"/>
          <c:showSerName val="0"/>
          <c:showPercent val="0"/>
          <c:showBubbleSize val="0"/>
        </c:dLbls>
        <c:marker val="1"/>
        <c:smooth val="0"/>
        <c:axId val="163887056"/>
        <c:axId val="163886664"/>
      </c:lineChart>
      <c:dateAx>
        <c:axId val="163887056"/>
        <c:scaling>
          <c:orientation val="minMax"/>
        </c:scaling>
        <c:delete val="1"/>
        <c:axPos val="b"/>
        <c:numFmt formatCode="ge" sourceLinked="1"/>
        <c:majorTickMark val="none"/>
        <c:minorTickMark val="none"/>
        <c:tickLblPos val="none"/>
        <c:crossAx val="163886664"/>
        <c:crosses val="autoZero"/>
        <c:auto val="1"/>
        <c:lblOffset val="100"/>
        <c:baseTimeUnit val="years"/>
      </c:dateAx>
      <c:valAx>
        <c:axId val="16388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8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260.01</c:v>
                </c:pt>
                <c:pt idx="1">
                  <c:v>269.11</c:v>
                </c:pt>
                <c:pt idx="2">
                  <c:v>177.37</c:v>
                </c:pt>
                <c:pt idx="3">
                  <c:v>186.51</c:v>
                </c:pt>
                <c:pt idx="4">
                  <c:v>277.95999999999998</c:v>
                </c:pt>
              </c:numCache>
            </c:numRef>
          </c:val>
          <c:extLst xmlns:c16r2="http://schemas.microsoft.com/office/drawing/2015/06/chart">
            <c:ext xmlns:c16="http://schemas.microsoft.com/office/drawing/2014/chart" uri="{C3380CC4-5D6E-409C-BE32-E72D297353CC}">
              <c16:uniqueId val="{00000000-18C1-4E90-A378-70EBD04EC762}"/>
            </c:ext>
          </c:extLst>
        </c:ser>
        <c:dLbls>
          <c:showLegendKey val="0"/>
          <c:showVal val="0"/>
          <c:showCatName val="0"/>
          <c:showSerName val="0"/>
          <c:showPercent val="0"/>
          <c:showBubbleSize val="0"/>
        </c:dLbls>
        <c:gapWidth val="150"/>
        <c:axId val="163885488"/>
        <c:axId val="16406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xmlns:c16r2="http://schemas.microsoft.com/office/drawing/2015/06/chart">
            <c:ext xmlns:c16="http://schemas.microsoft.com/office/drawing/2014/chart" uri="{C3380CC4-5D6E-409C-BE32-E72D297353CC}">
              <c16:uniqueId val="{00000001-18C1-4E90-A378-70EBD04EC762}"/>
            </c:ext>
          </c:extLst>
        </c:ser>
        <c:dLbls>
          <c:showLegendKey val="0"/>
          <c:showVal val="0"/>
          <c:showCatName val="0"/>
          <c:showSerName val="0"/>
          <c:showPercent val="0"/>
          <c:showBubbleSize val="0"/>
        </c:dLbls>
        <c:marker val="1"/>
        <c:smooth val="0"/>
        <c:axId val="163885488"/>
        <c:axId val="164065120"/>
      </c:lineChart>
      <c:dateAx>
        <c:axId val="163885488"/>
        <c:scaling>
          <c:orientation val="minMax"/>
        </c:scaling>
        <c:delete val="1"/>
        <c:axPos val="b"/>
        <c:numFmt formatCode="ge" sourceLinked="1"/>
        <c:majorTickMark val="none"/>
        <c:minorTickMark val="none"/>
        <c:tickLblPos val="none"/>
        <c:crossAx val="164065120"/>
        <c:crosses val="autoZero"/>
        <c:auto val="1"/>
        <c:lblOffset val="100"/>
        <c:baseTimeUnit val="years"/>
      </c:dateAx>
      <c:valAx>
        <c:axId val="16406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88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S61" zoomScaleNormal="100" workbookViewId="0">
      <selection activeCell="BG81" sqref="BG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球磨村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3839</v>
      </c>
      <c r="AM8" s="66"/>
      <c r="AN8" s="66"/>
      <c r="AO8" s="66"/>
      <c r="AP8" s="66"/>
      <c r="AQ8" s="66"/>
      <c r="AR8" s="66"/>
      <c r="AS8" s="66"/>
      <c r="AT8" s="65">
        <f>データ!$S$6</f>
        <v>207.58</v>
      </c>
      <c r="AU8" s="65"/>
      <c r="AV8" s="65"/>
      <c r="AW8" s="65"/>
      <c r="AX8" s="65"/>
      <c r="AY8" s="65"/>
      <c r="AZ8" s="65"/>
      <c r="BA8" s="65"/>
      <c r="BB8" s="65">
        <f>データ!$T$6</f>
        <v>18.489999999999998</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56.97</v>
      </c>
      <c r="Q10" s="65"/>
      <c r="R10" s="65"/>
      <c r="S10" s="65"/>
      <c r="T10" s="65"/>
      <c r="U10" s="65"/>
      <c r="V10" s="65"/>
      <c r="W10" s="66">
        <f>データ!$Q$6</f>
        <v>2730</v>
      </c>
      <c r="X10" s="66"/>
      <c r="Y10" s="66"/>
      <c r="Z10" s="66"/>
      <c r="AA10" s="66"/>
      <c r="AB10" s="66"/>
      <c r="AC10" s="66"/>
      <c r="AD10" s="2"/>
      <c r="AE10" s="2"/>
      <c r="AF10" s="2"/>
      <c r="AG10" s="2"/>
      <c r="AH10" s="2"/>
      <c r="AI10" s="2"/>
      <c r="AJ10" s="2"/>
      <c r="AK10" s="2"/>
      <c r="AL10" s="66">
        <f>データ!$U$6</f>
        <v>2167</v>
      </c>
      <c r="AM10" s="66"/>
      <c r="AN10" s="66"/>
      <c r="AO10" s="66"/>
      <c r="AP10" s="66"/>
      <c r="AQ10" s="66"/>
      <c r="AR10" s="66"/>
      <c r="AS10" s="66"/>
      <c r="AT10" s="65">
        <f>データ!$V$6</f>
        <v>4.6399999999999997</v>
      </c>
      <c r="AU10" s="65"/>
      <c r="AV10" s="65"/>
      <c r="AW10" s="65"/>
      <c r="AX10" s="65"/>
      <c r="AY10" s="65"/>
      <c r="AZ10" s="65"/>
      <c r="BA10" s="65"/>
      <c r="BB10" s="65">
        <f>データ!$W$6</f>
        <v>467.03</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8LCQn6qiwlsZLHV1Jv+TB1Oqr5o84B6dD2GWzGDYUDyoWAziC0Gsj8Qs1GiD54l579GkeLMDzDBb5QE71LntvA==" saltValue="AvlqAW9NpJjyVUfsCt8fK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435139</v>
      </c>
      <c r="D6" s="33">
        <f t="shared" si="3"/>
        <v>47</v>
      </c>
      <c r="E6" s="33">
        <f t="shared" si="3"/>
        <v>1</v>
      </c>
      <c r="F6" s="33">
        <f t="shared" si="3"/>
        <v>0</v>
      </c>
      <c r="G6" s="33">
        <f t="shared" si="3"/>
        <v>0</v>
      </c>
      <c r="H6" s="33" t="str">
        <f t="shared" si="3"/>
        <v>熊本県　球磨村</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56.97</v>
      </c>
      <c r="Q6" s="34">
        <f t="shared" si="3"/>
        <v>2730</v>
      </c>
      <c r="R6" s="34">
        <f t="shared" si="3"/>
        <v>3839</v>
      </c>
      <c r="S6" s="34">
        <f t="shared" si="3"/>
        <v>207.58</v>
      </c>
      <c r="T6" s="34">
        <f t="shared" si="3"/>
        <v>18.489999999999998</v>
      </c>
      <c r="U6" s="34">
        <f t="shared" si="3"/>
        <v>2167</v>
      </c>
      <c r="V6" s="34">
        <f t="shared" si="3"/>
        <v>4.6399999999999997</v>
      </c>
      <c r="W6" s="34">
        <f t="shared" si="3"/>
        <v>467.03</v>
      </c>
      <c r="X6" s="35">
        <f>IF(X7="",NA(),X7)</f>
        <v>64.680000000000007</v>
      </c>
      <c r="Y6" s="35">
        <f t="shared" ref="Y6:AG6" si="4">IF(Y7="",NA(),Y7)</f>
        <v>62.26</v>
      </c>
      <c r="Z6" s="35">
        <f t="shared" si="4"/>
        <v>68.39</v>
      </c>
      <c r="AA6" s="35">
        <f t="shared" si="4"/>
        <v>81.069999999999993</v>
      </c>
      <c r="AB6" s="35">
        <f t="shared" si="4"/>
        <v>69.040000000000006</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1072.92</v>
      </c>
      <c r="BF6" s="35">
        <f t="shared" ref="BF6:BN6" si="7">IF(BF7="",NA(),BF7)</f>
        <v>1020.35</v>
      </c>
      <c r="BG6" s="35">
        <f t="shared" si="7"/>
        <v>919.2</v>
      </c>
      <c r="BH6" s="35">
        <f t="shared" si="7"/>
        <v>823.6</v>
      </c>
      <c r="BI6" s="35">
        <f t="shared" si="7"/>
        <v>758.75</v>
      </c>
      <c r="BJ6" s="35">
        <f t="shared" si="7"/>
        <v>1113.76</v>
      </c>
      <c r="BK6" s="35">
        <f t="shared" si="7"/>
        <v>1125.69</v>
      </c>
      <c r="BL6" s="35">
        <f t="shared" si="7"/>
        <v>1134.67</v>
      </c>
      <c r="BM6" s="35">
        <f t="shared" si="7"/>
        <v>1144.79</v>
      </c>
      <c r="BN6" s="35">
        <f t="shared" si="7"/>
        <v>1061.58</v>
      </c>
      <c r="BO6" s="34" t="str">
        <f>IF(BO7="","",IF(BO7="-","【-】","【"&amp;SUBSTITUTE(TEXT(BO7,"#,##0.00"),"-","△")&amp;"】"))</f>
        <v>【1,141.75】</v>
      </c>
      <c r="BP6" s="35">
        <f>IF(BP7="",NA(),BP7)</f>
        <v>55.13</v>
      </c>
      <c r="BQ6" s="35">
        <f t="shared" ref="BQ6:BY6" si="8">IF(BQ7="",NA(),BQ7)</f>
        <v>53.81</v>
      </c>
      <c r="BR6" s="35">
        <f t="shared" si="8"/>
        <v>81.41</v>
      </c>
      <c r="BS6" s="35">
        <f t="shared" si="8"/>
        <v>77.400000000000006</v>
      </c>
      <c r="BT6" s="35">
        <f t="shared" si="8"/>
        <v>52.19</v>
      </c>
      <c r="BU6" s="35">
        <f t="shared" si="8"/>
        <v>34.25</v>
      </c>
      <c r="BV6" s="35">
        <f t="shared" si="8"/>
        <v>46.48</v>
      </c>
      <c r="BW6" s="35">
        <f t="shared" si="8"/>
        <v>40.6</v>
      </c>
      <c r="BX6" s="35">
        <f t="shared" si="8"/>
        <v>56.04</v>
      </c>
      <c r="BY6" s="35">
        <f t="shared" si="8"/>
        <v>58.52</v>
      </c>
      <c r="BZ6" s="34" t="str">
        <f>IF(BZ7="","",IF(BZ7="-","【-】","【"&amp;SUBSTITUTE(TEXT(BZ7,"#,##0.00"),"-","△")&amp;"】"))</f>
        <v>【54.93】</v>
      </c>
      <c r="CA6" s="35">
        <f>IF(CA7="",NA(),CA7)</f>
        <v>260.01</v>
      </c>
      <c r="CB6" s="35">
        <f t="shared" ref="CB6:CJ6" si="9">IF(CB7="",NA(),CB7)</f>
        <v>269.11</v>
      </c>
      <c r="CC6" s="35">
        <f t="shared" si="9"/>
        <v>177.37</v>
      </c>
      <c r="CD6" s="35">
        <f t="shared" si="9"/>
        <v>186.51</v>
      </c>
      <c r="CE6" s="35">
        <f t="shared" si="9"/>
        <v>277.95999999999998</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93.85</v>
      </c>
      <c r="CM6" s="35">
        <f t="shared" ref="CM6:CU6" si="10">IF(CM7="",NA(),CM7)</f>
        <v>95.02</v>
      </c>
      <c r="CN6" s="35">
        <f t="shared" si="10"/>
        <v>93.37</v>
      </c>
      <c r="CO6" s="35">
        <f t="shared" si="10"/>
        <v>66.209999999999994</v>
      </c>
      <c r="CP6" s="35">
        <f t="shared" si="10"/>
        <v>71.33</v>
      </c>
      <c r="CQ6" s="35">
        <f t="shared" si="10"/>
        <v>57.55</v>
      </c>
      <c r="CR6" s="35">
        <f t="shared" si="10"/>
        <v>57.43</v>
      </c>
      <c r="CS6" s="35">
        <f t="shared" si="10"/>
        <v>57.29</v>
      </c>
      <c r="CT6" s="35">
        <f t="shared" si="10"/>
        <v>55.9</v>
      </c>
      <c r="CU6" s="35">
        <f t="shared" si="10"/>
        <v>57.3</v>
      </c>
      <c r="CV6" s="34" t="str">
        <f>IF(CV7="","",IF(CV7="-","【-】","【"&amp;SUBSTITUTE(TEXT(CV7,"#,##0.00"),"-","△")&amp;"】"))</f>
        <v>【56.91】</v>
      </c>
      <c r="CW6" s="35">
        <f>IF(CW7="",NA(),CW7)</f>
        <v>66.31</v>
      </c>
      <c r="CX6" s="35">
        <f t="shared" ref="CX6:DF6" si="11">IF(CX7="",NA(),CX7)</f>
        <v>62.7</v>
      </c>
      <c r="CY6" s="35">
        <f t="shared" si="11"/>
        <v>64.489999999999995</v>
      </c>
      <c r="CZ6" s="35">
        <f t="shared" si="11"/>
        <v>68.44</v>
      </c>
      <c r="DA6" s="35">
        <f t="shared" si="11"/>
        <v>61.77</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15">
      <c r="A7" s="28"/>
      <c r="B7" s="37">
        <v>2017</v>
      </c>
      <c r="C7" s="37">
        <v>435139</v>
      </c>
      <c r="D7" s="37">
        <v>47</v>
      </c>
      <c r="E7" s="37">
        <v>1</v>
      </c>
      <c r="F7" s="37">
        <v>0</v>
      </c>
      <c r="G7" s="37">
        <v>0</v>
      </c>
      <c r="H7" s="37" t="s">
        <v>108</v>
      </c>
      <c r="I7" s="37" t="s">
        <v>109</v>
      </c>
      <c r="J7" s="37" t="s">
        <v>110</v>
      </c>
      <c r="K7" s="37" t="s">
        <v>111</v>
      </c>
      <c r="L7" s="37" t="s">
        <v>112</v>
      </c>
      <c r="M7" s="37" t="s">
        <v>113</v>
      </c>
      <c r="N7" s="38" t="s">
        <v>114</v>
      </c>
      <c r="O7" s="38" t="s">
        <v>115</v>
      </c>
      <c r="P7" s="38">
        <v>56.97</v>
      </c>
      <c r="Q7" s="38">
        <v>2730</v>
      </c>
      <c r="R7" s="38">
        <v>3839</v>
      </c>
      <c r="S7" s="38">
        <v>207.58</v>
      </c>
      <c r="T7" s="38">
        <v>18.489999999999998</v>
      </c>
      <c r="U7" s="38">
        <v>2167</v>
      </c>
      <c r="V7" s="38">
        <v>4.6399999999999997</v>
      </c>
      <c r="W7" s="38">
        <v>467.03</v>
      </c>
      <c r="X7" s="38">
        <v>64.680000000000007</v>
      </c>
      <c r="Y7" s="38">
        <v>62.26</v>
      </c>
      <c r="Z7" s="38">
        <v>68.39</v>
      </c>
      <c r="AA7" s="38">
        <v>81.069999999999993</v>
      </c>
      <c r="AB7" s="38">
        <v>69.040000000000006</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1072.92</v>
      </c>
      <c r="BF7" s="38">
        <v>1020.35</v>
      </c>
      <c r="BG7" s="38">
        <v>919.2</v>
      </c>
      <c r="BH7" s="38">
        <v>823.6</v>
      </c>
      <c r="BI7" s="38">
        <v>758.75</v>
      </c>
      <c r="BJ7" s="38">
        <v>1113.76</v>
      </c>
      <c r="BK7" s="38">
        <v>1125.69</v>
      </c>
      <c r="BL7" s="38">
        <v>1134.67</v>
      </c>
      <c r="BM7" s="38">
        <v>1144.79</v>
      </c>
      <c r="BN7" s="38">
        <v>1061.58</v>
      </c>
      <c r="BO7" s="38">
        <v>1141.75</v>
      </c>
      <c r="BP7" s="38">
        <v>55.13</v>
      </c>
      <c r="BQ7" s="38">
        <v>53.81</v>
      </c>
      <c r="BR7" s="38">
        <v>81.41</v>
      </c>
      <c r="BS7" s="38">
        <v>77.400000000000006</v>
      </c>
      <c r="BT7" s="38">
        <v>52.19</v>
      </c>
      <c r="BU7" s="38">
        <v>34.25</v>
      </c>
      <c r="BV7" s="38">
        <v>46.48</v>
      </c>
      <c r="BW7" s="38">
        <v>40.6</v>
      </c>
      <c r="BX7" s="38">
        <v>56.04</v>
      </c>
      <c r="BY7" s="38">
        <v>58.52</v>
      </c>
      <c r="BZ7" s="38">
        <v>54.93</v>
      </c>
      <c r="CA7" s="38">
        <v>260.01</v>
      </c>
      <c r="CB7" s="38">
        <v>269.11</v>
      </c>
      <c r="CC7" s="38">
        <v>177.37</v>
      </c>
      <c r="CD7" s="38">
        <v>186.51</v>
      </c>
      <c r="CE7" s="38">
        <v>277.95999999999998</v>
      </c>
      <c r="CF7" s="38">
        <v>501.18</v>
      </c>
      <c r="CG7" s="38">
        <v>376.61</v>
      </c>
      <c r="CH7" s="38">
        <v>440.03</v>
      </c>
      <c r="CI7" s="38">
        <v>304.35000000000002</v>
      </c>
      <c r="CJ7" s="38">
        <v>296.3</v>
      </c>
      <c r="CK7" s="38">
        <v>292.18</v>
      </c>
      <c r="CL7" s="38">
        <v>93.85</v>
      </c>
      <c r="CM7" s="38">
        <v>95.02</v>
      </c>
      <c r="CN7" s="38">
        <v>93.37</v>
      </c>
      <c r="CO7" s="38">
        <v>66.209999999999994</v>
      </c>
      <c r="CP7" s="38">
        <v>71.33</v>
      </c>
      <c r="CQ7" s="38">
        <v>57.55</v>
      </c>
      <c r="CR7" s="38">
        <v>57.43</v>
      </c>
      <c r="CS7" s="38">
        <v>57.29</v>
      </c>
      <c r="CT7" s="38">
        <v>55.9</v>
      </c>
      <c r="CU7" s="38">
        <v>57.3</v>
      </c>
      <c r="CV7" s="38">
        <v>56.91</v>
      </c>
      <c r="CW7" s="38">
        <v>66.31</v>
      </c>
      <c r="CX7" s="38">
        <v>62.7</v>
      </c>
      <c r="CY7" s="38">
        <v>64.489999999999995</v>
      </c>
      <c r="CZ7" s="38">
        <v>68.44</v>
      </c>
      <c r="DA7" s="38">
        <v>61.77</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0.8</v>
      </c>
      <c r="EJ7" s="38">
        <v>0.69</v>
      </c>
      <c r="EK7" s="38">
        <v>0.65</v>
      </c>
      <c r="EL7" s="38">
        <v>0.53</v>
      </c>
      <c r="EM7" s="38">
        <v>0.72</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cp:lastPrinted>2019-01-25T00:05:57Z</cp:lastPrinted>
  <dcterms:created xsi:type="dcterms:W3CDTF">2018-12-03T08:46:04Z</dcterms:created>
  <dcterms:modified xsi:type="dcterms:W3CDTF">2019-02-06T23:43:52Z</dcterms:modified>
  <cp:category/>
</cp:coreProperties>
</file>