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c7pJfvz8tYsYw6C5d+OVp/Ezzu14MMJ28OK0ps0PzJ/qWxQMa1+ZRyUF3/2ZHEyRHtn4JRrDaDkAngVIuP9hA==" workbookSaltValue="SF5X67JBLdTT+yMTy6OLm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<sst xmlns="http://schemas.openxmlformats.org/spreadsheetml/2006/main" count="237" uniqueCount="124">
  <si>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</si>
  <si>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</si>
  <si>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</si>
  <si>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</si>
  <si>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</si>
  <si>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</si>
  <si>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</si>
  <si>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</si>
  <si>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</si>
  <si>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</si>
  <si>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</si>
  <si>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</si>
  <si>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</si>
  <si>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</si>
  <si>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</si>
  <si>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</si>
  <si>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</si>
  <si>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</si>
  <si>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</si>
  <si>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</si>
  <si>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</si>
  <si>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</si>
  <si>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</si>
  <si>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</si>
  <si>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</si>
  <si>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</si>
  <si>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</si>
  <si>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</si>
  <si>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</si>
  <si>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</si>
  <si>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</si>
  <si>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</si>
  <si>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</si>
  <si>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</si>
  <si>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</si>
  <si>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</si>
  <si>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</si>
  <si>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</si>
  <si>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</si>
  <si>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</si>
  <si>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</si>
  <si>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</si>
  <si>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</si>
  <si>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</si>
  <si>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</si>
  <si>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</si>
  <si>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</si>
  <si>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</si>
  <si>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</si>
  <si>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</si>
  <si>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</si>
  <si>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</si>
  <si>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</si>
  <si>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</si>
  <si>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</si>
  <si>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</si>
  <si>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</si>
  <si>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</si>
  <si>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</si>
  <si>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</si>
  <si>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</si>
  <si>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</si>
  <si>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</si>
  <si>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</si>
  <si>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</si>
  <si>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</si>
  <si>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</si>
  <si>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</si>
  <si>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</si>
  <si>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</si>
  <si>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</si>
  <si>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</si>
  <si>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</si>
  <si>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</si>
  <si>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</si>
  <si>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</si>
  <si>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</si>
  <si>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</si>
  <si>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</si>
  <si>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</si>
  <si>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</si>
  <si>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</si>
  <si>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</si>
  <si>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</si>
  <si>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</si>
  <si>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</si>
  <si>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</si>
  <si>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</si>
  <si>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</si>
  <si>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</si>
  <si>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</si>
  <si>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</si>
  <si>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</si>
  <si>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</si>
  <si>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</si>
  <si>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</si>
  <si>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</si>
  <si>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</si>
  <si>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</si>
  <si>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</si>
  <si>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</si>
  <si>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</si>
  <si>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</si>
  <si>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</si>
  <si>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</si>
  <si>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</si>
  <si>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</si>
  <si>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</si>
  <si>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</si>
  <si>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</si>
  <si>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</si>
  <si>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</si>
  <si>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</si>
  <si>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</si>
  <si>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</si>
  <si>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</si>
  <si>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</si>
  <si>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</si>
  <si>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</si>
  <si>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</si>
  <si>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</si>
  <si>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村の簡易水道事業は類似団体と比較し、収益的収支比率及び料金回収率が低い水準となっているが、人口減少に伴う給水人口の減少が主な要因となっている。施設利用率は平均値以上の利用率を示しており、適正な事業規模といえるが今後の給水人口増加による給水収益の増加は見込まれない。また、給水原価も平均値より高水準で年々増加傾向にあるため、料金回収率増のためにも維持管理経費の削減による給水原価の適正化及び適切な料金体制の検討も必要となる。
　企業債残高対給水収益比率は類似団体平均値の２～３倍近い状況であるが、これは平成２３年度までに管路・施設の大規模改修を行った結果であり、企業債残高の減少と共に改善している。</t>
    <phoneticPr fontId="4"/>
  </si>
  <si>
    <t>　管路更新率は近年低水準で推移しているが、これは平成２３年度までに大規模な管路・施設更新を行ったためである。今後は企業債返還状況を鑑みながら計画的に行っていきたいと考えている。</t>
    <phoneticPr fontId="4"/>
  </si>
  <si>
    <t>　本村の簡易水道事業は、管路給水人口減少に伴う料金収入減少及び設備の老朽化に伴う施設管路の更新費用増加で厳しい状況である。今後は計画的な施設更新及び費用の削減並びに適正な料金体制による料金回収率の改善に努める必要がある。
　経営戦略は、平成３１年度策定に向けて検討を進めている。</t>
    <rPh sb="122" eb="124">
      <t>ネンド</t>
    </rPh>
    <rPh sb="127" eb="128">
      <t>ム</t>
    </rPh>
    <rPh sb="130" eb="132">
      <t>ケントウ</t>
    </rPh>
    <rPh sb="133" eb="13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</si>
</sst>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0.22</c:v>
                </c:pt>
                <c:pt idx="1">
                  <c:v>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2EF-4EF6-8661-B90BE796319C}"/>
            </c:ext>
          </c:extLst>
        </c:ser>
        <c:dLbls>
          <c:showLegendKey val="0"/>
          <c:showVal val="0"/>
          <c:showCatName val="0"/>
          <c:showSerName val="0"/>
          <c:showPercent val="0"/>
          <c:showBubbleSize val="0"/>
        </c:dLbls>
        <c:gapWidth val="150"/>
        <c:axId val="36137600"/>
        <c:axId val="3616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32EF-4EF6-8661-B90BE796319C}"/>
            </c:ext>
          </c:extLst>
        </c:ser>
        <c:dLbls>
          <c:showLegendKey val="0"/>
          <c:showVal val="0"/>
          <c:showCatName val="0"/>
          <c:showSerName val="0"/>
          <c:showPercent val="0"/>
          <c:showBubbleSize val="0"/>
        </c:dLbls>
        <c:marker val="1"/>
        <c:smooth val="0"/>
        <c:axId val="36137600"/>
        <c:axId val="36161024"/>
      </c:lineChart>
      <c:dateAx>
        <c:axId val="36137600"/>
        <c:scaling>
          <c:orientation val="minMax"/>
        </c:scaling>
        <c:delete val="1"/>
        <c:axPos val="b"/>
        <c:numFmt formatCode="ge" sourceLinked="1"/>
        <c:majorTickMark val="none"/>
        <c:minorTickMark val="none"/>
        <c:tickLblPos val="none"/>
        <c:crossAx val="36161024"/>
        <c:crosses val="autoZero"/>
        <c:auto val="1"/>
        <c:lblOffset val="100"/>
        <c:baseTimeUnit val="years"/>
      </c:dateAx>
      <c:valAx>
        <c:axId val="3616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85.77</c:v>
                </c:pt>
                <c:pt idx="1">
                  <c:v>78.03</c:v>
                </c:pt>
                <c:pt idx="2">
                  <c:v>80.31</c:v>
                </c:pt>
                <c:pt idx="3">
                  <c:v>76.95</c:v>
                </c:pt>
                <c:pt idx="4">
                  <c:v>71.739999999999995</c:v>
                </c:pt>
              </c:numCache>
            </c:numRef>
          </c:val>
          <c:extLst xmlns:c16r2="http://schemas.microsoft.com/office/drawing/2015/06/chart">
            <c:ext xmlns:c16="http://schemas.microsoft.com/office/drawing/2014/chart" uri="{C3380CC4-5D6E-409C-BE32-E72D297353CC}">
              <c16:uniqueId val="{00000000-7B73-40B7-A500-E69B1EDE4263}"/>
            </c:ext>
          </c:extLst>
        </c:ser>
        <c:dLbls>
          <c:showLegendKey val="0"/>
          <c:showVal val="0"/>
          <c:showCatName val="0"/>
          <c:showSerName val="0"/>
          <c:showPercent val="0"/>
          <c:showBubbleSize val="0"/>
        </c:dLbls>
        <c:gapWidth val="150"/>
        <c:axId val="86559744"/>
        <c:axId val="9701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7B73-40B7-A500-E69B1EDE4263}"/>
            </c:ext>
          </c:extLst>
        </c:ser>
        <c:dLbls>
          <c:showLegendKey val="0"/>
          <c:showVal val="0"/>
          <c:showCatName val="0"/>
          <c:showSerName val="0"/>
          <c:showPercent val="0"/>
          <c:showBubbleSize val="0"/>
        </c:dLbls>
        <c:marker val="1"/>
        <c:smooth val="0"/>
        <c:axId val="86559744"/>
        <c:axId val="97010816"/>
      </c:lineChart>
      <c:dateAx>
        <c:axId val="86559744"/>
        <c:scaling>
          <c:orientation val="minMax"/>
        </c:scaling>
        <c:delete val="1"/>
        <c:axPos val="b"/>
        <c:numFmt formatCode="ge" sourceLinked="1"/>
        <c:majorTickMark val="none"/>
        <c:minorTickMark val="none"/>
        <c:tickLblPos val="none"/>
        <c:crossAx val="97010816"/>
        <c:crosses val="autoZero"/>
        <c:auto val="1"/>
        <c:lblOffset val="100"/>
        <c:baseTimeUnit val="years"/>
      </c:dateAx>
      <c:valAx>
        <c:axId val="970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5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69.63</c:v>
                </c:pt>
                <c:pt idx="1">
                  <c:v>75.180000000000007</c:v>
                </c:pt>
                <c:pt idx="2">
                  <c:v>72.239999999999995</c:v>
                </c:pt>
                <c:pt idx="3">
                  <c:v>74.459999999999994</c:v>
                </c:pt>
                <c:pt idx="4">
                  <c:v>79.959999999999994</c:v>
                </c:pt>
              </c:numCache>
            </c:numRef>
          </c:val>
          <c:extLst xmlns:c16r2="http://schemas.microsoft.com/office/drawing/2015/06/chart">
            <c:ext xmlns:c16="http://schemas.microsoft.com/office/drawing/2014/chart" uri="{C3380CC4-5D6E-409C-BE32-E72D297353CC}">
              <c16:uniqueId val="{00000000-E13A-4AE4-9A09-1BB46157EC18}"/>
            </c:ext>
          </c:extLst>
        </c:ser>
        <c:dLbls>
          <c:showLegendKey val="0"/>
          <c:showVal val="0"/>
          <c:showCatName val="0"/>
          <c:showSerName val="0"/>
          <c:showPercent val="0"/>
          <c:showBubbleSize val="0"/>
        </c:dLbls>
        <c:gapWidth val="150"/>
        <c:axId val="97045888"/>
        <c:axId val="9705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E13A-4AE4-9A09-1BB46157EC18}"/>
            </c:ext>
          </c:extLst>
        </c:ser>
        <c:dLbls>
          <c:showLegendKey val="0"/>
          <c:showVal val="0"/>
          <c:showCatName val="0"/>
          <c:showSerName val="0"/>
          <c:showPercent val="0"/>
          <c:showBubbleSize val="0"/>
        </c:dLbls>
        <c:marker val="1"/>
        <c:smooth val="0"/>
        <c:axId val="97045888"/>
        <c:axId val="97052160"/>
      </c:lineChart>
      <c:dateAx>
        <c:axId val="97045888"/>
        <c:scaling>
          <c:orientation val="minMax"/>
        </c:scaling>
        <c:delete val="1"/>
        <c:axPos val="b"/>
        <c:numFmt formatCode="ge" sourceLinked="1"/>
        <c:majorTickMark val="none"/>
        <c:minorTickMark val="none"/>
        <c:tickLblPos val="none"/>
        <c:crossAx val="97052160"/>
        <c:crosses val="autoZero"/>
        <c:auto val="1"/>
        <c:lblOffset val="100"/>
        <c:baseTimeUnit val="years"/>
      </c:dateAx>
      <c:valAx>
        <c:axId val="970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44.38</c:v>
                </c:pt>
                <c:pt idx="1">
                  <c:v>43.14</c:v>
                </c:pt>
                <c:pt idx="2">
                  <c:v>38.32</c:v>
                </c:pt>
                <c:pt idx="3">
                  <c:v>40.06</c:v>
                </c:pt>
                <c:pt idx="4">
                  <c:v>38.83</c:v>
                </c:pt>
              </c:numCache>
            </c:numRef>
          </c:val>
          <c:extLst xmlns:c16r2="http://schemas.microsoft.com/office/drawing/2015/06/chart">
            <c:ext xmlns:c16="http://schemas.microsoft.com/office/drawing/2014/chart" uri="{C3380CC4-5D6E-409C-BE32-E72D297353CC}">
              <c16:uniqueId val="{00000000-F509-400E-8DAC-4BD93E6F04F1}"/>
            </c:ext>
          </c:extLst>
        </c:ser>
        <c:dLbls>
          <c:showLegendKey val="0"/>
          <c:showVal val="0"/>
          <c:showCatName val="0"/>
          <c:showSerName val="0"/>
          <c:showPercent val="0"/>
          <c:showBubbleSize val="0"/>
        </c:dLbls>
        <c:gapWidth val="150"/>
        <c:axId val="83582976"/>
        <c:axId val="835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F509-400E-8DAC-4BD93E6F04F1}"/>
            </c:ext>
          </c:extLst>
        </c:ser>
        <c:dLbls>
          <c:showLegendKey val="0"/>
          <c:showVal val="0"/>
          <c:showCatName val="0"/>
          <c:showSerName val="0"/>
          <c:showPercent val="0"/>
          <c:showBubbleSize val="0"/>
        </c:dLbls>
        <c:marker val="1"/>
        <c:smooth val="0"/>
        <c:axId val="83582976"/>
        <c:axId val="83584896"/>
      </c:lineChart>
      <c:dateAx>
        <c:axId val="83582976"/>
        <c:scaling>
          <c:orientation val="minMax"/>
        </c:scaling>
        <c:delete val="1"/>
        <c:axPos val="b"/>
        <c:numFmt formatCode="ge" sourceLinked="1"/>
        <c:majorTickMark val="none"/>
        <c:minorTickMark val="none"/>
        <c:tickLblPos val="none"/>
        <c:crossAx val="83584896"/>
        <c:crosses val="autoZero"/>
        <c:auto val="1"/>
        <c:lblOffset val="100"/>
        <c:baseTimeUnit val="years"/>
      </c:dateAx>
      <c:valAx>
        <c:axId val="835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F1-4E12-946D-A7A7127299D3}"/>
            </c:ext>
          </c:extLst>
        </c:ser>
        <c:dLbls>
          <c:showLegendKey val="0"/>
          <c:showVal val="0"/>
          <c:showCatName val="0"/>
          <c:showSerName val="0"/>
          <c:showPercent val="0"/>
          <c:showBubbleSize val="0"/>
        </c:dLbls>
        <c:gapWidth val="150"/>
        <c:axId val="83501440"/>
        <c:axId val="835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F1-4E12-946D-A7A7127299D3}"/>
            </c:ext>
          </c:extLst>
        </c:ser>
        <c:dLbls>
          <c:showLegendKey val="0"/>
          <c:showVal val="0"/>
          <c:showCatName val="0"/>
          <c:showSerName val="0"/>
          <c:showPercent val="0"/>
          <c:showBubbleSize val="0"/>
        </c:dLbls>
        <c:marker val="1"/>
        <c:smooth val="0"/>
        <c:axId val="83501440"/>
        <c:axId val="83503360"/>
      </c:lineChart>
      <c:dateAx>
        <c:axId val="83501440"/>
        <c:scaling>
          <c:orientation val="minMax"/>
        </c:scaling>
        <c:delete val="1"/>
        <c:axPos val="b"/>
        <c:numFmt formatCode="ge" sourceLinked="1"/>
        <c:majorTickMark val="none"/>
        <c:minorTickMark val="none"/>
        <c:tickLblPos val="none"/>
        <c:crossAx val="83503360"/>
        <c:crosses val="autoZero"/>
        <c:auto val="1"/>
        <c:lblOffset val="100"/>
        <c:baseTimeUnit val="years"/>
      </c:dateAx>
      <c:valAx>
        <c:axId val="835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C7-4847-98EB-627E792BEAF8}"/>
            </c:ext>
          </c:extLst>
        </c:ser>
        <c:dLbls>
          <c:showLegendKey val="0"/>
          <c:showVal val="0"/>
          <c:showCatName val="0"/>
          <c:showSerName val="0"/>
          <c:showPercent val="0"/>
          <c:showBubbleSize val="0"/>
        </c:dLbls>
        <c:gapWidth val="150"/>
        <c:axId val="83538688"/>
        <c:axId val="835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C7-4847-98EB-627E792BEAF8}"/>
            </c:ext>
          </c:extLst>
        </c:ser>
        <c:dLbls>
          <c:showLegendKey val="0"/>
          <c:showVal val="0"/>
          <c:showCatName val="0"/>
          <c:showSerName val="0"/>
          <c:showPercent val="0"/>
          <c:showBubbleSize val="0"/>
        </c:dLbls>
        <c:marker val="1"/>
        <c:smooth val="0"/>
        <c:axId val="83538688"/>
        <c:axId val="83540608"/>
      </c:lineChart>
      <c:dateAx>
        <c:axId val="83538688"/>
        <c:scaling>
          <c:orientation val="minMax"/>
        </c:scaling>
        <c:delete val="1"/>
        <c:axPos val="b"/>
        <c:numFmt formatCode="ge" sourceLinked="1"/>
        <c:majorTickMark val="none"/>
        <c:minorTickMark val="none"/>
        <c:tickLblPos val="none"/>
        <c:crossAx val="83540608"/>
        <c:crosses val="autoZero"/>
        <c:auto val="1"/>
        <c:lblOffset val="100"/>
        <c:baseTimeUnit val="years"/>
      </c:dateAx>
      <c:valAx>
        <c:axId val="835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C5-44BF-8F3D-07D49045C53D}"/>
            </c:ext>
          </c:extLst>
        </c:ser>
        <c:dLbls>
          <c:showLegendKey val="0"/>
          <c:showVal val="0"/>
          <c:showCatName val="0"/>
          <c:showSerName val="0"/>
          <c:showPercent val="0"/>
          <c:showBubbleSize val="0"/>
        </c:dLbls>
        <c:gapWidth val="150"/>
        <c:axId val="86328448"/>
        <c:axId val="863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C5-44BF-8F3D-07D49045C53D}"/>
            </c:ext>
          </c:extLst>
        </c:ser>
        <c:dLbls>
          <c:showLegendKey val="0"/>
          <c:showVal val="0"/>
          <c:showCatName val="0"/>
          <c:showSerName val="0"/>
          <c:showPercent val="0"/>
          <c:showBubbleSize val="0"/>
        </c:dLbls>
        <c:marker val="1"/>
        <c:smooth val="0"/>
        <c:axId val="86328448"/>
        <c:axId val="86330368"/>
      </c:lineChart>
      <c:dateAx>
        <c:axId val="86328448"/>
        <c:scaling>
          <c:orientation val="minMax"/>
        </c:scaling>
        <c:delete val="1"/>
        <c:axPos val="b"/>
        <c:numFmt formatCode="ge" sourceLinked="1"/>
        <c:majorTickMark val="none"/>
        <c:minorTickMark val="none"/>
        <c:tickLblPos val="none"/>
        <c:crossAx val="86330368"/>
        <c:crosses val="autoZero"/>
        <c:auto val="1"/>
        <c:lblOffset val="100"/>
        <c:baseTimeUnit val="years"/>
      </c:dateAx>
      <c:valAx>
        <c:axId val="863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4B-4970-BBB7-47C636C3FF3A}"/>
            </c:ext>
          </c:extLst>
        </c:ser>
        <c:dLbls>
          <c:showLegendKey val="0"/>
          <c:showVal val="0"/>
          <c:showCatName val="0"/>
          <c:showSerName val="0"/>
          <c:showPercent val="0"/>
          <c:showBubbleSize val="0"/>
        </c:dLbls>
        <c:gapWidth val="150"/>
        <c:axId val="86365696"/>
        <c:axId val="8636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4B-4970-BBB7-47C636C3FF3A}"/>
            </c:ext>
          </c:extLst>
        </c:ser>
        <c:dLbls>
          <c:showLegendKey val="0"/>
          <c:showVal val="0"/>
          <c:showCatName val="0"/>
          <c:showSerName val="0"/>
          <c:showPercent val="0"/>
          <c:showBubbleSize val="0"/>
        </c:dLbls>
        <c:marker val="1"/>
        <c:smooth val="0"/>
        <c:axId val="86365696"/>
        <c:axId val="86367616"/>
      </c:lineChart>
      <c:dateAx>
        <c:axId val="86365696"/>
        <c:scaling>
          <c:orientation val="minMax"/>
        </c:scaling>
        <c:delete val="1"/>
        <c:axPos val="b"/>
        <c:numFmt formatCode="ge" sourceLinked="1"/>
        <c:majorTickMark val="none"/>
        <c:minorTickMark val="none"/>
        <c:tickLblPos val="none"/>
        <c:crossAx val="86367616"/>
        <c:crosses val="autoZero"/>
        <c:auto val="1"/>
        <c:lblOffset val="100"/>
        <c:baseTimeUnit val="years"/>
      </c:dateAx>
      <c:valAx>
        <c:axId val="8636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6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3188.19</c:v>
                </c:pt>
                <c:pt idx="1">
                  <c:v>2668.14</c:v>
                </c:pt>
                <c:pt idx="2">
                  <c:v>2494.94</c:v>
                </c:pt>
                <c:pt idx="3">
                  <c:v>2331.64</c:v>
                </c:pt>
                <c:pt idx="4">
                  <c:v>2127.19</c:v>
                </c:pt>
              </c:numCache>
            </c:numRef>
          </c:val>
          <c:extLst xmlns:c16r2="http://schemas.microsoft.com/office/drawing/2015/06/chart">
            <c:ext xmlns:c16="http://schemas.microsoft.com/office/drawing/2014/chart" uri="{C3380CC4-5D6E-409C-BE32-E72D297353CC}">
              <c16:uniqueId val="{00000000-38DE-4D3D-800C-22301B517DA2}"/>
            </c:ext>
          </c:extLst>
        </c:ser>
        <c:dLbls>
          <c:showLegendKey val="0"/>
          <c:showVal val="0"/>
          <c:showCatName val="0"/>
          <c:showSerName val="0"/>
          <c:showPercent val="0"/>
          <c:showBubbleSize val="0"/>
        </c:dLbls>
        <c:gapWidth val="150"/>
        <c:axId val="86407040"/>
        <c:axId val="8640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38DE-4D3D-800C-22301B517DA2}"/>
            </c:ext>
          </c:extLst>
        </c:ser>
        <c:dLbls>
          <c:showLegendKey val="0"/>
          <c:showVal val="0"/>
          <c:showCatName val="0"/>
          <c:showSerName val="0"/>
          <c:showPercent val="0"/>
          <c:showBubbleSize val="0"/>
        </c:dLbls>
        <c:marker val="1"/>
        <c:smooth val="0"/>
        <c:axId val="86407040"/>
        <c:axId val="86409216"/>
      </c:lineChart>
      <c:dateAx>
        <c:axId val="86407040"/>
        <c:scaling>
          <c:orientation val="minMax"/>
        </c:scaling>
        <c:delete val="1"/>
        <c:axPos val="b"/>
        <c:numFmt formatCode="ge" sourceLinked="1"/>
        <c:majorTickMark val="none"/>
        <c:minorTickMark val="none"/>
        <c:tickLblPos val="none"/>
        <c:crossAx val="86409216"/>
        <c:crosses val="autoZero"/>
        <c:auto val="1"/>
        <c:lblOffset val="100"/>
        <c:baseTimeUnit val="years"/>
      </c:dateAx>
      <c:valAx>
        <c:axId val="864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34.1</c:v>
                </c:pt>
                <c:pt idx="1">
                  <c:v>34.35</c:v>
                </c:pt>
                <c:pt idx="2">
                  <c:v>30.77</c:v>
                </c:pt>
                <c:pt idx="3">
                  <c:v>32.51</c:v>
                </c:pt>
                <c:pt idx="4">
                  <c:v>31.99</c:v>
                </c:pt>
              </c:numCache>
            </c:numRef>
          </c:val>
          <c:extLst xmlns:c16r2="http://schemas.microsoft.com/office/drawing/2015/06/chart">
            <c:ext xmlns:c16="http://schemas.microsoft.com/office/drawing/2014/chart" uri="{C3380CC4-5D6E-409C-BE32-E72D297353CC}">
              <c16:uniqueId val="{00000000-FD33-43A3-9B64-B7DBEEA25CF5}"/>
            </c:ext>
          </c:extLst>
        </c:ser>
        <c:dLbls>
          <c:showLegendKey val="0"/>
          <c:showVal val="0"/>
          <c:showCatName val="0"/>
          <c:showSerName val="0"/>
          <c:showPercent val="0"/>
          <c:showBubbleSize val="0"/>
        </c:dLbls>
        <c:gapWidth val="150"/>
        <c:axId val="86432000"/>
        <c:axId val="8650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FD33-43A3-9B64-B7DBEEA25CF5}"/>
            </c:ext>
          </c:extLst>
        </c:ser>
        <c:dLbls>
          <c:showLegendKey val="0"/>
          <c:showVal val="0"/>
          <c:showCatName val="0"/>
          <c:showSerName val="0"/>
          <c:showPercent val="0"/>
          <c:showBubbleSize val="0"/>
        </c:dLbls>
        <c:marker val="1"/>
        <c:smooth val="0"/>
        <c:axId val="86432000"/>
        <c:axId val="86507904"/>
      </c:lineChart>
      <c:dateAx>
        <c:axId val="86432000"/>
        <c:scaling>
          <c:orientation val="minMax"/>
        </c:scaling>
        <c:delete val="1"/>
        <c:axPos val="b"/>
        <c:numFmt formatCode="ge" sourceLinked="1"/>
        <c:majorTickMark val="none"/>
        <c:minorTickMark val="none"/>
        <c:tickLblPos val="none"/>
        <c:crossAx val="86507904"/>
        <c:crosses val="autoZero"/>
        <c:auto val="1"/>
        <c:lblOffset val="100"/>
        <c:baseTimeUnit val="years"/>
      </c:dateAx>
      <c:valAx>
        <c:axId val="865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379.69</c:v>
                </c:pt>
                <c:pt idx="1">
                  <c:v>429.36</c:v>
                </c:pt>
                <c:pt idx="2">
                  <c:v>476.42</c:v>
                </c:pt>
                <c:pt idx="3">
                  <c:v>454.81</c:v>
                </c:pt>
                <c:pt idx="4">
                  <c:v>464.15</c:v>
                </c:pt>
              </c:numCache>
            </c:numRef>
          </c:val>
          <c:extLst xmlns:c16r2="http://schemas.microsoft.com/office/drawing/2015/06/chart">
            <c:ext xmlns:c16="http://schemas.microsoft.com/office/drawing/2014/chart" uri="{C3380CC4-5D6E-409C-BE32-E72D297353CC}">
              <c16:uniqueId val="{00000000-D714-4D66-B14F-0AAFA8724D22}"/>
            </c:ext>
          </c:extLst>
        </c:ser>
        <c:dLbls>
          <c:showLegendKey val="0"/>
          <c:showVal val="0"/>
          <c:showCatName val="0"/>
          <c:showSerName val="0"/>
          <c:showPercent val="0"/>
          <c:showBubbleSize val="0"/>
        </c:dLbls>
        <c:gapWidth val="150"/>
        <c:axId val="86547072"/>
        <c:axId val="8654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D714-4D66-B14F-0AAFA8724D22}"/>
            </c:ext>
          </c:extLst>
        </c:ser>
        <c:dLbls>
          <c:showLegendKey val="0"/>
          <c:showVal val="0"/>
          <c:showCatName val="0"/>
          <c:showSerName val="0"/>
          <c:showPercent val="0"/>
          <c:showBubbleSize val="0"/>
        </c:dLbls>
        <c:marker val="1"/>
        <c:smooth val="0"/>
        <c:axId val="86547072"/>
        <c:axId val="86549248"/>
      </c:lineChart>
      <c:dateAx>
        <c:axId val="86547072"/>
        <c:scaling>
          <c:orientation val="minMax"/>
        </c:scaling>
        <c:delete val="1"/>
        <c:axPos val="b"/>
        <c:numFmt formatCode="ge" sourceLinked="1"/>
        <c:majorTickMark val="none"/>
        <c:minorTickMark val="none"/>
        <c:tickLblPos val="none"/>
        <c:crossAx val="86549248"/>
        <c:crosses val="autoZero"/>
        <c:auto val="1"/>
        <c:lblOffset val="100"/>
        <c:baseTimeUnit val="years"/>
      </c:dateAx>
      <c:valAx>
        <c:axId val="865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山江村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3542</v>
      </c>
      <c r="AM8" s="66"/>
      <c r="AN8" s="66"/>
      <c r="AO8" s="66"/>
      <c r="AP8" s="66"/>
      <c r="AQ8" s="66"/>
      <c r="AR8" s="66"/>
      <c r="AS8" s="66"/>
      <c r="AT8" s="65">
        <f>データ!$S$6</f>
        <v>121.19</v>
      </c>
      <c r="AU8" s="65"/>
      <c r="AV8" s="65"/>
      <c r="AW8" s="65"/>
      <c r="AX8" s="65"/>
      <c r="AY8" s="65"/>
      <c r="AZ8" s="65"/>
      <c r="BA8" s="65"/>
      <c r="BB8" s="65">
        <f>データ!$T$6</f>
        <v>29.23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95.03</v>
      </c>
      <c r="Q10" s="65"/>
      <c r="R10" s="65"/>
      <c r="S10" s="65"/>
      <c r="T10" s="65"/>
      <c r="U10" s="65"/>
      <c r="V10" s="65"/>
      <c r="W10" s="66">
        <f>データ!$Q$6</f>
        <v>2860</v>
      </c>
      <c r="X10" s="66"/>
      <c r="Y10" s="66"/>
      <c r="Z10" s="66"/>
      <c r="AA10" s="66"/>
      <c r="AB10" s="66"/>
      <c r="AC10" s="66"/>
      <c r="AD10" s="2"/>
      <c r="AE10" s="2"/>
      <c r="AF10" s="2"/>
      <c r="AG10" s="2"/>
      <c r="AH10" s="2"/>
      <c r="AI10" s="2"/>
      <c r="AJ10" s="2"/>
      <c r="AK10" s="2"/>
      <c r="AL10" s="66">
        <f>データ!$U$6</f>
        <v>3193</v>
      </c>
      <c r="AM10" s="66"/>
      <c r="AN10" s="66"/>
      <c r="AO10" s="66"/>
      <c r="AP10" s="66"/>
      <c r="AQ10" s="66"/>
      <c r="AR10" s="66"/>
      <c r="AS10" s="66"/>
      <c r="AT10" s="65">
        <f>データ!$V$6</f>
        <v>14.37</v>
      </c>
      <c r="AU10" s="65"/>
      <c r="AV10" s="65"/>
      <c r="AW10" s="65"/>
      <c r="AX10" s="65"/>
      <c r="AY10" s="65"/>
      <c r="AZ10" s="65"/>
      <c r="BA10" s="65"/>
      <c r="BB10" s="65">
        <f>データ!$W$6</f>
        <v>222.2</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84YqPXkx8uzTHcb8IB5x7QrJjwhsrt82OlYXPJQaLgRV3mJQEsPaJ2Ow24dHsYwiZ9rTmvbqNwHgi8vPWSRZKw==" saltValue="LPpt2KwA2AGexrZ2Zuzul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435121</v>
      </c>
      <c r="D6" s="33">
        <f t="shared" si="3"/>
        <v>47</v>
      </c>
      <c r="E6" s="33">
        <f t="shared" si="3"/>
        <v>1</v>
      </c>
      <c r="F6" s="33">
        <f t="shared" si="3"/>
        <v>0</v>
      </c>
      <c r="G6" s="33">
        <f t="shared" si="3"/>
        <v>0</v>
      </c>
      <c r="H6" s="33" t="str">
        <f t="shared" si="3"/>
        <v>熊本県　山江村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95.03</v>
      </c>
      <c r="Q6" s="34">
        <f t="shared" si="3"/>
        <v>2860</v>
      </c>
      <c r="R6" s="34">
        <f t="shared" si="3"/>
        <v>3542</v>
      </c>
      <c r="S6" s="34">
        <f t="shared" si="3"/>
        <v>121.19</v>
      </c>
      <c r="T6" s="34">
        <f t="shared" si="3"/>
        <v>29.23</v>
      </c>
      <c r="U6" s="34">
        <f t="shared" si="3"/>
        <v>3193</v>
      </c>
      <c r="V6" s="34">
        <f t="shared" si="3"/>
        <v>14.37</v>
      </c>
      <c r="W6" s="34">
        <f t="shared" si="3"/>
        <v>222.2</v>
      </c>
      <c r="X6" s="35">
        <f>IF(X7="",NA(),X7)</f>
        <v>44.38</v>
      </c>
      <c r="Y6" s="35">
        <f t="shared" ref="Y6:AG6" si="4">IF(Y7="",NA(),Y7)</f>
        <v>43.14</v>
      </c>
      <c r="Z6" s="35">
        <f t="shared" si="4"/>
        <v>38.32</v>
      </c>
      <c r="AA6" s="35">
        <f t="shared" si="4"/>
        <v>40.06</v>
      </c>
      <c r="AB6" s="35">
        <f t="shared" si="4"/>
        <v>38.83</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3188.19</v>
      </c>
      <c r="BF6" s="35">
        <f t="shared" ref="BF6:BN6" si="7">IF(BF7="",NA(),BF7)</f>
        <v>2668.14</v>
      </c>
      <c r="BG6" s="35">
        <f t="shared" si="7"/>
        <v>2494.94</v>
      </c>
      <c r="BH6" s="35">
        <f t="shared" si="7"/>
        <v>2331.64</v>
      </c>
      <c r="BI6" s="35">
        <f t="shared" si="7"/>
        <v>2127.19</v>
      </c>
      <c r="BJ6" s="35">
        <f t="shared" si="7"/>
        <v>1113.76</v>
      </c>
      <c r="BK6" s="35">
        <f t="shared" si="7"/>
        <v>1125.69</v>
      </c>
      <c r="BL6" s="35">
        <f t="shared" si="7"/>
        <v>1134.67</v>
      </c>
      <c r="BM6" s="35">
        <f t="shared" si="7"/>
        <v>1144.79</v>
      </c>
      <c r="BN6" s="35">
        <f t="shared" si="7"/>
        <v>1061.58</v>
      </c>
      <c r="BO6" s="34" t="str">
        <f>IF(BO7="","",IF(BO7="-","【-】","【"&amp;SUBSTITUTE(TEXT(BO7,"#,##0.00"),"-","△")&amp;"】"))</f>
        <v>【1,141.75】</v>
      </c>
      <c r="BP6" s="35">
        <f>IF(BP7="",NA(),BP7)</f>
        <v>34.1</v>
      </c>
      <c r="BQ6" s="35">
        <f t="shared" ref="BQ6:BY6" si="8">IF(BQ7="",NA(),BQ7)</f>
        <v>34.35</v>
      </c>
      <c r="BR6" s="35">
        <f t="shared" si="8"/>
        <v>30.77</v>
      </c>
      <c r="BS6" s="35">
        <f t="shared" si="8"/>
        <v>32.51</v>
      </c>
      <c r="BT6" s="35">
        <f t="shared" si="8"/>
        <v>31.99</v>
      </c>
      <c r="BU6" s="35">
        <f t="shared" si="8"/>
        <v>34.25</v>
      </c>
      <c r="BV6" s="35">
        <f t="shared" si="8"/>
        <v>46.48</v>
      </c>
      <c r="BW6" s="35">
        <f t="shared" si="8"/>
        <v>40.6</v>
      </c>
      <c r="BX6" s="35">
        <f t="shared" si="8"/>
        <v>56.04</v>
      </c>
      <c r="BY6" s="35">
        <f t="shared" si="8"/>
        <v>58.52</v>
      </c>
      <c r="BZ6" s="34" t="str">
        <f>IF(BZ7="","",IF(BZ7="-","【-】","【"&amp;SUBSTITUTE(TEXT(BZ7,"#,##0.00"),"-","△")&amp;"】"))</f>
        <v>【54.93】</v>
      </c>
      <c r="CA6" s="35">
        <f>IF(CA7="",NA(),CA7)</f>
        <v>379.69</v>
      </c>
      <c r="CB6" s="35">
        <f t="shared" ref="CB6:CJ6" si="9">IF(CB7="",NA(),CB7)</f>
        <v>429.36</v>
      </c>
      <c r="CC6" s="35">
        <f t="shared" si="9"/>
        <v>476.42</v>
      </c>
      <c r="CD6" s="35">
        <f t="shared" si="9"/>
        <v>454.81</v>
      </c>
      <c r="CE6" s="35">
        <f t="shared" si="9"/>
        <v>464.15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85.77</v>
      </c>
      <c r="CM6" s="35">
        <f t="shared" ref="CM6:CU6" si="10">IF(CM7="",NA(),CM7)</f>
        <v>78.03</v>
      </c>
      <c r="CN6" s="35">
        <f t="shared" si="10"/>
        <v>80.31</v>
      </c>
      <c r="CO6" s="35">
        <f t="shared" si="10"/>
        <v>76.95</v>
      </c>
      <c r="CP6" s="35">
        <f t="shared" si="10"/>
        <v>71.739999999999995</v>
      </c>
      <c r="CQ6" s="35">
        <f t="shared" si="10"/>
        <v>57.55</v>
      </c>
      <c r="CR6" s="35">
        <f t="shared" si="10"/>
        <v>57.43</v>
      </c>
      <c r="CS6" s="35">
        <f t="shared" si="10"/>
        <v>57.29</v>
      </c>
      <c r="CT6" s="35">
        <f t="shared" si="10"/>
        <v>55.9</v>
      </c>
      <c r="CU6" s="35">
        <f t="shared" si="10"/>
        <v>57.3</v>
      </c>
      <c r="CV6" s="34" t="str">
        <f>IF(CV7="","",IF(CV7="-","【-】","【"&amp;SUBSTITUTE(TEXT(CV7,"#,##0.00"),"-","△")&amp;"】"))</f>
        <v>【56.91】</v>
      </c>
      <c r="CW6" s="35">
        <f>IF(CW7="",NA(),CW7)</f>
        <v>69.63</v>
      </c>
      <c r="CX6" s="35">
        <f t="shared" ref="CX6:DF6" si="11">IF(CX7="",NA(),CX7)</f>
        <v>75.180000000000007</v>
      </c>
      <c r="CY6" s="35">
        <f t="shared" si="11"/>
        <v>72.239999999999995</v>
      </c>
      <c r="CZ6" s="35">
        <f t="shared" si="11"/>
        <v>74.459999999999994</v>
      </c>
      <c r="DA6" s="35">
        <f t="shared" si="11"/>
        <v>79.959999999999994</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0.22</v>
      </c>
      <c r="EE6" s="35">
        <f t="shared" ref="EE6:EM6" si="14">IF(EE7="",NA(),EE7)</f>
        <v>0.1</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435121</v>
      </c>
      <c r="D7" s="37">
        <v>47</v>
      </c>
      <c r="E7" s="37">
        <v>1</v>
      </c>
      <c r="F7" s="37">
        <v>0</v>
      </c>
      <c r="G7" s="37">
        <v>0</v>
      </c>
      <c r="H7" s="37" t="s">
        <v>108</v>
      </c>
      <c r="I7" s="37" t="s">
        <v>109</v>
      </c>
      <c r="J7" s="37" t="s">
        <v>110</v>
      </c>
      <c r="K7" s="37" t="s">
        <v>111</v>
      </c>
      <c r="L7" s="37" t="s">
        <v>112</v>
      </c>
      <c r="M7" s="37" t="s">
        <v>113</v>
      </c>
      <c r="N7" s="38" t="s">
        <v>114</v>
      </c>
      <c r="O7" s="38" t="s">
        <v>115</v>
      </c>
      <c r="P7" s="38">
        <v>95.03</v>
      </c>
      <c r="Q7" s="38">
        <v>2860</v>
      </c>
      <c r="R7" s="38">
        <v>3542</v>
      </c>
      <c r="S7" s="38">
        <v>121.19</v>
      </c>
      <c r="T7" s="38">
        <v>29.23</v>
      </c>
      <c r="U7" s="38">
        <v>3193</v>
      </c>
      <c r="V7" s="38">
        <v>14.37</v>
      </c>
      <c r="W7" s="38">
        <v>222.2</v>
      </c>
      <c r="X7" s="38">
        <v>44.38</v>
      </c>
      <c r="Y7" s="38">
        <v>43.14</v>
      </c>
      <c r="Z7" s="38">
        <v>38.32</v>
      </c>
      <c r="AA7" s="38">
        <v>40.06</v>
      </c>
      <c r="AB7" s="38">
        <v>38.83</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3188.19</v>
      </c>
      <c r="BF7" s="38">
        <v>2668.14</v>
      </c>
      <c r="BG7" s="38">
        <v>2494.94</v>
      </c>
      <c r="BH7" s="38">
        <v>2331.64</v>
      </c>
      <c r="BI7" s="38">
        <v>2127.19</v>
      </c>
      <c r="BJ7" s="38">
        <v>1113.76</v>
      </c>
      <c r="BK7" s="38">
        <v>1125.69</v>
      </c>
      <c r="BL7" s="38">
        <v>1134.67</v>
      </c>
      <c r="BM7" s="38">
        <v>1144.79</v>
      </c>
      <c r="BN7" s="38">
        <v>1061.58</v>
      </c>
      <c r="BO7" s="38">
        <v>1141.75</v>
      </c>
      <c r="BP7" s="38">
        <v>34.1</v>
      </c>
      <c r="BQ7" s="38">
        <v>34.35</v>
      </c>
      <c r="BR7" s="38">
        <v>30.77</v>
      </c>
      <c r="BS7" s="38">
        <v>32.51</v>
      </c>
      <c r="BT7" s="38">
        <v>31.99</v>
      </c>
      <c r="BU7" s="38">
        <v>34.25</v>
      </c>
      <c r="BV7" s="38">
        <v>46.48</v>
      </c>
      <c r="BW7" s="38">
        <v>40.6</v>
      </c>
      <c r="BX7" s="38">
        <v>56.04</v>
      </c>
      <c r="BY7" s="38">
        <v>58.52</v>
      </c>
      <c r="BZ7" s="38">
        <v>54.93</v>
      </c>
      <c r="CA7" s="38">
        <v>379.69</v>
      </c>
      <c r="CB7" s="38">
        <v>429.36</v>
      </c>
      <c r="CC7" s="38">
        <v>476.42</v>
      </c>
      <c r="CD7" s="38">
        <v>454.81</v>
      </c>
      <c r="CE7" s="38">
        <v>464.15</v>
      </c>
      <c r="CF7" s="38">
        <v>501.18</v>
      </c>
      <c r="CG7" s="38">
        <v>376.61</v>
      </c>
      <c r="CH7" s="38">
        <v>440.03</v>
      </c>
      <c r="CI7" s="38">
        <v>304.35000000000002</v>
      </c>
      <c r="CJ7" s="38">
        <v>296.3</v>
      </c>
      <c r="CK7" s="38">
        <v>292.18</v>
      </c>
      <c r="CL7" s="38">
        <v>85.77</v>
      </c>
      <c r="CM7" s="38">
        <v>78.03</v>
      </c>
      <c r="CN7" s="38">
        <v>80.31</v>
      </c>
      <c r="CO7" s="38">
        <v>76.95</v>
      </c>
      <c r="CP7" s="38">
        <v>71.739999999999995</v>
      </c>
      <c r="CQ7" s="38">
        <v>57.55</v>
      </c>
      <c r="CR7" s="38">
        <v>57.43</v>
      </c>
      <c r="CS7" s="38">
        <v>57.29</v>
      </c>
      <c r="CT7" s="38">
        <v>55.9</v>
      </c>
      <c r="CU7" s="38">
        <v>57.3</v>
      </c>
      <c r="CV7" s="38">
        <v>56.91</v>
      </c>
      <c r="CW7" s="38">
        <v>69.63</v>
      </c>
      <c r="CX7" s="38">
        <v>75.180000000000007</v>
      </c>
      <c r="CY7" s="38">
        <v>72.239999999999995</v>
      </c>
      <c r="CZ7" s="38">
        <v>74.459999999999994</v>
      </c>
      <c r="DA7" s="38">
        <v>79.959999999999994</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0.22</v>
      </c>
      <c r="EE7" s="38">
        <v>0.1</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2019-01-21T07:56:00Z</cp:lastPrinted>
  <dcterms:created xsi:type="dcterms:W3CDTF">2018-12-03T08:46:03Z</dcterms:created>
  <dcterms:modified xsi:type="dcterms:W3CDTF">2019-01-21T08:20:18Z</dcterms:modified>
  <cp:category/>
</cp:coreProperties>
</file>