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79mu/sJVnRii4R9aFZ7s2m6y9/SQbG+feGFxdwXrXdnDhiBthwXXejc935xW4huC/UBz+y+z4cG/sidvVtCtjQ==" workbookSaltValue="Wae2uH8SdJCAVpoMISQKkg=="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<sst xmlns="http://schemas.openxmlformats.org/spreadsheetml/2006/main" count="237" uniqueCount="125">
  <si>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</si>
  <si>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</si>
  <si>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</si>
  <si>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</si>
  <si>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</si>
  <si>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</si>
  <si>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</si>
  <si>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</si>
  <si>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</si>
  <si>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</si>
  <si>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</si>
  <si>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</si>
  <si>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</si>
  <si>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</si>
  <si>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</si>
  <si>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</si>
  <si>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</si>
  <si>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</si>
  <si>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</si>
  <si>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</si>
  <si>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</si>
  <si>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</si>
  <si>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</si>
  <si>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</si>
  <si>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</si>
  <si>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</si>
  <si>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</si>
  <si>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</si>
  <si>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</si>
  <si>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</si>
  <si>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</si>
  <si>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</si>
  <si>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</si>
  <si>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</si>
  <si>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</si>
  <si>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</si>
  <si>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</si>
  <si>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</si>
  <si>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</si>
  <si>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</si>
  <si>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</si>
  <si>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</si>
  <si>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</si>
  <si>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</si>
  <si>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</si>
  <si>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</si>
  <si>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</si>
  <si>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</si>
  <si>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</si>
  <si>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</si>
  <si>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</si>
  <si>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</si>
  <si>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</si>
  <si>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</si>
  <si>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</si>
  <si>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</si>
  <si>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</si>
  <si>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</si>
  <si>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</si>
  <si>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</si>
  <si>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</si>
  <si>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</si>
  <si>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</si>
  <si>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</si>
  <si>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</si>
  <si>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</si>
  <si>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</si>
  <si>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</si>
  <si>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</si>
  <si>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</si>
  <si>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</si>
  <si>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</si>
  <si>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</si>
  <si>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</si>
  <si>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</si>
  <si>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</si>
  <si>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</si>
  <si>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</si>
  <si>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</si>
  <si>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</si>
  <si>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</si>
  <si>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</si>
  <si>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</si>
  <si>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</si>
  <si>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</si>
  <si>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</si>
  <si>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</si>
  <si>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</si>
  <si>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</si>
  <si>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</si>
  <si>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</si>
  <si>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</si>
  <si>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</si>
  <si>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</si>
  <si>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</si>
  <si>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</si>
  <si>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</si>
  <si>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</si>
  <si>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</si>
  <si>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</si>
  <si>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</si>
  <si>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</si>
  <si>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</si>
  <si>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</si>
  <si>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</si>
  <si>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</si>
  <si>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</si>
  <si>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</si>
  <si>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</si>
  <si>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相良村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</si>
  <si>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</si>
  <si>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</si>
  <si>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</si>
  <si>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</si>
  <si>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</si>
  <si>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</si>
  <si>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</si>
  <si>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</si>
  <si>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</si>
  <si>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</si>
  <si>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</si>
  <si>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</si>
  <si>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相良村の簡易水道給水区域内の中で、供用開始から20年以上経過している施設があり、水道施設や管路等老朽化が進んでおり修繕や取替が増加してきている。老朽化に伴う施設の更新・修繕おいては、料金改定や企業債の借入等が必要になる可能性もあるため、経営基盤の強化に努めると共に計画的な更新・修繕を行っていく。</t>
    <phoneticPr fontId="4"/>
  </si>
  <si>
    <t>・有収率が平均値より約5%低いため、漏水調査等を行い有収率の向上に努める。　　　　　　　　　　　　　　　　　　　　　　　　　・未加入者に対し、加入促進を行う。　　　　　　　　　　　　　　　・既存の施設の統廃合などにより、将来の施設の更新費用や維持管理費用を縮減していく。</t>
    <phoneticPr fontId="4"/>
  </si>
  <si>
    <t>・企業債償還について、ピークは過ぎたものの平成29年度も約5,260万円と依然として高額である。　　　　　　　　　　　　　　　　　　　　　　　　　
・平成29年度においては起債を借りて、統合事業で区域拡張工事を行っているので、今後起債返還が生じる。
・施設の維持管理費についても、委託料・光熱水費・修繕費で年間約3,300万円と多大な費用となっている。特に修繕費が増加傾向にある。　　　　　　　　　　　　　　　　　　　　　　　　　　　　　　　・本村の給水整備区域内における普及率は70％前半程度であり、施設利用率等の低下に繋がっているため、村の簡易水道への加入促進を行なっていく。　　　　　　　　　　　　　　　　　　　　　　　　　　　　　　　　　　　　　　　　　　　・消費税の増税等も鑑み、使用料金の見直しも検討していく。
 平成２９年度の水道工事の建設改良費を誤って総費用に含めたため、前年度と比較を行うと料金回収率は約１/３減、給水原価は約３倍増となっている。</t>
    <rPh sb="25" eb="26">
      <t>ネン</t>
    </rPh>
    <rPh sb="75" eb="77">
      <t>ヘイセイ</t>
    </rPh>
    <rPh sb="79" eb="81">
      <t>ネンド</t>
    </rPh>
    <rPh sb="86" eb="88">
      <t>キサイ</t>
    </rPh>
    <rPh sb="89" eb="90">
      <t>カ</t>
    </rPh>
    <rPh sb="93" eb="95">
      <t>トウゴウ</t>
    </rPh>
    <rPh sb="95" eb="97">
      <t>ジギョウ</t>
    </rPh>
    <rPh sb="98" eb="100">
      <t>クイキ</t>
    </rPh>
    <rPh sb="100" eb="102">
      <t>カクチョウ</t>
    </rPh>
    <rPh sb="102" eb="104">
      <t>コウジ</t>
    </rPh>
    <rPh sb="105" eb="106">
      <t>オコナ</t>
    </rPh>
    <rPh sb="113" eb="115">
      <t>コンゴ</t>
    </rPh>
    <rPh sb="115" eb="117">
      <t>キサイ</t>
    </rPh>
    <rPh sb="117" eb="119">
      <t>ヘンカン</t>
    </rPh>
    <rPh sb="120" eb="121">
      <t>ショウ</t>
    </rPh>
    <rPh sb="363" eb="365">
      <t>ヘイセイ</t>
    </rPh>
    <rPh sb="367" eb="369">
      <t>ネンド</t>
    </rPh>
    <rPh sb="370" eb="372">
      <t>スイドウ</t>
    </rPh>
    <rPh sb="372" eb="374">
      <t>コウジ</t>
    </rPh>
    <rPh sb="375" eb="377">
      <t>ケンセツ</t>
    </rPh>
    <rPh sb="377" eb="379">
      <t>カイリョウ</t>
    </rPh>
    <rPh sb="379" eb="380">
      <t>ヒ</t>
    </rPh>
    <rPh sb="381" eb="382">
      <t>アヤマ</t>
    </rPh>
    <rPh sb="384" eb="387">
      <t>ソウヒヨウ</t>
    </rPh>
    <rPh sb="388" eb="389">
      <t>フク</t>
    </rPh>
    <rPh sb="394" eb="397">
      <t>ゼンネンド</t>
    </rPh>
    <rPh sb="398" eb="400">
      <t>ヒカク</t>
    </rPh>
    <rPh sb="401" eb="402">
      <t>オコナ</t>
    </rPh>
    <rPh sb="404" eb="406">
      <t>リョウキン</t>
    </rPh>
    <rPh sb="406" eb="408">
      <t>カイシュウ</t>
    </rPh>
    <rPh sb="408" eb="409">
      <t>リツ</t>
    </rPh>
    <rPh sb="410" eb="411">
      <t>ヤク</t>
    </rPh>
    <rPh sb="414" eb="415">
      <t>ゲン</t>
    </rPh>
    <rPh sb="416" eb="418">
      <t>キュウスイ</t>
    </rPh>
    <rPh sb="418" eb="420">
      <t>ゲンカ</t>
    </rPh>
    <rPh sb="421" eb="422">
      <t>ヤク</t>
    </rPh>
    <rPh sb="423" eb="424">
      <t>バイ</t>
    </rPh>
    <rPh sb="424" eb="425">
      <t>ゾウ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</si>
</sst>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14C-41F2-B7C7-AF01EE03F4AF}"/>
            </c:ext>
          </c:extLst>
        </c:ser>
        <c:dLbls>
          <c:showLegendKey val="0"/>
          <c:showVal val="0"/>
          <c:showCatName val="0"/>
          <c:showSerName val="0"/>
          <c:showPercent val="0"/>
          <c:showBubbleSize val="0"/>
        </c:dLbls>
        <c:gapWidth val="150"/>
        <c:axId val="93297664"/>
        <c:axId val="9336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014C-41F2-B7C7-AF01EE03F4AF}"/>
            </c:ext>
          </c:extLst>
        </c:ser>
        <c:dLbls>
          <c:showLegendKey val="0"/>
          <c:showVal val="0"/>
          <c:showCatName val="0"/>
          <c:showSerName val="0"/>
          <c:showPercent val="0"/>
          <c:showBubbleSize val="0"/>
        </c:dLbls>
        <c:marker val="1"/>
        <c:smooth val="0"/>
        <c:axId val="93297664"/>
        <c:axId val="93361664"/>
      </c:lineChart>
      <c:dateAx>
        <c:axId val="93297664"/>
        <c:scaling>
          <c:orientation val="minMax"/>
        </c:scaling>
        <c:delete val="1"/>
        <c:axPos val="b"/>
        <c:numFmt formatCode="ge" sourceLinked="1"/>
        <c:majorTickMark val="none"/>
        <c:minorTickMark val="none"/>
        <c:tickLblPos val="none"/>
        <c:crossAx val="93361664"/>
        <c:crosses val="autoZero"/>
        <c:auto val="1"/>
        <c:lblOffset val="100"/>
        <c:baseTimeUnit val="years"/>
      </c:dateAx>
      <c:valAx>
        <c:axId val="9336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9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54.06</c:v>
                </c:pt>
                <c:pt idx="1">
                  <c:v>54.75</c:v>
                </c:pt>
                <c:pt idx="2">
                  <c:v>57.25</c:v>
                </c:pt>
                <c:pt idx="3">
                  <c:v>66.75</c:v>
                </c:pt>
                <c:pt idx="4">
                  <c:v>68.64</c:v>
                </c:pt>
              </c:numCache>
            </c:numRef>
          </c:val>
          <c:extLst xmlns:c16r2="http://schemas.microsoft.com/office/drawing/2015/06/chart">
            <c:ext xmlns:c16="http://schemas.microsoft.com/office/drawing/2014/chart" uri="{C3380CC4-5D6E-409C-BE32-E72D297353CC}">
              <c16:uniqueId val="{00000000-05B6-4703-8744-0A04E018B9B4}"/>
            </c:ext>
          </c:extLst>
        </c:ser>
        <c:dLbls>
          <c:showLegendKey val="0"/>
          <c:showVal val="0"/>
          <c:showCatName val="0"/>
          <c:showSerName val="0"/>
          <c:showPercent val="0"/>
          <c:showBubbleSize val="0"/>
        </c:dLbls>
        <c:gapWidth val="150"/>
        <c:axId val="192580992"/>
        <c:axId val="19317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05B6-4703-8744-0A04E018B9B4}"/>
            </c:ext>
          </c:extLst>
        </c:ser>
        <c:dLbls>
          <c:showLegendKey val="0"/>
          <c:showVal val="0"/>
          <c:showCatName val="0"/>
          <c:showSerName val="0"/>
          <c:showPercent val="0"/>
          <c:showBubbleSize val="0"/>
        </c:dLbls>
        <c:marker val="1"/>
        <c:smooth val="0"/>
        <c:axId val="192580992"/>
        <c:axId val="193179008"/>
      </c:lineChart>
      <c:dateAx>
        <c:axId val="192580992"/>
        <c:scaling>
          <c:orientation val="minMax"/>
        </c:scaling>
        <c:delete val="1"/>
        <c:axPos val="b"/>
        <c:numFmt formatCode="ge" sourceLinked="1"/>
        <c:majorTickMark val="none"/>
        <c:minorTickMark val="none"/>
        <c:tickLblPos val="none"/>
        <c:crossAx val="193179008"/>
        <c:crosses val="autoZero"/>
        <c:auto val="1"/>
        <c:lblOffset val="100"/>
        <c:baseTimeUnit val="years"/>
      </c:dateAx>
      <c:valAx>
        <c:axId val="19317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58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79.44</c:v>
                </c:pt>
                <c:pt idx="1">
                  <c:v>79.790000000000006</c:v>
                </c:pt>
                <c:pt idx="2">
                  <c:v>77.290000000000006</c:v>
                </c:pt>
                <c:pt idx="3">
                  <c:v>67.75</c:v>
                </c:pt>
                <c:pt idx="4">
                  <c:v>66.739999999999995</c:v>
                </c:pt>
              </c:numCache>
            </c:numRef>
          </c:val>
          <c:extLst xmlns:c16r2="http://schemas.microsoft.com/office/drawing/2015/06/chart">
            <c:ext xmlns:c16="http://schemas.microsoft.com/office/drawing/2014/chart" uri="{C3380CC4-5D6E-409C-BE32-E72D297353CC}">
              <c16:uniqueId val="{00000000-5CBE-494A-94E1-76DE3EA34F1C}"/>
            </c:ext>
          </c:extLst>
        </c:ser>
        <c:dLbls>
          <c:showLegendKey val="0"/>
          <c:showVal val="0"/>
          <c:showCatName val="0"/>
          <c:showSerName val="0"/>
          <c:showPercent val="0"/>
          <c:showBubbleSize val="0"/>
        </c:dLbls>
        <c:gapWidth val="150"/>
        <c:axId val="197836160"/>
        <c:axId val="19787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5CBE-494A-94E1-76DE3EA34F1C}"/>
            </c:ext>
          </c:extLst>
        </c:ser>
        <c:dLbls>
          <c:showLegendKey val="0"/>
          <c:showVal val="0"/>
          <c:showCatName val="0"/>
          <c:showSerName val="0"/>
          <c:showPercent val="0"/>
          <c:showBubbleSize val="0"/>
        </c:dLbls>
        <c:marker val="1"/>
        <c:smooth val="0"/>
        <c:axId val="197836160"/>
        <c:axId val="197879680"/>
      </c:lineChart>
      <c:dateAx>
        <c:axId val="197836160"/>
        <c:scaling>
          <c:orientation val="minMax"/>
        </c:scaling>
        <c:delete val="1"/>
        <c:axPos val="b"/>
        <c:numFmt formatCode="ge" sourceLinked="1"/>
        <c:majorTickMark val="none"/>
        <c:minorTickMark val="none"/>
        <c:tickLblPos val="none"/>
        <c:crossAx val="197879680"/>
        <c:crosses val="autoZero"/>
        <c:auto val="1"/>
        <c:lblOffset val="100"/>
        <c:baseTimeUnit val="years"/>
      </c:dateAx>
      <c:valAx>
        <c:axId val="19787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83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70.040000000000006</c:v>
                </c:pt>
                <c:pt idx="1">
                  <c:v>76.680000000000007</c:v>
                </c:pt>
                <c:pt idx="2">
                  <c:v>82.14</c:v>
                </c:pt>
                <c:pt idx="3">
                  <c:v>80.290000000000006</c:v>
                </c:pt>
                <c:pt idx="4">
                  <c:v>93.41</c:v>
                </c:pt>
              </c:numCache>
            </c:numRef>
          </c:val>
          <c:extLst xmlns:c16r2="http://schemas.microsoft.com/office/drawing/2015/06/chart">
            <c:ext xmlns:c16="http://schemas.microsoft.com/office/drawing/2014/chart" uri="{C3380CC4-5D6E-409C-BE32-E72D297353CC}">
              <c16:uniqueId val="{00000000-B3E2-4BCB-BF0B-1609274A384B}"/>
            </c:ext>
          </c:extLst>
        </c:ser>
        <c:dLbls>
          <c:showLegendKey val="0"/>
          <c:showVal val="0"/>
          <c:showCatName val="0"/>
          <c:showSerName val="0"/>
          <c:showPercent val="0"/>
          <c:showBubbleSize val="0"/>
        </c:dLbls>
        <c:gapWidth val="150"/>
        <c:axId val="102625280"/>
        <c:axId val="1026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B3E2-4BCB-BF0B-1609274A384B}"/>
            </c:ext>
          </c:extLst>
        </c:ser>
        <c:dLbls>
          <c:showLegendKey val="0"/>
          <c:showVal val="0"/>
          <c:showCatName val="0"/>
          <c:showSerName val="0"/>
          <c:showPercent val="0"/>
          <c:showBubbleSize val="0"/>
        </c:dLbls>
        <c:marker val="1"/>
        <c:smooth val="0"/>
        <c:axId val="102625280"/>
        <c:axId val="102627968"/>
      </c:lineChart>
      <c:dateAx>
        <c:axId val="102625280"/>
        <c:scaling>
          <c:orientation val="minMax"/>
        </c:scaling>
        <c:delete val="1"/>
        <c:axPos val="b"/>
        <c:numFmt formatCode="ge" sourceLinked="1"/>
        <c:majorTickMark val="none"/>
        <c:minorTickMark val="none"/>
        <c:tickLblPos val="none"/>
        <c:crossAx val="102627968"/>
        <c:crosses val="autoZero"/>
        <c:auto val="1"/>
        <c:lblOffset val="100"/>
        <c:baseTimeUnit val="years"/>
      </c:dateAx>
      <c:valAx>
        <c:axId val="1026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2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21C-4C1F-9556-7BAB01D061FC}"/>
            </c:ext>
          </c:extLst>
        </c:ser>
        <c:dLbls>
          <c:showLegendKey val="0"/>
          <c:showVal val="0"/>
          <c:showCatName val="0"/>
          <c:showSerName val="0"/>
          <c:showPercent val="0"/>
          <c:showBubbleSize val="0"/>
        </c:dLbls>
        <c:gapWidth val="150"/>
        <c:axId val="129101824"/>
        <c:axId val="12951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21C-4C1F-9556-7BAB01D061FC}"/>
            </c:ext>
          </c:extLst>
        </c:ser>
        <c:dLbls>
          <c:showLegendKey val="0"/>
          <c:showVal val="0"/>
          <c:showCatName val="0"/>
          <c:showSerName val="0"/>
          <c:showPercent val="0"/>
          <c:showBubbleSize val="0"/>
        </c:dLbls>
        <c:marker val="1"/>
        <c:smooth val="0"/>
        <c:axId val="129101824"/>
        <c:axId val="129512192"/>
      </c:lineChart>
      <c:dateAx>
        <c:axId val="129101824"/>
        <c:scaling>
          <c:orientation val="minMax"/>
        </c:scaling>
        <c:delete val="1"/>
        <c:axPos val="b"/>
        <c:numFmt formatCode="ge" sourceLinked="1"/>
        <c:majorTickMark val="none"/>
        <c:minorTickMark val="none"/>
        <c:tickLblPos val="none"/>
        <c:crossAx val="129512192"/>
        <c:crosses val="autoZero"/>
        <c:auto val="1"/>
        <c:lblOffset val="100"/>
        <c:baseTimeUnit val="years"/>
      </c:dateAx>
      <c:valAx>
        <c:axId val="12951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10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3E7-400B-A66F-5B7200EC547C}"/>
            </c:ext>
          </c:extLst>
        </c:ser>
        <c:dLbls>
          <c:showLegendKey val="0"/>
          <c:showVal val="0"/>
          <c:showCatName val="0"/>
          <c:showSerName val="0"/>
          <c:showPercent val="0"/>
          <c:showBubbleSize val="0"/>
        </c:dLbls>
        <c:gapWidth val="150"/>
        <c:axId val="129857792"/>
        <c:axId val="16420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3E7-400B-A66F-5B7200EC547C}"/>
            </c:ext>
          </c:extLst>
        </c:ser>
        <c:dLbls>
          <c:showLegendKey val="0"/>
          <c:showVal val="0"/>
          <c:showCatName val="0"/>
          <c:showSerName val="0"/>
          <c:showPercent val="0"/>
          <c:showBubbleSize val="0"/>
        </c:dLbls>
        <c:marker val="1"/>
        <c:smooth val="0"/>
        <c:axId val="129857792"/>
        <c:axId val="164204544"/>
      </c:lineChart>
      <c:dateAx>
        <c:axId val="129857792"/>
        <c:scaling>
          <c:orientation val="minMax"/>
        </c:scaling>
        <c:delete val="1"/>
        <c:axPos val="b"/>
        <c:numFmt formatCode="ge" sourceLinked="1"/>
        <c:majorTickMark val="none"/>
        <c:minorTickMark val="none"/>
        <c:tickLblPos val="none"/>
        <c:crossAx val="164204544"/>
        <c:crosses val="autoZero"/>
        <c:auto val="1"/>
        <c:lblOffset val="100"/>
        <c:baseTimeUnit val="years"/>
      </c:dateAx>
      <c:valAx>
        <c:axId val="16420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85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BD-47E8-8202-CEC6C014C25D}"/>
            </c:ext>
          </c:extLst>
        </c:ser>
        <c:dLbls>
          <c:showLegendKey val="0"/>
          <c:showVal val="0"/>
          <c:showCatName val="0"/>
          <c:showSerName val="0"/>
          <c:showPercent val="0"/>
          <c:showBubbleSize val="0"/>
        </c:dLbls>
        <c:gapWidth val="150"/>
        <c:axId val="164269440"/>
        <c:axId val="16431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BD-47E8-8202-CEC6C014C25D}"/>
            </c:ext>
          </c:extLst>
        </c:ser>
        <c:dLbls>
          <c:showLegendKey val="0"/>
          <c:showVal val="0"/>
          <c:showCatName val="0"/>
          <c:showSerName val="0"/>
          <c:showPercent val="0"/>
          <c:showBubbleSize val="0"/>
        </c:dLbls>
        <c:marker val="1"/>
        <c:smooth val="0"/>
        <c:axId val="164269440"/>
        <c:axId val="164312960"/>
      </c:lineChart>
      <c:dateAx>
        <c:axId val="164269440"/>
        <c:scaling>
          <c:orientation val="minMax"/>
        </c:scaling>
        <c:delete val="1"/>
        <c:axPos val="b"/>
        <c:numFmt formatCode="ge" sourceLinked="1"/>
        <c:majorTickMark val="none"/>
        <c:minorTickMark val="none"/>
        <c:tickLblPos val="none"/>
        <c:crossAx val="164312960"/>
        <c:crosses val="autoZero"/>
        <c:auto val="1"/>
        <c:lblOffset val="100"/>
        <c:baseTimeUnit val="years"/>
      </c:dateAx>
      <c:valAx>
        <c:axId val="16431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26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1A-4AA8-BD8F-0C62BCE4EA86}"/>
            </c:ext>
          </c:extLst>
        </c:ser>
        <c:dLbls>
          <c:showLegendKey val="0"/>
          <c:showVal val="0"/>
          <c:showCatName val="0"/>
          <c:showSerName val="0"/>
          <c:showPercent val="0"/>
          <c:showBubbleSize val="0"/>
        </c:dLbls>
        <c:gapWidth val="150"/>
        <c:axId val="164563968"/>
        <c:axId val="16470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1A-4AA8-BD8F-0C62BCE4EA86}"/>
            </c:ext>
          </c:extLst>
        </c:ser>
        <c:dLbls>
          <c:showLegendKey val="0"/>
          <c:showVal val="0"/>
          <c:showCatName val="0"/>
          <c:showSerName val="0"/>
          <c:showPercent val="0"/>
          <c:showBubbleSize val="0"/>
        </c:dLbls>
        <c:marker val="1"/>
        <c:smooth val="0"/>
        <c:axId val="164563968"/>
        <c:axId val="164706176"/>
      </c:lineChart>
      <c:dateAx>
        <c:axId val="164563968"/>
        <c:scaling>
          <c:orientation val="minMax"/>
        </c:scaling>
        <c:delete val="1"/>
        <c:axPos val="b"/>
        <c:numFmt formatCode="ge" sourceLinked="1"/>
        <c:majorTickMark val="none"/>
        <c:minorTickMark val="none"/>
        <c:tickLblPos val="none"/>
        <c:crossAx val="164706176"/>
        <c:crosses val="autoZero"/>
        <c:auto val="1"/>
        <c:lblOffset val="100"/>
        <c:baseTimeUnit val="years"/>
      </c:dateAx>
      <c:valAx>
        <c:axId val="16470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6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1311.19</c:v>
                </c:pt>
                <c:pt idx="1">
                  <c:v>1195.68</c:v>
                </c:pt>
                <c:pt idx="2">
                  <c:v>1123.3699999999999</c:v>
                </c:pt>
                <c:pt idx="3">
                  <c:v>1022.28</c:v>
                </c:pt>
                <c:pt idx="4">
                  <c:v>1209.46</c:v>
                </c:pt>
              </c:numCache>
            </c:numRef>
          </c:val>
          <c:extLst xmlns:c16r2="http://schemas.microsoft.com/office/drawing/2015/06/chart">
            <c:ext xmlns:c16="http://schemas.microsoft.com/office/drawing/2014/chart" uri="{C3380CC4-5D6E-409C-BE32-E72D297353CC}">
              <c16:uniqueId val="{00000000-1E2B-47A6-B5EB-8B822EED67EA}"/>
            </c:ext>
          </c:extLst>
        </c:ser>
        <c:dLbls>
          <c:showLegendKey val="0"/>
          <c:showVal val="0"/>
          <c:showCatName val="0"/>
          <c:showSerName val="0"/>
          <c:showPercent val="0"/>
          <c:showBubbleSize val="0"/>
        </c:dLbls>
        <c:gapWidth val="150"/>
        <c:axId val="164902400"/>
        <c:axId val="16497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1E2B-47A6-B5EB-8B822EED67EA}"/>
            </c:ext>
          </c:extLst>
        </c:ser>
        <c:dLbls>
          <c:showLegendKey val="0"/>
          <c:showVal val="0"/>
          <c:showCatName val="0"/>
          <c:showSerName val="0"/>
          <c:showPercent val="0"/>
          <c:showBubbleSize val="0"/>
        </c:dLbls>
        <c:marker val="1"/>
        <c:smooth val="0"/>
        <c:axId val="164902400"/>
        <c:axId val="164974976"/>
      </c:lineChart>
      <c:dateAx>
        <c:axId val="164902400"/>
        <c:scaling>
          <c:orientation val="minMax"/>
        </c:scaling>
        <c:delete val="1"/>
        <c:axPos val="b"/>
        <c:numFmt formatCode="ge" sourceLinked="1"/>
        <c:majorTickMark val="none"/>
        <c:minorTickMark val="none"/>
        <c:tickLblPos val="none"/>
        <c:crossAx val="164974976"/>
        <c:crosses val="autoZero"/>
        <c:auto val="1"/>
        <c:lblOffset val="100"/>
        <c:baseTimeUnit val="years"/>
      </c:dateAx>
      <c:valAx>
        <c:axId val="16497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0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41.52</c:v>
                </c:pt>
                <c:pt idx="1">
                  <c:v>45.84</c:v>
                </c:pt>
                <c:pt idx="2">
                  <c:v>52.58</c:v>
                </c:pt>
                <c:pt idx="3">
                  <c:v>47.55</c:v>
                </c:pt>
                <c:pt idx="4">
                  <c:v>15.68</c:v>
                </c:pt>
              </c:numCache>
            </c:numRef>
          </c:val>
          <c:extLst xmlns:c16r2="http://schemas.microsoft.com/office/drawing/2015/06/chart">
            <c:ext xmlns:c16="http://schemas.microsoft.com/office/drawing/2014/chart" uri="{C3380CC4-5D6E-409C-BE32-E72D297353CC}">
              <c16:uniqueId val="{00000000-92BD-4DB9-8A84-29CE44E66528}"/>
            </c:ext>
          </c:extLst>
        </c:ser>
        <c:dLbls>
          <c:showLegendKey val="0"/>
          <c:showVal val="0"/>
          <c:showCatName val="0"/>
          <c:showSerName val="0"/>
          <c:showPercent val="0"/>
          <c:showBubbleSize val="0"/>
        </c:dLbls>
        <c:gapWidth val="150"/>
        <c:axId val="165305728"/>
        <c:axId val="16532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92BD-4DB9-8A84-29CE44E66528}"/>
            </c:ext>
          </c:extLst>
        </c:ser>
        <c:dLbls>
          <c:showLegendKey val="0"/>
          <c:showVal val="0"/>
          <c:showCatName val="0"/>
          <c:showSerName val="0"/>
          <c:showPercent val="0"/>
          <c:showBubbleSize val="0"/>
        </c:dLbls>
        <c:marker val="1"/>
        <c:smooth val="0"/>
        <c:axId val="165305728"/>
        <c:axId val="165322112"/>
      </c:lineChart>
      <c:dateAx>
        <c:axId val="165305728"/>
        <c:scaling>
          <c:orientation val="minMax"/>
        </c:scaling>
        <c:delete val="1"/>
        <c:axPos val="b"/>
        <c:numFmt formatCode="ge" sourceLinked="1"/>
        <c:majorTickMark val="none"/>
        <c:minorTickMark val="none"/>
        <c:tickLblPos val="none"/>
        <c:crossAx val="165322112"/>
        <c:crosses val="autoZero"/>
        <c:auto val="1"/>
        <c:lblOffset val="100"/>
        <c:baseTimeUnit val="years"/>
      </c:dateAx>
      <c:valAx>
        <c:axId val="16532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30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484.59</c:v>
                </c:pt>
                <c:pt idx="1">
                  <c:v>434.71</c:v>
                </c:pt>
                <c:pt idx="2">
                  <c:v>368.32</c:v>
                </c:pt>
                <c:pt idx="3">
                  <c:v>406.07</c:v>
                </c:pt>
                <c:pt idx="4">
                  <c:v>1223.51</c:v>
                </c:pt>
              </c:numCache>
            </c:numRef>
          </c:val>
          <c:extLst xmlns:c16r2="http://schemas.microsoft.com/office/drawing/2015/06/chart">
            <c:ext xmlns:c16="http://schemas.microsoft.com/office/drawing/2014/chart" uri="{C3380CC4-5D6E-409C-BE32-E72D297353CC}">
              <c16:uniqueId val="{00000000-BFFD-477C-9B6B-4EFC4951CC7D}"/>
            </c:ext>
          </c:extLst>
        </c:ser>
        <c:dLbls>
          <c:showLegendKey val="0"/>
          <c:showVal val="0"/>
          <c:showCatName val="0"/>
          <c:showSerName val="0"/>
          <c:showPercent val="0"/>
          <c:showBubbleSize val="0"/>
        </c:dLbls>
        <c:gapWidth val="150"/>
        <c:axId val="184741248"/>
        <c:axId val="18534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BFFD-477C-9B6B-4EFC4951CC7D}"/>
            </c:ext>
          </c:extLst>
        </c:ser>
        <c:dLbls>
          <c:showLegendKey val="0"/>
          <c:showVal val="0"/>
          <c:showCatName val="0"/>
          <c:showSerName val="0"/>
          <c:showPercent val="0"/>
          <c:showBubbleSize val="0"/>
        </c:dLbls>
        <c:marker val="1"/>
        <c:smooth val="0"/>
        <c:axId val="184741248"/>
        <c:axId val="185341440"/>
      </c:lineChart>
      <c:dateAx>
        <c:axId val="184741248"/>
        <c:scaling>
          <c:orientation val="minMax"/>
        </c:scaling>
        <c:delete val="1"/>
        <c:axPos val="b"/>
        <c:numFmt formatCode="ge" sourceLinked="1"/>
        <c:majorTickMark val="none"/>
        <c:minorTickMark val="none"/>
        <c:tickLblPos val="none"/>
        <c:crossAx val="185341440"/>
        <c:crosses val="autoZero"/>
        <c:auto val="1"/>
        <c:lblOffset val="100"/>
        <c:baseTimeUnit val="years"/>
      </c:dateAx>
      <c:valAx>
        <c:axId val="18534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74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CB18" sqref="CB1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熊本県　相良村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D3</v>
      </c>
      <c r="X8" s="48"/>
      <c r="Y8" s="48"/>
      <c r="Z8" s="48"/>
      <c r="AA8" s="48"/>
      <c r="AB8" s="48"/>
      <c r="AC8" s="48"/>
      <c r="AD8" s="48" t="str">
        <f>データ!$M$6</f>
        <v>非設置</v>
      </c>
      <c r="AE8" s="48"/>
      <c r="AF8" s="48"/>
      <c r="AG8" s="48"/>
      <c r="AH8" s="48"/>
      <c r="AI8" s="48"/>
      <c r="AJ8" s="48"/>
      <c r="AK8" s="2"/>
      <c r="AL8" s="49">
        <f>データ!$R$6</f>
        <v>4554</v>
      </c>
      <c r="AM8" s="49"/>
      <c r="AN8" s="49"/>
      <c r="AO8" s="49"/>
      <c r="AP8" s="49"/>
      <c r="AQ8" s="49"/>
      <c r="AR8" s="49"/>
      <c r="AS8" s="49"/>
      <c r="AT8" s="45">
        <f>データ!$S$6</f>
        <v>94.54</v>
      </c>
      <c r="AU8" s="45"/>
      <c r="AV8" s="45"/>
      <c r="AW8" s="45"/>
      <c r="AX8" s="45"/>
      <c r="AY8" s="45"/>
      <c r="AZ8" s="45"/>
      <c r="BA8" s="45"/>
      <c r="BB8" s="45">
        <f>データ!$T$6</f>
        <v>48.17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71.540000000000006</v>
      </c>
      <c r="Q10" s="45"/>
      <c r="R10" s="45"/>
      <c r="S10" s="45"/>
      <c r="T10" s="45"/>
      <c r="U10" s="45"/>
      <c r="V10" s="45"/>
      <c r="W10" s="49">
        <f>データ!$Q$6</f>
        <v>3500</v>
      </c>
      <c r="X10" s="49"/>
      <c r="Y10" s="49"/>
      <c r="Z10" s="49"/>
      <c r="AA10" s="49"/>
      <c r="AB10" s="49"/>
      <c r="AC10" s="49"/>
      <c r="AD10" s="2"/>
      <c r="AE10" s="2"/>
      <c r="AF10" s="2"/>
      <c r="AG10" s="2"/>
      <c r="AH10" s="2"/>
      <c r="AI10" s="2"/>
      <c r="AJ10" s="2"/>
      <c r="AK10" s="2"/>
      <c r="AL10" s="49">
        <f>データ!$U$6</f>
        <v>3220</v>
      </c>
      <c r="AM10" s="49"/>
      <c r="AN10" s="49"/>
      <c r="AO10" s="49"/>
      <c r="AP10" s="49"/>
      <c r="AQ10" s="49"/>
      <c r="AR10" s="49"/>
      <c r="AS10" s="49"/>
      <c r="AT10" s="45">
        <f>データ!$V$6</f>
        <v>13.4</v>
      </c>
      <c r="AU10" s="45"/>
      <c r="AV10" s="45"/>
      <c r="AW10" s="45"/>
      <c r="AX10" s="45"/>
      <c r="AY10" s="45"/>
      <c r="AZ10" s="45"/>
      <c r="BA10" s="45"/>
      <c r="BB10" s="45">
        <f>データ!$W$6</f>
        <v>240.3</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55</v>
      </c>
      <c r="O85" s="26" t="str">
        <f>データ!EN6</f>
        <v>【0.72】</v>
      </c>
    </row>
  </sheetData>
  <sheetProtection algorithmName="SHA-512" hashValue="VXF9rh4Gy6bAdvY8nS7A+9+yNs3oXRo9P77GtNIGFBDuIOsn3SQC7yIUm7cYKX87zYH4axK1qF2ueU9rIKZbDA==" saltValue="LWZKo9bf10wHYjBnAhJ6x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56</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57</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58</v>
      </c>
      <c r="B3" s="29" t="s">
        <v>59</v>
      </c>
      <c r="C3" s="29" t="s">
        <v>60</v>
      </c>
      <c r="D3" s="29" t="s">
        <v>61</v>
      </c>
      <c r="E3" s="29" t="s">
        <v>62</v>
      </c>
      <c r="F3" s="29" t="s">
        <v>63</v>
      </c>
      <c r="G3" s="29" t="s">
        <v>64</v>
      </c>
      <c r="H3" s="76" t="s">
        <v>65</v>
      </c>
      <c r="I3" s="77"/>
      <c r="J3" s="77"/>
      <c r="K3" s="77"/>
      <c r="L3" s="77"/>
      <c r="M3" s="77"/>
      <c r="N3" s="77"/>
      <c r="O3" s="77"/>
      <c r="P3" s="77"/>
      <c r="Q3" s="77"/>
      <c r="R3" s="77"/>
      <c r="S3" s="77"/>
      <c r="T3" s="77"/>
      <c r="U3" s="77"/>
      <c r="V3" s="77"/>
      <c r="W3" s="78"/>
      <c r="X3" s="82" t="s">
        <v>66</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68</v>
      </c>
      <c r="B4" s="30"/>
      <c r="C4" s="30"/>
      <c r="D4" s="30"/>
      <c r="E4" s="30"/>
      <c r="F4" s="30"/>
      <c r="G4" s="30"/>
      <c r="H4" s="79"/>
      <c r="I4" s="80"/>
      <c r="J4" s="80"/>
      <c r="K4" s="80"/>
      <c r="L4" s="80"/>
      <c r="M4" s="80"/>
      <c r="N4" s="80"/>
      <c r="O4" s="80"/>
      <c r="P4" s="80"/>
      <c r="Q4" s="80"/>
      <c r="R4" s="80"/>
      <c r="S4" s="80"/>
      <c r="T4" s="80"/>
      <c r="U4" s="80"/>
      <c r="V4" s="80"/>
      <c r="W4" s="81"/>
      <c r="X4" s="75" t="s">
        <v>69</v>
      </c>
      <c r="Y4" s="75"/>
      <c r="Z4" s="75"/>
      <c r="AA4" s="75"/>
      <c r="AB4" s="75"/>
      <c r="AC4" s="75"/>
      <c r="AD4" s="75"/>
      <c r="AE4" s="75"/>
      <c r="AF4" s="75"/>
      <c r="AG4" s="75"/>
      <c r="AH4" s="75"/>
      <c r="AI4" s="75" t="s">
        <v>70</v>
      </c>
      <c r="AJ4" s="75"/>
      <c r="AK4" s="75"/>
      <c r="AL4" s="75"/>
      <c r="AM4" s="75"/>
      <c r="AN4" s="75"/>
      <c r="AO4" s="75"/>
      <c r="AP4" s="75"/>
      <c r="AQ4" s="75"/>
      <c r="AR4" s="75"/>
      <c r="AS4" s="75"/>
      <c r="AT4" s="75" t="s">
        <v>71</v>
      </c>
      <c r="AU4" s="75"/>
      <c r="AV4" s="75"/>
      <c r="AW4" s="75"/>
      <c r="AX4" s="75"/>
      <c r="AY4" s="75"/>
      <c r="AZ4" s="75"/>
      <c r="BA4" s="75"/>
      <c r="BB4" s="75"/>
      <c r="BC4" s="75"/>
      <c r="BD4" s="75"/>
      <c r="BE4" s="75" t="s">
        <v>72</v>
      </c>
      <c r="BF4" s="75"/>
      <c r="BG4" s="75"/>
      <c r="BH4" s="75"/>
      <c r="BI4" s="75"/>
      <c r="BJ4" s="75"/>
      <c r="BK4" s="75"/>
      <c r="BL4" s="75"/>
      <c r="BM4" s="75"/>
      <c r="BN4" s="75"/>
      <c r="BO4" s="75"/>
      <c r="BP4" s="75" t="s">
        <v>73</v>
      </c>
      <c r="BQ4" s="75"/>
      <c r="BR4" s="75"/>
      <c r="BS4" s="75"/>
      <c r="BT4" s="75"/>
      <c r="BU4" s="75"/>
      <c r="BV4" s="75"/>
      <c r="BW4" s="75"/>
      <c r="BX4" s="75"/>
      <c r="BY4" s="75"/>
      <c r="BZ4" s="75"/>
      <c r="CA4" s="75" t="s">
        <v>74</v>
      </c>
      <c r="CB4" s="75"/>
      <c r="CC4" s="75"/>
      <c r="CD4" s="75"/>
      <c r="CE4" s="75"/>
      <c r="CF4" s="75"/>
      <c r="CG4" s="75"/>
      <c r="CH4" s="75"/>
      <c r="CI4" s="75"/>
      <c r="CJ4" s="75"/>
      <c r="CK4" s="75"/>
      <c r="CL4" s="75" t="s">
        <v>75</v>
      </c>
      <c r="CM4" s="75"/>
      <c r="CN4" s="75"/>
      <c r="CO4" s="75"/>
      <c r="CP4" s="75"/>
      <c r="CQ4" s="75"/>
      <c r="CR4" s="75"/>
      <c r="CS4" s="75"/>
      <c r="CT4" s="75"/>
      <c r="CU4" s="75"/>
      <c r="CV4" s="75"/>
      <c r="CW4" s="75" t="s">
        <v>76</v>
      </c>
      <c r="CX4" s="75"/>
      <c r="CY4" s="75"/>
      <c r="CZ4" s="75"/>
      <c r="DA4" s="75"/>
      <c r="DB4" s="75"/>
      <c r="DC4" s="75"/>
      <c r="DD4" s="75"/>
      <c r="DE4" s="75"/>
      <c r="DF4" s="75"/>
      <c r="DG4" s="75"/>
      <c r="DH4" s="75" t="s">
        <v>77</v>
      </c>
      <c r="DI4" s="75"/>
      <c r="DJ4" s="75"/>
      <c r="DK4" s="75"/>
      <c r="DL4" s="75"/>
      <c r="DM4" s="75"/>
      <c r="DN4" s="75"/>
      <c r="DO4" s="75"/>
      <c r="DP4" s="75"/>
      <c r="DQ4" s="75"/>
      <c r="DR4" s="75"/>
      <c r="DS4" s="75" t="s">
        <v>78</v>
      </c>
      <c r="DT4" s="75"/>
      <c r="DU4" s="75"/>
      <c r="DV4" s="75"/>
      <c r="DW4" s="75"/>
      <c r="DX4" s="75"/>
      <c r="DY4" s="75"/>
      <c r="DZ4" s="75"/>
      <c r="EA4" s="75"/>
      <c r="EB4" s="75"/>
      <c r="EC4" s="75"/>
      <c r="ED4" s="75" t="s">
        <v>79</v>
      </c>
      <c r="EE4" s="75"/>
      <c r="EF4" s="75"/>
      <c r="EG4" s="75"/>
      <c r="EH4" s="75"/>
      <c r="EI4" s="75"/>
      <c r="EJ4" s="75"/>
      <c r="EK4" s="75"/>
      <c r="EL4" s="75"/>
      <c r="EM4" s="75"/>
      <c r="EN4" s="75"/>
    </row>
    <row r="5" spans="1:144" x14ac:dyDescent="0.15">
      <c r="A5" s="28" t="s">
        <v>80</v>
      </c>
      <c r="B5" s="31"/>
      <c r="C5" s="31"/>
      <c r="D5" s="31"/>
      <c r="E5" s="31"/>
      <c r="F5" s="31"/>
      <c r="G5" s="31"/>
      <c r="H5" s="32" t="s">
        <v>81</v>
      </c>
      <c r="I5" s="32" t="s">
        <v>82</v>
      </c>
      <c r="J5" s="32" t="s">
        <v>83</v>
      </c>
      <c r="K5" s="32" t="s">
        <v>84</v>
      </c>
      <c r="L5" s="32" t="s">
        <v>85</v>
      </c>
      <c r="M5" s="32" t="s">
        <v>86</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41</v>
      </c>
      <c r="AI5" s="32" t="s">
        <v>97</v>
      </c>
      <c r="AJ5" s="32" t="s">
        <v>98</v>
      </c>
      <c r="AK5" s="32" t="s">
        <v>99</v>
      </c>
      <c r="AL5" s="32" t="s">
        <v>100</v>
      </c>
      <c r="AM5" s="32" t="s">
        <v>101</v>
      </c>
      <c r="AN5" s="32" t="s">
        <v>102</v>
      </c>
      <c r="AO5" s="32" t="s">
        <v>103</v>
      </c>
      <c r="AP5" s="32" t="s">
        <v>104</v>
      </c>
      <c r="AQ5" s="32" t="s">
        <v>105</v>
      </c>
      <c r="AR5" s="32" t="s">
        <v>106</v>
      </c>
      <c r="AS5" s="32" t="s">
        <v>107</v>
      </c>
      <c r="AT5" s="32" t="s">
        <v>97</v>
      </c>
      <c r="AU5" s="32" t="s">
        <v>98</v>
      </c>
      <c r="AV5" s="32" t="s">
        <v>99</v>
      </c>
      <c r="AW5" s="32" t="s">
        <v>100</v>
      </c>
      <c r="AX5" s="32" t="s">
        <v>101</v>
      </c>
      <c r="AY5" s="32" t="s">
        <v>102</v>
      </c>
      <c r="AZ5" s="32" t="s">
        <v>103</v>
      </c>
      <c r="BA5" s="32" t="s">
        <v>104</v>
      </c>
      <c r="BB5" s="32" t="s">
        <v>105</v>
      </c>
      <c r="BC5" s="32" t="s">
        <v>106</v>
      </c>
      <c r="BD5" s="32" t="s">
        <v>107</v>
      </c>
      <c r="BE5" s="32" t="s">
        <v>97</v>
      </c>
      <c r="BF5" s="32" t="s">
        <v>98</v>
      </c>
      <c r="BG5" s="32" t="s">
        <v>99</v>
      </c>
      <c r="BH5" s="32" t="s">
        <v>100</v>
      </c>
      <c r="BI5" s="32" t="s">
        <v>101</v>
      </c>
      <c r="BJ5" s="32" t="s">
        <v>102</v>
      </c>
      <c r="BK5" s="32" t="s">
        <v>103</v>
      </c>
      <c r="BL5" s="32" t="s">
        <v>104</v>
      </c>
      <c r="BM5" s="32" t="s">
        <v>105</v>
      </c>
      <c r="BN5" s="32" t="s">
        <v>106</v>
      </c>
      <c r="BO5" s="32" t="s">
        <v>107</v>
      </c>
      <c r="BP5" s="32" t="s">
        <v>97</v>
      </c>
      <c r="BQ5" s="32" t="s">
        <v>98</v>
      </c>
      <c r="BR5" s="32" t="s">
        <v>99</v>
      </c>
      <c r="BS5" s="32" t="s">
        <v>100</v>
      </c>
      <c r="BT5" s="32" t="s">
        <v>101</v>
      </c>
      <c r="BU5" s="32" t="s">
        <v>102</v>
      </c>
      <c r="BV5" s="32" t="s">
        <v>103</v>
      </c>
      <c r="BW5" s="32" t="s">
        <v>104</v>
      </c>
      <c r="BX5" s="32" t="s">
        <v>105</v>
      </c>
      <c r="BY5" s="32" t="s">
        <v>106</v>
      </c>
      <c r="BZ5" s="32" t="s">
        <v>107</v>
      </c>
      <c r="CA5" s="32" t="s">
        <v>97</v>
      </c>
      <c r="CB5" s="32" t="s">
        <v>98</v>
      </c>
      <c r="CC5" s="32" t="s">
        <v>99</v>
      </c>
      <c r="CD5" s="32" t="s">
        <v>100</v>
      </c>
      <c r="CE5" s="32" t="s">
        <v>101</v>
      </c>
      <c r="CF5" s="32" t="s">
        <v>102</v>
      </c>
      <c r="CG5" s="32" t="s">
        <v>103</v>
      </c>
      <c r="CH5" s="32" t="s">
        <v>104</v>
      </c>
      <c r="CI5" s="32" t="s">
        <v>105</v>
      </c>
      <c r="CJ5" s="32" t="s">
        <v>106</v>
      </c>
      <c r="CK5" s="32" t="s">
        <v>107</v>
      </c>
      <c r="CL5" s="32" t="s">
        <v>97</v>
      </c>
      <c r="CM5" s="32" t="s">
        <v>98</v>
      </c>
      <c r="CN5" s="32" t="s">
        <v>99</v>
      </c>
      <c r="CO5" s="32" t="s">
        <v>100</v>
      </c>
      <c r="CP5" s="32" t="s">
        <v>101</v>
      </c>
      <c r="CQ5" s="32" t="s">
        <v>102</v>
      </c>
      <c r="CR5" s="32" t="s">
        <v>103</v>
      </c>
      <c r="CS5" s="32" t="s">
        <v>104</v>
      </c>
      <c r="CT5" s="32" t="s">
        <v>105</v>
      </c>
      <c r="CU5" s="32" t="s">
        <v>106</v>
      </c>
      <c r="CV5" s="32" t="s">
        <v>107</v>
      </c>
      <c r="CW5" s="32" t="s">
        <v>97</v>
      </c>
      <c r="CX5" s="32" t="s">
        <v>98</v>
      </c>
      <c r="CY5" s="32" t="s">
        <v>99</v>
      </c>
      <c r="CZ5" s="32" t="s">
        <v>100</v>
      </c>
      <c r="DA5" s="32" t="s">
        <v>101</v>
      </c>
      <c r="DB5" s="32" t="s">
        <v>102</v>
      </c>
      <c r="DC5" s="32" t="s">
        <v>103</v>
      </c>
      <c r="DD5" s="32" t="s">
        <v>104</v>
      </c>
      <c r="DE5" s="32" t="s">
        <v>105</v>
      </c>
      <c r="DF5" s="32" t="s">
        <v>106</v>
      </c>
      <c r="DG5" s="32" t="s">
        <v>107</v>
      </c>
      <c r="DH5" s="32" t="s">
        <v>97</v>
      </c>
      <c r="DI5" s="32" t="s">
        <v>98</v>
      </c>
      <c r="DJ5" s="32" t="s">
        <v>99</v>
      </c>
      <c r="DK5" s="32" t="s">
        <v>100</v>
      </c>
      <c r="DL5" s="32" t="s">
        <v>101</v>
      </c>
      <c r="DM5" s="32" t="s">
        <v>102</v>
      </c>
      <c r="DN5" s="32" t="s">
        <v>103</v>
      </c>
      <c r="DO5" s="32" t="s">
        <v>104</v>
      </c>
      <c r="DP5" s="32" t="s">
        <v>105</v>
      </c>
      <c r="DQ5" s="32" t="s">
        <v>106</v>
      </c>
      <c r="DR5" s="32" t="s">
        <v>107</v>
      </c>
      <c r="DS5" s="32" t="s">
        <v>97</v>
      </c>
      <c r="DT5" s="32" t="s">
        <v>98</v>
      </c>
      <c r="DU5" s="32" t="s">
        <v>99</v>
      </c>
      <c r="DV5" s="32" t="s">
        <v>100</v>
      </c>
      <c r="DW5" s="32" t="s">
        <v>101</v>
      </c>
      <c r="DX5" s="32" t="s">
        <v>102</v>
      </c>
      <c r="DY5" s="32" t="s">
        <v>103</v>
      </c>
      <c r="DZ5" s="32" t="s">
        <v>104</v>
      </c>
      <c r="EA5" s="32" t="s">
        <v>105</v>
      </c>
      <c r="EB5" s="32" t="s">
        <v>106</v>
      </c>
      <c r="EC5" s="32" t="s">
        <v>107</v>
      </c>
      <c r="ED5" s="32" t="s">
        <v>97</v>
      </c>
      <c r="EE5" s="32" t="s">
        <v>98</v>
      </c>
      <c r="EF5" s="32" t="s">
        <v>99</v>
      </c>
      <c r="EG5" s="32" t="s">
        <v>100</v>
      </c>
      <c r="EH5" s="32" t="s">
        <v>101</v>
      </c>
      <c r="EI5" s="32" t="s">
        <v>102</v>
      </c>
      <c r="EJ5" s="32" t="s">
        <v>103</v>
      </c>
      <c r="EK5" s="32" t="s">
        <v>104</v>
      </c>
      <c r="EL5" s="32" t="s">
        <v>105</v>
      </c>
      <c r="EM5" s="32" t="s">
        <v>106</v>
      </c>
      <c r="EN5" s="32" t="s">
        <v>107</v>
      </c>
    </row>
    <row r="6" spans="1:144" s="36" customFormat="1" x14ac:dyDescent="0.15">
      <c r="A6" s="28" t="s">
        <v>108</v>
      </c>
      <c r="B6" s="33">
        <f>B7</f>
        <v>2017</v>
      </c>
      <c r="C6" s="33">
        <f t="shared" ref="C6:W6" si="3">C7</f>
        <v>435104</v>
      </c>
      <c r="D6" s="33">
        <f t="shared" si="3"/>
        <v>47</v>
      </c>
      <c r="E6" s="33">
        <f t="shared" si="3"/>
        <v>1</v>
      </c>
      <c r="F6" s="33">
        <f t="shared" si="3"/>
        <v>0</v>
      </c>
      <c r="G6" s="33">
        <f t="shared" si="3"/>
        <v>0</v>
      </c>
      <c r="H6" s="33" t="str">
        <f t="shared" si="3"/>
        <v>熊本県　相良村</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71.540000000000006</v>
      </c>
      <c r="Q6" s="34">
        <f t="shared" si="3"/>
        <v>3500</v>
      </c>
      <c r="R6" s="34">
        <f t="shared" si="3"/>
        <v>4554</v>
      </c>
      <c r="S6" s="34">
        <f t="shared" si="3"/>
        <v>94.54</v>
      </c>
      <c r="T6" s="34">
        <f t="shared" si="3"/>
        <v>48.17</v>
      </c>
      <c r="U6" s="34">
        <f t="shared" si="3"/>
        <v>3220</v>
      </c>
      <c r="V6" s="34">
        <f t="shared" si="3"/>
        <v>13.4</v>
      </c>
      <c r="W6" s="34">
        <f t="shared" si="3"/>
        <v>240.3</v>
      </c>
      <c r="X6" s="35">
        <f>IF(X7="",NA(),X7)</f>
        <v>70.040000000000006</v>
      </c>
      <c r="Y6" s="35">
        <f t="shared" ref="Y6:AG6" si="4">IF(Y7="",NA(),Y7)</f>
        <v>76.680000000000007</v>
      </c>
      <c r="Z6" s="35">
        <f t="shared" si="4"/>
        <v>82.14</v>
      </c>
      <c r="AA6" s="35">
        <f t="shared" si="4"/>
        <v>80.290000000000006</v>
      </c>
      <c r="AB6" s="35">
        <f t="shared" si="4"/>
        <v>93.41</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1311.19</v>
      </c>
      <c r="BF6" s="35">
        <f t="shared" ref="BF6:BN6" si="7">IF(BF7="",NA(),BF7)</f>
        <v>1195.68</v>
      </c>
      <c r="BG6" s="35">
        <f t="shared" si="7"/>
        <v>1123.3699999999999</v>
      </c>
      <c r="BH6" s="35">
        <f t="shared" si="7"/>
        <v>1022.28</v>
      </c>
      <c r="BI6" s="35">
        <f t="shared" si="7"/>
        <v>1209.46</v>
      </c>
      <c r="BJ6" s="35">
        <f t="shared" si="7"/>
        <v>1113.76</v>
      </c>
      <c r="BK6" s="35">
        <f t="shared" si="7"/>
        <v>1125.69</v>
      </c>
      <c r="BL6" s="35">
        <f t="shared" si="7"/>
        <v>1134.67</v>
      </c>
      <c r="BM6" s="35">
        <f t="shared" si="7"/>
        <v>1144.79</v>
      </c>
      <c r="BN6" s="35">
        <f t="shared" si="7"/>
        <v>1061.58</v>
      </c>
      <c r="BO6" s="34" t="str">
        <f>IF(BO7="","",IF(BO7="-","【-】","【"&amp;SUBSTITUTE(TEXT(BO7,"#,##0.00"),"-","△")&amp;"】"))</f>
        <v>【1,141.75】</v>
      </c>
      <c r="BP6" s="35">
        <f>IF(BP7="",NA(),BP7)</f>
        <v>41.52</v>
      </c>
      <c r="BQ6" s="35">
        <f t="shared" ref="BQ6:BY6" si="8">IF(BQ7="",NA(),BQ7)</f>
        <v>45.84</v>
      </c>
      <c r="BR6" s="35">
        <f t="shared" si="8"/>
        <v>52.58</v>
      </c>
      <c r="BS6" s="35">
        <f t="shared" si="8"/>
        <v>47.55</v>
      </c>
      <c r="BT6" s="35">
        <f t="shared" si="8"/>
        <v>15.68</v>
      </c>
      <c r="BU6" s="35">
        <f t="shared" si="8"/>
        <v>34.25</v>
      </c>
      <c r="BV6" s="35">
        <f t="shared" si="8"/>
        <v>46.48</v>
      </c>
      <c r="BW6" s="35">
        <f t="shared" si="8"/>
        <v>40.6</v>
      </c>
      <c r="BX6" s="35">
        <f t="shared" si="8"/>
        <v>56.04</v>
      </c>
      <c r="BY6" s="35">
        <f t="shared" si="8"/>
        <v>58.52</v>
      </c>
      <c r="BZ6" s="34" t="str">
        <f>IF(BZ7="","",IF(BZ7="-","【-】","【"&amp;SUBSTITUTE(TEXT(BZ7,"#,##0.00"),"-","△")&amp;"】"))</f>
        <v>【54.93】</v>
      </c>
      <c r="CA6" s="35">
        <f>IF(CA7="",NA(),CA7)</f>
        <v>484.59</v>
      </c>
      <c r="CB6" s="35">
        <f t="shared" ref="CB6:CJ6" si="9">IF(CB7="",NA(),CB7)</f>
        <v>434.71</v>
      </c>
      <c r="CC6" s="35">
        <f t="shared" si="9"/>
        <v>368.32</v>
      </c>
      <c r="CD6" s="35">
        <f t="shared" si="9"/>
        <v>406.07</v>
      </c>
      <c r="CE6" s="35">
        <f t="shared" si="9"/>
        <v>1223.51</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54.06</v>
      </c>
      <c r="CM6" s="35">
        <f t="shared" ref="CM6:CU6" si="10">IF(CM7="",NA(),CM7)</f>
        <v>54.75</v>
      </c>
      <c r="CN6" s="35">
        <f t="shared" si="10"/>
        <v>57.25</v>
      </c>
      <c r="CO6" s="35">
        <f t="shared" si="10"/>
        <v>66.75</v>
      </c>
      <c r="CP6" s="35">
        <f t="shared" si="10"/>
        <v>68.64</v>
      </c>
      <c r="CQ6" s="35">
        <f t="shared" si="10"/>
        <v>57.55</v>
      </c>
      <c r="CR6" s="35">
        <f t="shared" si="10"/>
        <v>57.43</v>
      </c>
      <c r="CS6" s="35">
        <f t="shared" si="10"/>
        <v>57.29</v>
      </c>
      <c r="CT6" s="35">
        <f t="shared" si="10"/>
        <v>55.9</v>
      </c>
      <c r="CU6" s="35">
        <f t="shared" si="10"/>
        <v>57.3</v>
      </c>
      <c r="CV6" s="34" t="str">
        <f>IF(CV7="","",IF(CV7="-","【-】","【"&amp;SUBSTITUTE(TEXT(CV7,"#,##0.00"),"-","△")&amp;"】"))</f>
        <v>【56.91】</v>
      </c>
      <c r="CW6" s="35">
        <f>IF(CW7="",NA(),CW7)</f>
        <v>79.44</v>
      </c>
      <c r="CX6" s="35">
        <f t="shared" ref="CX6:DF6" si="11">IF(CX7="",NA(),CX7)</f>
        <v>79.790000000000006</v>
      </c>
      <c r="CY6" s="35">
        <f t="shared" si="11"/>
        <v>77.290000000000006</v>
      </c>
      <c r="CZ6" s="35">
        <f t="shared" si="11"/>
        <v>67.75</v>
      </c>
      <c r="DA6" s="35">
        <f t="shared" si="11"/>
        <v>66.739999999999995</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435104</v>
      </c>
      <c r="D7" s="37">
        <v>47</v>
      </c>
      <c r="E7" s="37">
        <v>1</v>
      </c>
      <c r="F7" s="37">
        <v>0</v>
      </c>
      <c r="G7" s="37">
        <v>0</v>
      </c>
      <c r="H7" s="37" t="s">
        <v>109</v>
      </c>
      <c r="I7" s="37" t="s">
        <v>110</v>
      </c>
      <c r="J7" s="37" t="s">
        <v>111</v>
      </c>
      <c r="K7" s="37" t="s">
        <v>112</v>
      </c>
      <c r="L7" s="37" t="s">
        <v>113</v>
      </c>
      <c r="M7" s="37" t="s">
        <v>114</v>
      </c>
      <c r="N7" s="38" t="s">
        <v>115</v>
      </c>
      <c r="O7" s="38" t="s">
        <v>116</v>
      </c>
      <c r="P7" s="38">
        <v>71.540000000000006</v>
      </c>
      <c r="Q7" s="38">
        <v>3500</v>
      </c>
      <c r="R7" s="38">
        <v>4554</v>
      </c>
      <c r="S7" s="38">
        <v>94.54</v>
      </c>
      <c r="T7" s="38">
        <v>48.17</v>
      </c>
      <c r="U7" s="38">
        <v>3220</v>
      </c>
      <c r="V7" s="38">
        <v>13.4</v>
      </c>
      <c r="W7" s="38">
        <v>240.3</v>
      </c>
      <c r="X7" s="38">
        <v>70.040000000000006</v>
      </c>
      <c r="Y7" s="38">
        <v>76.680000000000007</v>
      </c>
      <c r="Z7" s="38">
        <v>82.14</v>
      </c>
      <c r="AA7" s="38">
        <v>80.290000000000006</v>
      </c>
      <c r="AB7" s="38">
        <v>93.41</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1311.19</v>
      </c>
      <c r="BF7" s="38">
        <v>1195.68</v>
      </c>
      <c r="BG7" s="38">
        <v>1123.3699999999999</v>
      </c>
      <c r="BH7" s="38">
        <v>1022.28</v>
      </c>
      <c r="BI7" s="38">
        <v>1209.46</v>
      </c>
      <c r="BJ7" s="38">
        <v>1113.76</v>
      </c>
      <c r="BK7" s="38">
        <v>1125.69</v>
      </c>
      <c r="BL7" s="38">
        <v>1134.67</v>
      </c>
      <c r="BM7" s="38">
        <v>1144.79</v>
      </c>
      <c r="BN7" s="38">
        <v>1061.58</v>
      </c>
      <c r="BO7" s="38">
        <v>1141.75</v>
      </c>
      <c r="BP7" s="38">
        <v>41.52</v>
      </c>
      <c r="BQ7" s="38">
        <v>45.84</v>
      </c>
      <c r="BR7" s="38">
        <v>52.58</v>
      </c>
      <c r="BS7" s="38">
        <v>47.55</v>
      </c>
      <c r="BT7" s="38">
        <v>15.68</v>
      </c>
      <c r="BU7" s="38">
        <v>34.25</v>
      </c>
      <c r="BV7" s="38">
        <v>46.48</v>
      </c>
      <c r="BW7" s="38">
        <v>40.6</v>
      </c>
      <c r="BX7" s="38">
        <v>56.04</v>
      </c>
      <c r="BY7" s="38">
        <v>58.52</v>
      </c>
      <c r="BZ7" s="38">
        <v>54.93</v>
      </c>
      <c r="CA7" s="38">
        <v>484.59</v>
      </c>
      <c r="CB7" s="38">
        <v>434.71</v>
      </c>
      <c r="CC7" s="38">
        <v>368.32</v>
      </c>
      <c r="CD7" s="38">
        <v>406.07</v>
      </c>
      <c r="CE7" s="38">
        <v>1223.51</v>
      </c>
      <c r="CF7" s="38">
        <v>501.18</v>
      </c>
      <c r="CG7" s="38">
        <v>376.61</v>
      </c>
      <c r="CH7" s="38">
        <v>440.03</v>
      </c>
      <c r="CI7" s="38">
        <v>304.35000000000002</v>
      </c>
      <c r="CJ7" s="38">
        <v>296.3</v>
      </c>
      <c r="CK7" s="38">
        <v>292.18</v>
      </c>
      <c r="CL7" s="38">
        <v>54.06</v>
      </c>
      <c r="CM7" s="38">
        <v>54.75</v>
      </c>
      <c r="CN7" s="38">
        <v>57.25</v>
      </c>
      <c r="CO7" s="38">
        <v>66.75</v>
      </c>
      <c r="CP7" s="38">
        <v>68.64</v>
      </c>
      <c r="CQ7" s="38">
        <v>57.55</v>
      </c>
      <c r="CR7" s="38">
        <v>57.43</v>
      </c>
      <c r="CS7" s="38">
        <v>57.29</v>
      </c>
      <c r="CT7" s="38">
        <v>55.9</v>
      </c>
      <c r="CU7" s="38">
        <v>57.3</v>
      </c>
      <c r="CV7" s="38">
        <v>56.91</v>
      </c>
      <c r="CW7" s="38">
        <v>79.44</v>
      </c>
      <c r="CX7" s="38">
        <v>79.790000000000006</v>
      </c>
      <c r="CY7" s="38">
        <v>77.290000000000006</v>
      </c>
      <c r="CZ7" s="38">
        <v>67.75</v>
      </c>
      <c r="DA7" s="38">
        <v>66.739999999999995</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117</v>
      </c>
      <c r="C9" s="40" t="s">
        <v>118</v>
      </c>
      <c r="D9" s="40" t="s">
        <v>119</v>
      </c>
      <c r="E9" s="40" t="s">
        <v>120</v>
      </c>
      <c r="F9" s="40" t="s">
        <v>121</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59</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kumamoto</cp:lastModifiedBy>
  <dcterms:created xsi:type="dcterms:W3CDTF">2018-12-03T08:46:02Z</dcterms:created>
  <dcterms:modified xsi:type="dcterms:W3CDTF">2019-02-21T01:28:31Z</dcterms:modified>
</cp:coreProperties>
</file>