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G14-FL1\Tsunagi\管理班\水道\公営企業\経営分析表\H30\35 津奈木町\簡易水道\"/>
    </mc:Choice>
  </mc:AlternateContent>
  <workbookProtection workbookAlgorithmName="SHA-512" workbookHashValue="+6kCIh3QriNam0xvXRsjzq3QUSNsdDOFwQCxEN+orU0zPIdIN0QRXfyvmHwK4M3SSUxYXuM9IIItRkNmAtTeSQ==" workbookSaltValue="W4ALHbAbwEC3HyTWhg8v3w==" workbookSpinCount="100000" lockStructure="1"/>
  <bookViews>
    <workbookView xWindow="0" yWindow="0" windowWidth="15360" windowHeight="7635"/>
  </bookViews>
  <sheets>
    <sheet name="法非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<sst xmlns="http://schemas.openxmlformats.org/spreadsheetml/2006/main" count="237" uniqueCount="124">
  <si>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</si>
  <si>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</si>
  <si>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</si>
  <si>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</si>
  <si>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</si>
  <si>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</si>
  <si>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</si>
  <si>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</si>
  <si>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</si>
  <si>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</si>
  <si>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</si>
  <si>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</si>
  <si>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</si>
  <si>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</si>
  <si>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</si>
  <si>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</si>
  <si>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</si>
  <si>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</si>
  <si>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</si>
  <si>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</si>
  <si>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</si>
  <si>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</si>
  <si>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</si>
  <si>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</si>
  <si>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</si>
  <si>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</si>
  <si>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</si>
  <si>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</si>
  <si>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</si>
  <si>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</si>
  <si>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</si>
  <si>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</si>
  <si>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</si>
  <si>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</si>
  <si>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</si>
  <si>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</si>
  <si>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</si>
  <si>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</si>
  <si>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</si>
  <si>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</si>
  <si>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</si>
  <si>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</si>
  <si>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</si>
  <si>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</si>
  <si>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</si>
  <si>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</si>
  <si>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</si>
  <si>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</si>
  <si>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</si>
  <si>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</si>
  <si>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</si>
  <si>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</si>
  <si>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</si>
  <si>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</si>
  <si>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</si>
  <si>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</si>
  <si>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</si>
  <si>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</si>
  <si>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</si>
  <si>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</si>
  <si>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</si>
  <si>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</si>
  <si>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</si>
  <si>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</si>
  <si>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</si>
  <si>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</si>
  <si>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</si>
  <si>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</si>
  <si>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</si>
  <si>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</si>
  <si>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</si>
  <si>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</si>
  <si>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</si>
  <si>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</si>
  <si>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</si>
  <si>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</si>
  <si>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</si>
  <si>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</si>
  <si>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</si>
  <si>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</si>
  <si>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</si>
  <si>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</si>
  <si>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</si>
  <si>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</si>
  <si>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</si>
  <si>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</si>
  <si>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</si>
  <si>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</si>
  <si>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</si>
  <si>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</si>
  <si>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</si>
  <si>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</si>
  <si>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</si>
  <si>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</si>
  <si>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</si>
  <si>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</si>
  <si>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</si>
  <si>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</si>
  <si>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</si>
  <si>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</si>
  <si>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</si>
  <si>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</si>
  <si>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</si>
  <si>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</si>
  <si>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</si>
  <si>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</si>
  <si>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</si>
  <si>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</si>
  <si>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津奈木町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</si>
  <si>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</si>
  <si>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</si>
  <si>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</si>
  <si>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</si>
  <si>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</si>
  <si>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</si>
  <si>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</si>
  <si>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</si>
  <si>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</si>
  <si>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</si>
  <si>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</si>
  <si>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</si>
  <si>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現在、統合計画（H24～H31）に伴い老朽化した管路の更新を進め、計画完了までの更新率は高い数値で推移するものと考えられます。しかしその後は、投資規模を縮小し計画的に更新を行いますが、長期的な計画になると思われます。</t>
    <rPh sb="1" eb="4">
      <t>ゼンタイテキ</t>
    </rPh>
    <rPh sb="5" eb="6">
      <t>オオム</t>
    </rPh>
    <rPh sb="7" eb="9">
      <t>リョウコウ</t>
    </rPh>
    <rPh sb="10" eb="12">
      <t>スウチ</t>
    </rPh>
    <rPh sb="15" eb="17">
      <t>スイイ</t>
    </rPh>
    <rPh sb="24" eb="26">
      <t>ゲンザイ</t>
    </rPh>
    <rPh sb="27" eb="29">
      <t>トウゴウ</t>
    </rPh>
    <rPh sb="29" eb="31">
      <t>ケイカク</t>
    </rPh>
    <rPh sb="41" eb="42">
      <t>トモナ</t>
    </rPh>
    <rPh sb="43" eb="46">
      <t>ロウキュウカ</t>
    </rPh>
    <rPh sb="48" eb="50">
      <t>シセツ</t>
    </rPh>
    <rPh sb="51" eb="53">
      <t>コウシン</t>
    </rPh>
    <rPh sb="53" eb="54">
      <t>オヨ</t>
    </rPh>
    <rPh sb="55" eb="58">
      <t>キカンテキ</t>
    </rPh>
    <rPh sb="58" eb="60">
      <t>シセツ</t>
    </rPh>
    <rPh sb="61" eb="63">
      <t>シンセツ</t>
    </rPh>
    <rPh sb="64" eb="65">
      <t>オコナ</t>
    </rPh>
    <rPh sb="72" eb="74">
      <t>セツビ</t>
    </rPh>
    <rPh sb="74" eb="76">
      <t>トウシ</t>
    </rPh>
    <rPh sb="80" eb="82">
      <t>キギョウ</t>
    </rPh>
    <rPh sb="82" eb="83">
      <t>サイ</t>
    </rPh>
    <rPh sb="84" eb="86">
      <t>ゾウカ</t>
    </rPh>
    <rPh sb="95" eb="97">
      <t>ロウキュウ</t>
    </rPh>
    <rPh sb="97" eb="98">
      <t>カン</t>
    </rPh>
    <phoneticPr fontId="4"/>
  </si>
  <si>
    <t>　全体的に概ね良好な数値として推移していますが、現在、統合計画（H24～H31）に伴い老朽化した施設の更新及び基幹的施設の新設を行っているため、設備投資にかかる企業債が増加します。
　また、H29年度は施設利用率は増加していますが、有収率は大きく減少していることから、漏水等の原因が考えられます。
　これらのことから、今後、企業債残高対収益比率や給水原価は増加すると予想されます。また、漏水等の原因により、有収率や料金回収率の減少も予想されます。しかし、一時的な設備投資や漏水等が要因であるため、漏水修理等の対策を講じることで、安全で安定した水の供給や事業経営・管理の一体化が図られ、より健全な運営が出来るものと思われます。</t>
    <rPh sb="1" eb="4">
      <t>ゼンタイテキ</t>
    </rPh>
    <rPh sb="5" eb="6">
      <t>オオム</t>
    </rPh>
    <rPh sb="7" eb="9">
      <t>リョウコウ</t>
    </rPh>
    <rPh sb="10" eb="12">
      <t>スウチ</t>
    </rPh>
    <rPh sb="15" eb="17">
      <t>スイイ</t>
    </rPh>
    <rPh sb="24" eb="26">
      <t>ゲンザイ</t>
    </rPh>
    <rPh sb="27" eb="29">
      <t>トウゴウ</t>
    </rPh>
    <rPh sb="29" eb="31">
      <t>ケイカク</t>
    </rPh>
    <rPh sb="41" eb="42">
      <t>トモナ</t>
    </rPh>
    <rPh sb="43" eb="46">
      <t>ロウキュウカ</t>
    </rPh>
    <rPh sb="48" eb="50">
      <t>シセツ</t>
    </rPh>
    <rPh sb="51" eb="53">
      <t>コウシン</t>
    </rPh>
    <rPh sb="53" eb="54">
      <t>オヨ</t>
    </rPh>
    <rPh sb="55" eb="58">
      <t>キカンテキ</t>
    </rPh>
    <rPh sb="58" eb="60">
      <t>シセツ</t>
    </rPh>
    <rPh sb="61" eb="63">
      <t>シンセツ</t>
    </rPh>
    <rPh sb="64" eb="65">
      <t>オコナ</t>
    </rPh>
    <rPh sb="72" eb="74">
      <t>セツビ</t>
    </rPh>
    <rPh sb="74" eb="76">
      <t>トウシ</t>
    </rPh>
    <rPh sb="80" eb="82">
      <t>キギョウ</t>
    </rPh>
    <rPh sb="82" eb="83">
      <t>サイ</t>
    </rPh>
    <rPh sb="84" eb="86">
      <t>ゾウカ</t>
    </rPh>
    <rPh sb="98" eb="100">
      <t>ネンド</t>
    </rPh>
    <rPh sb="101" eb="103">
      <t>シセツ</t>
    </rPh>
    <rPh sb="103" eb="106">
      <t>リヨウリツ</t>
    </rPh>
    <rPh sb="107" eb="109">
      <t>ゾウカ</t>
    </rPh>
    <rPh sb="159" eb="161">
      <t>コンゴ</t>
    </rPh>
    <rPh sb="162" eb="164">
      <t>キギョウ</t>
    </rPh>
    <rPh sb="164" eb="165">
      <t>サイ</t>
    </rPh>
    <rPh sb="165" eb="167">
      <t>ザンダカ</t>
    </rPh>
    <rPh sb="167" eb="168">
      <t>タイ</t>
    </rPh>
    <rPh sb="168" eb="170">
      <t>シュウエキ</t>
    </rPh>
    <rPh sb="170" eb="172">
      <t>ヒリツ</t>
    </rPh>
    <rPh sb="173" eb="175">
      <t>キュウスイ</t>
    </rPh>
    <rPh sb="175" eb="177">
      <t>ゲンカ</t>
    </rPh>
    <rPh sb="178" eb="180">
      <t>ゾウカ</t>
    </rPh>
    <rPh sb="183" eb="185">
      <t>ヨソウ</t>
    </rPh>
    <rPh sb="193" eb="196">
      <t>ロウスイトウ</t>
    </rPh>
    <rPh sb="197" eb="199">
      <t>ゲンイン</t>
    </rPh>
    <rPh sb="203" eb="204">
      <t>ユウ</t>
    </rPh>
    <rPh sb="204" eb="205">
      <t>シュウ</t>
    </rPh>
    <rPh sb="205" eb="206">
      <t>リツ</t>
    </rPh>
    <rPh sb="207" eb="209">
      <t>リョウキン</t>
    </rPh>
    <rPh sb="209" eb="211">
      <t>カイシュウ</t>
    </rPh>
    <rPh sb="211" eb="212">
      <t>リツ</t>
    </rPh>
    <rPh sb="213" eb="215">
      <t>ゲンショウ</t>
    </rPh>
    <rPh sb="216" eb="218">
      <t>ヨソウ</t>
    </rPh>
    <rPh sb="227" eb="230">
      <t>イチジテキ</t>
    </rPh>
    <rPh sb="231" eb="233">
      <t>セツビ</t>
    </rPh>
    <rPh sb="233" eb="235">
      <t>トウシ</t>
    </rPh>
    <rPh sb="236" eb="238">
      <t>ロウスイ</t>
    </rPh>
    <rPh sb="238" eb="239">
      <t>トウ</t>
    </rPh>
    <rPh sb="240" eb="242">
      <t>ヨウイン</t>
    </rPh>
    <rPh sb="248" eb="250">
      <t>ロウスイ</t>
    </rPh>
    <rPh sb="250" eb="252">
      <t>シュウリ</t>
    </rPh>
    <rPh sb="252" eb="253">
      <t>トウ</t>
    </rPh>
    <rPh sb="254" eb="256">
      <t>タイサク</t>
    </rPh>
    <rPh sb="257" eb="258">
      <t>コウ</t>
    </rPh>
    <rPh sb="264" eb="266">
      <t>アンゼン</t>
    </rPh>
    <rPh sb="267" eb="269">
      <t>アンテイ</t>
    </rPh>
    <rPh sb="271" eb="272">
      <t>ミズ</t>
    </rPh>
    <rPh sb="273" eb="275">
      <t>キョウキュウ</t>
    </rPh>
    <rPh sb="276" eb="278">
      <t>ジギョウ</t>
    </rPh>
    <rPh sb="278" eb="280">
      <t>ケイエイ</t>
    </rPh>
    <rPh sb="281" eb="283">
      <t>カンリ</t>
    </rPh>
    <rPh sb="284" eb="287">
      <t>イッタイカ</t>
    </rPh>
    <rPh sb="288" eb="289">
      <t>ハカ</t>
    </rPh>
    <rPh sb="294" eb="296">
      <t>ケンゼン</t>
    </rPh>
    <rPh sb="297" eb="299">
      <t>ウンエイ</t>
    </rPh>
    <rPh sb="300" eb="302">
      <t>デキ</t>
    </rPh>
    <rPh sb="306" eb="307">
      <t>オモ</t>
    </rPh>
    <phoneticPr fontId="4"/>
  </si>
  <si>
    <t>　本経営比較分析において、類似団体平均と比べＨ29年度を除けば全体的に良好な数値を示しています。Ｈ29年度の一時的な漏水等に対策を講じれば、これまでどおり良好な数値に回復すると考えられます。また統合計画完了後は、健全で効率的な運営が出来るものと考えられます。しかし、設備投資により膨らんだ企業債や未更新の老朽施設等、懸念される問題はあります。これらの問題を見据え、本町の水道事業における中長期的な計画を明確化するとともに、経営戦略を平成３２年度までに策定し、今後の更なる発展に繋げていきたいと考えます。</t>
    <rPh sb="1" eb="2">
      <t>ホン</t>
    </rPh>
    <rPh sb="2" eb="4">
      <t>ケイエイ</t>
    </rPh>
    <rPh sb="4" eb="6">
      <t>ヒカク</t>
    </rPh>
    <rPh sb="6" eb="8">
      <t>ブンセキ</t>
    </rPh>
    <rPh sb="13" eb="15">
      <t>ルイジ</t>
    </rPh>
    <rPh sb="15" eb="17">
      <t>ダンタイ</t>
    </rPh>
    <rPh sb="17" eb="19">
      <t>ヘイキン</t>
    </rPh>
    <rPh sb="20" eb="21">
      <t>クラ</t>
    </rPh>
    <rPh sb="25" eb="27">
      <t>ネンド</t>
    </rPh>
    <rPh sb="28" eb="29">
      <t>ノゾ</t>
    </rPh>
    <rPh sb="31" eb="34">
      <t>ゼンタイテキ</t>
    </rPh>
    <rPh sb="35" eb="37">
      <t>リョウコウ</t>
    </rPh>
    <rPh sb="38" eb="40">
      <t>スウチ</t>
    </rPh>
    <rPh sb="41" eb="42">
      <t>シメ</t>
    </rPh>
    <rPh sb="51" eb="53">
      <t>ネンド</t>
    </rPh>
    <rPh sb="54" eb="57">
      <t>イチジテキ</t>
    </rPh>
    <rPh sb="58" eb="60">
      <t>ロウスイ</t>
    </rPh>
    <rPh sb="60" eb="61">
      <t>トウ</t>
    </rPh>
    <rPh sb="62" eb="64">
      <t>タイサク</t>
    </rPh>
    <rPh sb="65" eb="66">
      <t>コウ</t>
    </rPh>
    <rPh sb="77" eb="79">
      <t>リョウコウ</t>
    </rPh>
    <rPh sb="80" eb="82">
      <t>スウチ</t>
    </rPh>
    <rPh sb="83" eb="85">
      <t>カイフク</t>
    </rPh>
    <rPh sb="88" eb="89">
      <t>カンガ</t>
    </rPh>
    <rPh sb="97" eb="99">
      <t>トウゴウ</t>
    </rPh>
    <rPh sb="99" eb="101">
      <t>ケイカク</t>
    </rPh>
    <rPh sb="101" eb="103">
      <t>カンリョウ</t>
    </rPh>
    <rPh sb="103" eb="104">
      <t>ゴ</t>
    </rPh>
    <rPh sb="106" eb="108">
      <t>ケンゼン</t>
    </rPh>
    <rPh sb="109" eb="112">
      <t>コウリツテキ</t>
    </rPh>
    <rPh sb="113" eb="115">
      <t>ウンエイ</t>
    </rPh>
    <rPh sb="116" eb="118">
      <t>デキ</t>
    </rPh>
    <rPh sb="122" eb="123">
      <t>カンガ</t>
    </rPh>
    <rPh sb="133" eb="135">
      <t>セツビ</t>
    </rPh>
    <rPh sb="135" eb="137">
      <t>トウシ</t>
    </rPh>
    <rPh sb="140" eb="141">
      <t>フク</t>
    </rPh>
    <rPh sb="144" eb="146">
      <t>キギョウ</t>
    </rPh>
    <rPh sb="146" eb="147">
      <t>サイ</t>
    </rPh>
    <rPh sb="148" eb="151">
      <t>ミコウシン</t>
    </rPh>
    <rPh sb="152" eb="154">
      <t>ロウキュウ</t>
    </rPh>
    <rPh sb="154" eb="156">
      <t>シセツ</t>
    </rPh>
    <rPh sb="156" eb="157">
      <t>トウ</t>
    </rPh>
    <rPh sb="158" eb="160">
      <t>ケネン</t>
    </rPh>
    <rPh sb="163" eb="165">
      <t>モンダイ</t>
    </rPh>
    <rPh sb="175" eb="177">
      <t>モンダイ</t>
    </rPh>
    <rPh sb="178" eb="180">
      <t>ミス</t>
    </rPh>
    <rPh sb="182" eb="184">
      <t>ホンチョウ</t>
    </rPh>
    <rPh sb="185" eb="187">
      <t>スイドウ</t>
    </rPh>
    <rPh sb="187" eb="189">
      <t>ジギョウ</t>
    </rPh>
    <rPh sb="193" eb="194">
      <t>チュウ</t>
    </rPh>
    <rPh sb="194" eb="196">
      <t>チョウキ</t>
    </rPh>
    <rPh sb="196" eb="197">
      <t>テキ</t>
    </rPh>
    <rPh sb="198" eb="200">
      <t>ケイカク</t>
    </rPh>
    <rPh sb="201" eb="203">
      <t>メイカク</t>
    </rPh>
    <rPh sb="203" eb="204">
      <t>カ</t>
    </rPh>
    <rPh sb="211" eb="213">
      <t>ケイエイ</t>
    </rPh>
    <rPh sb="213" eb="215">
      <t>センリャク</t>
    </rPh>
    <rPh sb="216" eb="218">
      <t>ヘイセイ</t>
    </rPh>
    <rPh sb="220" eb="222">
      <t>ネンド</t>
    </rPh>
    <rPh sb="225" eb="227">
      <t>サクテイ</t>
    </rPh>
    <rPh sb="229" eb="231">
      <t>コンゴ</t>
    </rPh>
    <rPh sb="232" eb="233">
      <t>サラ</t>
    </rPh>
    <rPh sb="235" eb="237">
      <t>ハッテン</t>
    </rPh>
    <rPh sb="238" eb="239">
      <t>ツナ</t>
    </rPh>
    <rPh sb="246" eb="247">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</si>
</sst>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14.61</c:v>
                </c:pt>
                <c:pt idx="1">
                  <c:v>3.11</c:v>
                </c:pt>
                <c:pt idx="2">
                  <c:v>0.32</c:v>
                </c:pt>
                <c:pt idx="3">
                  <c:v>5.59</c:v>
                </c:pt>
                <c:pt idx="4">
                  <c:v>3.73</c:v>
                </c:pt>
              </c:numCache>
            </c:numRef>
          </c:val>
          <c:extLst xmlns:c16r2="http://schemas.microsoft.com/office/drawing/2015/06/chart">
            <c:ext xmlns:c16="http://schemas.microsoft.com/office/drawing/2014/chart" uri="{C3380CC4-5D6E-409C-BE32-E72D297353CC}">
              <c16:uniqueId val="{00000000-B5B2-4FF5-AF4E-BA9EEE1CD3C9}"/>
            </c:ext>
          </c:extLst>
        </c:ser>
        <c:dLbls>
          <c:showLegendKey val="0"/>
          <c:showVal val="0"/>
          <c:showCatName val="0"/>
          <c:showSerName val="0"/>
          <c:showPercent val="0"/>
          <c:showBubbleSize val="0"/>
        </c:dLbls>
        <c:gapWidth val="150"/>
        <c:axId val="218935160"/>
        <c:axId val="219427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c:v>
                </c:pt>
                <c:pt idx="1">
                  <c:v>0.69</c:v>
                </c:pt>
                <c:pt idx="2">
                  <c:v>0.65</c:v>
                </c:pt>
                <c:pt idx="3">
                  <c:v>0.53</c:v>
                </c:pt>
                <c:pt idx="4">
                  <c:v>0.72</c:v>
                </c:pt>
              </c:numCache>
            </c:numRef>
          </c:val>
          <c:smooth val="0"/>
          <c:extLst xmlns:c16r2="http://schemas.microsoft.com/office/drawing/2015/06/chart">
            <c:ext xmlns:c16="http://schemas.microsoft.com/office/drawing/2014/chart" uri="{C3380CC4-5D6E-409C-BE32-E72D297353CC}">
              <c16:uniqueId val="{00000001-B5B2-4FF5-AF4E-BA9EEE1CD3C9}"/>
            </c:ext>
          </c:extLst>
        </c:ser>
        <c:dLbls>
          <c:showLegendKey val="0"/>
          <c:showVal val="0"/>
          <c:showCatName val="0"/>
          <c:showSerName val="0"/>
          <c:showPercent val="0"/>
          <c:showBubbleSize val="0"/>
        </c:dLbls>
        <c:marker val="1"/>
        <c:smooth val="0"/>
        <c:axId val="218935160"/>
        <c:axId val="219427736"/>
      </c:lineChart>
      <c:dateAx>
        <c:axId val="218935160"/>
        <c:scaling>
          <c:orientation val="minMax"/>
        </c:scaling>
        <c:delete val="1"/>
        <c:axPos val="b"/>
        <c:numFmt formatCode="ge" sourceLinked="1"/>
        <c:majorTickMark val="none"/>
        <c:minorTickMark val="none"/>
        <c:tickLblPos val="none"/>
        <c:crossAx val="219427736"/>
        <c:crosses val="autoZero"/>
        <c:auto val="1"/>
        <c:lblOffset val="100"/>
        <c:baseTimeUnit val="years"/>
      </c:dateAx>
      <c:valAx>
        <c:axId val="219427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935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71.48</c:v>
                </c:pt>
                <c:pt idx="1">
                  <c:v>64.19</c:v>
                </c:pt>
                <c:pt idx="2">
                  <c:v>66.760000000000005</c:v>
                </c:pt>
                <c:pt idx="3">
                  <c:v>65.56</c:v>
                </c:pt>
                <c:pt idx="4">
                  <c:v>84.77</c:v>
                </c:pt>
              </c:numCache>
            </c:numRef>
          </c:val>
          <c:extLst xmlns:c16r2="http://schemas.microsoft.com/office/drawing/2015/06/chart">
            <c:ext xmlns:c16="http://schemas.microsoft.com/office/drawing/2014/chart" uri="{C3380CC4-5D6E-409C-BE32-E72D297353CC}">
              <c16:uniqueId val="{00000000-36FA-46A0-B1A3-B84C3E9EC8BD}"/>
            </c:ext>
          </c:extLst>
        </c:ser>
        <c:dLbls>
          <c:showLegendKey val="0"/>
          <c:showVal val="0"/>
          <c:showCatName val="0"/>
          <c:showSerName val="0"/>
          <c:showPercent val="0"/>
          <c:showBubbleSize val="0"/>
        </c:dLbls>
        <c:gapWidth val="150"/>
        <c:axId val="220588792"/>
        <c:axId val="22058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57.55</c:v>
                </c:pt>
                <c:pt idx="1">
                  <c:v>57.43</c:v>
                </c:pt>
                <c:pt idx="2">
                  <c:v>57.29</c:v>
                </c:pt>
                <c:pt idx="3">
                  <c:v>55.9</c:v>
                </c:pt>
                <c:pt idx="4">
                  <c:v>57.3</c:v>
                </c:pt>
              </c:numCache>
            </c:numRef>
          </c:val>
          <c:smooth val="0"/>
          <c:extLst xmlns:c16r2="http://schemas.microsoft.com/office/drawing/2015/06/chart">
            <c:ext xmlns:c16="http://schemas.microsoft.com/office/drawing/2014/chart" uri="{C3380CC4-5D6E-409C-BE32-E72D297353CC}">
              <c16:uniqueId val="{00000001-36FA-46A0-B1A3-B84C3E9EC8BD}"/>
            </c:ext>
          </c:extLst>
        </c:ser>
        <c:dLbls>
          <c:showLegendKey val="0"/>
          <c:showVal val="0"/>
          <c:showCatName val="0"/>
          <c:showSerName val="0"/>
          <c:showPercent val="0"/>
          <c:showBubbleSize val="0"/>
        </c:dLbls>
        <c:marker val="1"/>
        <c:smooth val="0"/>
        <c:axId val="220588792"/>
        <c:axId val="220589184"/>
      </c:lineChart>
      <c:dateAx>
        <c:axId val="220588792"/>
        <c:scaling>
          <c:orientation val="minMax"/>
        </c:scaling>
        <c:delete val="1"/>
        <c:axPos val="b"/>
        <c:numFmt formatCode="ge" sourceLinked="1"/>
        <c:majorTickMark val="none"/>
        <c:minorTickMark val="none"/>
        <c:tickLblPos val="none"/>
        <c:crossAx val="220589184"/>
        <c:crosses val="autoZero"/>
        <c:auto val="1"/>
        <c:lblOffset val="100"/>
        <c:baseTimeUnit val="years"/>
      </c:dateAx>
      <c:valAx>
        <c:axId val="220589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588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79.849999999999994</c:v>
                </c:pt>
                <c:pt idx="1">
                  <c:v>87.8</c:v>
                </c:pt>
                <c:pt idx="2">
                  <c:v>83.06</c:v>
                </c:pt>
                <c:pt idx="3">
                  <c:v>83.8</c:v>
                </c:pt>
                <c:pt idx="4">
                  <c:v>63</c:v>
                </c:pt>
              </c:numCache>
            </c:numRef>
          </c:val>
          <c:extLst xmlns:c16r2="http://schemas.microsoft.com/office/drawing/2015/06/chart">
            <c:ext xmlns:c16="http://schemas.microsoft.com/office/drawing/2014/chart" uri="{C3380CC4-5D6E-409C-BE32-E72D297353CC}">
              <c16:uniqueId val="{00000000-20BB-4258-BFC8-B4B4C4EEF30D}"/>
            </c:ext>
          </c:extLst>
        </c:ser>
        <c:dLbls>
          <c:showLegendKey val="0"/>
          <c:showVal val="0"/>
          <c:showCatName val="0"/>
          <c:showSerName val="0"/>
          <c:showPercent val="0"/>
          <c:showBubbleSize val="0"/>
        </c:dLbls>
        <c:gapWidth val="150"/>
        <c:axId val="220590360"/>
        <c:axId val="220590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74.14</c:v>
                </c:pt>
                <c:pt idx="1">
                  <c:v>73.83</c:v>
                </c:pt>
                <c:pt idx="2">
                  <c:v>73.69</c:v>
                </c:pt>
                <c:pt idx="3">
                  <c:v>73.28</c:v>
                </c:pt>
                <c:pt idx="4">
                  <c:v>72.42</c:v>
                </c:pt>
              </c:numCache>
            </c:numRef>
          </c:val>
          <c:smooth val="0"/>
          <c:extLst xmlns:c16r2="http://schemas.microsoft.com/office/drawing/2015/06/chart">
            <c:ext xmlns:c16="http://schemas.microsoft.com/office/drawing/2014/chart" uri="{C3380CC4-5D6E-409C-BE32-E72D297353CC}">
              <c16:uniqueId val="{00000001-20BB-4258-BFC8-B4B4C4EEF30D}"/>
            </c:ext>
          </c:extLst>
        </c:ser>
        <c:dLbls>
          <c:showLegendKey val="0"/>
          <c:showVal val="0"/>
          <c:showCatName val="0"/>
          <c:showSerName val="0"/>
          <c:showPercent val="0"/>
          <c:showBubbleSize val="0"/>
        </c:dLbls>
        <c:marker val="1"/>
        <c:smooth val="0"/>
        <c:axId val="220590360"/>
        <c:axId val="220590752"/>
      </c:lineChart>
      <c:dateAx>
        <c:axId val="220590360"/>
        <c:scaling>
          <c:orientation val="minMax"/>
        </c:scaling>
        <c:delete val="1"/>
        <c:axPos val="b"/>
        <c:numFmt formatCode="ge" sourceLinked="1"/>
        <c:majorTickMark val="none"/>
        <c:minorTickMark val="none"/>
        <c:tickLblPos val="none"/>
        <c:crossAx val="220590752"/>
        <c:crosses val="autoZero"/>
        <c:auto val="1"/>
        <c:lblOffset val="100"/>
        <c:baseTimeUnit val="years"/>
      </c:dateAx>
      <c:valAx>
        <c:axId val="220590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590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115.54</c:v>
                </c:pt>
                <c:pt idx="1">
                  <c:v>116.37</c:v>
                </c:pt>
                <c:pt idx="2">
                  <c:v>119.97</c:v>
                </c:pt>
                <c:pt idx="3">
                  <c:v>112.35</c:v>
                </c:pt>
                <c:pt idx="4">
                  <c:v>89.6</c:v>
                </c:pt>
              </c:numCache>
            </c:numRef>
          </c:val>
          <c:extLst xmlns:c16r2="http://schemas.microsoft.com/office/drawing/2015/06/chart">
            <c:ext xmlns:c16="http://schemas.microsoft.com/office/drawing/2014/chart" uri="{C3380CC4-5D6E-409C-BE32-E72D297353CC}">
              <c16:uniqueId val="{00000000-C04E-4CDA-BC87-4A0781A59604}"/>
            </c:ext>
          </c:extLst>
        </c:ser>
        <c:dLbls>
          <c:showLegendKey val="0"/>
          <c:showVal val="0"/>
          <c:showCatName val="0"/>
          <c:showSerName val="0"/>
          <c:showPercent val="0"/>
          <c:showBubbleSize val="0"/>
        </c:dLbls>
        <c:gapWidth val="150"/>
        <c:axId val="219479944"/>
        <c:axId val="219422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76.09</c:v>
                </c:pt>
                <c:pt idx="1">
                  <c:v>75.87</c:v>
                </c:pt>
                <c:pt idx="2">
                  <c:v>76.27</c:v>
                </c:pt>
                <c:pt idx="3">
                  <c:v>77.56</c:v>
                </c:pt>
                <c:pt idx="4">
                  <c:v>78.510000000000005</c:v>
                </c:pt>
              </c:numCache>
            </c:numRef>
          </c:val>
          <c:smooth val="0"/>
          <c:extLst xmlns:c16r2="http://schemas.microsoft.com/office/drawing/2015/06/chart">
            <c:ext xmlns:c16="http://schemas.microsoft.com/office/drawing/2014/chart" uri="{C3380CC4-5D6E-409C-BE32-E72D297353CC}">
              <c16:uniqueId val="{00000001-C04E-4CDA-BC87-4A0781A59604}"/>
            </c:ext>
          </c:extLst>
        </c:ser>
        <c:dLbls>
          <c:showLegendKey val="0"/>
          <c:showVal val="0"/>
          <c:showCatName val="0"/>
          <c:showSerName val="0"/>
          <c:showPercent val="0"/>
          <c:showBubbleSize val="0"/>
        </c:dLbls>
        <c:marker val="1"/>
        <c:smooth val="0"/>
        <c:axId val="219479944"/>
        <c:axId val="219422696"/>
      </c:lineChart>
      <c:dateAx>
        <c:axId val="219479944"/>
        <c:scaling>
          <c:orientation val="minMax"/>
        </c:scaling>
        <c:delete val="1"/>
        <c:axPos val="b"/>
        <c:numFmt formatCode="ge" sourceLinked="1"/>
        <c:majorTickMark val="none"/>
        <c:minorTickMark val="none"/>
        <c:tickLblPos val="none"/>
        <c:crossAx val="219422696"/>
        <c:crosses val="autoZero"/>
        <c:auto val="1"/>
        <c:lblOffset val="100"/>
        <c:baseTimeUnit val="years"/>
      </c:dateAx>
      <c:valAx>
        <c:axId val="219422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479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7DA-4B83-ABB5-B03F812912B6}"/>
            </c:ext>
          </c:extLst>
        </c:ser>
        <c:dLbls>
          <c:showLegendKey val="0"/>
          <c:showVal val="0"/>
          <c:showCatName val="0"/>
          <c:showSerName val="0"/>
          <c:showPercent val="0"/>
          <c:showBubbleSize val="0"/>
        </c:dLbls>
        <c:gapWidth val="150"/>
        <c:axId val="220469136"/>
        <c:axId val="220471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7DA-4B83-ABB5-B03F812912B6}"/>
            </c:ext>
          </c:extLst>
        </c:ser>
        <c:dLbls>
          <c:showLegendKey val="0"/>
          <c:showVal val="0"/>
          <c:showCatName val="0"/>
          <c:showSerName val="0"/>
          <c:showPercent val="0"/>
          <c:showBubbleSize val="0"/>
        </c:dLbls>
        <c:marker val="1"/>
        <c:smooth val="0"/>
        <c:axId val="220469136"/>
        <c:axId val="220471568"/>
      </c:lineChart>
      <c:dateAx>
        <c:axId val="220469136"/>
        <c:scaling>
          <c:orientation val="minMax"/>
        </c:scaling>
        <c:delete val="1"/>
        <c:axPos val="b"/>
        <c:numFmt formatCode="ge" sourceLinked="1"/>
        <c:majorTickMark val="none"/>
        <c:minorTickMark val="none"/>
        <c:tickLblPos val="none"/>
        <c:crossAx val="220471568"/>
        <c:crosses val="autoZero"/>
        <c:auto val="1"/>
        <c:lblOffset val="100"/>
        <c:baseTimeUnit val="years"/>
      </c:dateAx>
      <c:valAx>
        <c:axId val="220471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469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720-4D48-9B80-014930C3A8E1}"/>
            </c:ext>
          </c:extLst>
        </c:ser>
        <c:dLbls>
          <c:showLegendKey val="0"/>
          <c:showVal val="0"/>
          <c:showCatName val="0"/>
          <c:showSerName val="0"/>
          <c:showPercent val="0"/>
          <c:showBubbleSize val="0"/>
        </c:dLbls>
        <c:gapWidth val="150"/>
        <c:axId val="220487864"/>
        <c:axId val="220529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720-4D48-9B80-014930C3A8E1}"/>
            </c:ext>
          </c:extLst>
        </c:ser>
        <c:dLbls>
          <c:showLegendKey val="0"/>
          <c:showVal val="0"/>
          <c:showCatName val="0"/>
          <c:showSerName val="0"/>
          <c:showPercent val="0"/>
          <c:showBubbleSize val="0"/>
        </c:dLbls>
        <c:marker val="1"/>
        <c:smooth val="0"/>
        <c:axId val="220487864"/>
        <c:axId val="220529048"/>
      </c:lineChart>
      <c:dateAx>
        <c:axId val="220487864"/>
        <c:scaling>
          <c:orientation val="minMax"/>
        </c:scaling>
        <c:delete val="1"/>
        <c:axPos val="b"/>
        <c:numFmt formatCode="ge" sourceLinked="1"/>
        <c:majorTickMark val="none"/>
        <c:minorTickMark val="none"/>
        <c:tickLblPos val="none"/>
        <c:crossAx val="220529048"/>
        <c:crosses val="autoZero"/>
        <c:auto val="1"/>
        <c:lblOffset val="100"/>
        <c:baseTimeUnit val="years"/>
      </c:dateAx>
      <c:valAx>
        <c:axId val="220529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487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787-4DFF-8FFB-EE879246478C}"/>
            </c:ext>
          </c:extLst>
        </c:ser>
        <c:dLbls>
          <c:showLegendKey val="0"/>
          <c:showVal val="0"/>
          <c:showCatName val="0"/>
          <c:showSerName val="0"/>
          <c:showPercent val="0"/>
          <c:showBubbleSize val="0"/>
        </c:dLbls>
        <c:gapWidth val="150"/>
        <c:axId val="220530224"/>
        <c:axId val="220530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787-4DFF-8FFB-EE879246478C}"/>
            </c:ext>
          </c:extLst>
        </c:ser>
        <c:dLbls>
          <c:showLegendKey val="0"/>
          <c:showVal val="0"/>
          <c:showCatName val="0"/>
          <c:showSerName val="0"/>
          <c:showPercent val="0"/>
          <c:showBubbleSize val="0"/>
        </c:dLbls>
        <c:marker val="1"/>
        <c:smooth val="0"/>
        <c:axId val="220530224"/>
        <c:axId val="220530616"/>
      </c:lineChart>
      <c:dateAx>
        <c:axId val="220530224"/>
        <c:scaling>
          <c:orientation val="minMax"/>
        </c:scaling>
        <c:delete val="1"/>
        <c:axPos val="b"/>
        <c:numFmt formatCode="ge" sourceLinked="1"/>
        <c:majorTickMark val="none"/>
        <c:minorTickMark val="none"/>
        <c:tickLblPos val="none"/>
        <c:crossAx val="220530616"/>
        <c:crosses val="autoZero"/>
        <c:auto val="1"/>
        <c:lblOffset val="100"/>
        <c:baseTimeUnit val="years"/>
      </c:dateAx>
      <c:valAx>
        <c:axId val="220530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53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163-4AEA-B179-F8AB79FC3E95}"/>
            </c:ext>
          </c:extLst>
        </c:ser>
        <c:dLbls>
          <c:showLegendKey val="0"/>
          <c:showVal val="0"/>
          <c:showCatName val="0"/>
          <c:showSerName val="0"/>
          <c:showPercent val="0"/>
          <c:showBubbleSize val="0"/>
        </c:dLbls>
        <c:gapWidth val="150"/>
        <c:axId val="220531792"/>
        <c:axId val="220532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163-4AEA-B179-F8AB79FC3E95}"/>
            </c:ext>
          </c:extLst>
        </c:ser>
        <c:dLbls>
          <c:showLegendKey val="0"/>
          <c:showVal val="0"/>
          <c:showCatName val="0"/>
          <c:showSerName val="0"/>
          <c:showPercent val="0"/>
          <c:showBubbleSize val="0"/>
        </c:dLbls>
        <c:marker val="1"/>
        <c:smooth val="0"/>
        <c:axId val="220531792"/>
        <c:axId val="220532184"/>
      </c:lineChart>
      <c:dateAx>
        <c:axId val="220531792"/>
        <c:scaling>
          <c:orientation val="minMax"/>
        </c:scaling>
        <c:delete val="1"/>
        <c:axPos val="b"/>
        <c:numFmt formatCode="ge" sourceLinked="1"/>
        <c:majorTickMark val="none"/>
        <c:minorTickMark val="none"/>
        <c:tickLblPos val="none"/>
        <c:crossAx val="220532184"/>
        <c:crosses val="autoZero"/>
        <c:auto val="1"/>
        <c:lblOffset val="100"/>
        <c:baseTimeUnit val="years"/>
      </c:dateAx>
      <c:valAx>
        <c:axId val="220532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531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169.58</c:v>
                </c:pt>
                <c:pt idx="1">
                  <c:v>281.64</c:v>
                </c:pt>
                <c:pt idx="2">
                  <c:v>424.49</c:v>
                </c:pt>
                <c:pt idx="3">
                  <c:v>563.4</c:v>
                </c:pt>
                <c:pt idx="4">
                  <c:v>851.2</c:v>
                </c:pt>
              </c:numCache>
            </c:numRef>
          </c:val>
          <c:extLst xmlns:c16r2="http://schemas.microsoft.com/office/drawing/2015/06/chart">
            <c:ext xmlns:c16="http://schemas.microsoft.com/office/drawing/2014/chart" uri="{C3380CC4-5D6E-409C-BE32-E72D297353CC}">
              <c16:uniqueId val="{00000000-6431-4332-BB49-247A04902D86}"/>
            </c:ext>
          </c:extLst>
        </c:ser>
        <c:dLbls>
          <c:showLegendKey val="0"/>
          <c:showVal val="0"/>
          <c:showCatName val="0"/>
          <c:showSerName val="0"/>
          <c:showPercent val="0"/>
          <c:showBubbleSize val="0"/>
        </c:dLbls>
        <c:gapWidth val="150"/>
        <c:axId val="220244568"/>
        <c:axId val="220244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1113.76</c:v>
                </c:pt>
                <c:pt idx="1">
                  <c:v>1125.69</c:v>
                </c:pt>
                <c:pt idx="2">
                  <c:v>1134.67</c:v>
                </c:pt>
                <c:pt idx="3">
                  <c:v>1144.79</c:v>
                </c:pt>
                <c:pt idx="4">
                  <c:v>1061.58</c:v>
                </c:pt>
              </c:numCache>
            </c:numRef>
          </c:val>
          <c:smooth val="0"/>
          <c:extLst xmlns:c16r2="http://schemas.microsoft.com/office/drawing/2015/06/chart">
            <c:ext xmlns:c16="http://schemas.microsoft.com/office/drawing/2014/chart" uri="{C3380CC4-5D6E-409C-BE32-E72D297353CC}">
              <c16:uniqueId val="{00000001-6431-4332-BB49-247A04902D86}"/>
            </c:ext>
          </c:extLst>
        </c:ser>
        <c:dLbls>
          <c:showLegendKey val="0"/>
          <c:showVal val="0"/>
          <c:showCatName val="0"/>
          <c:showSerName val="0"/>
          <c:showPercent val="0"/>
          <c:showBubbleSize val="0"/>
        </c:dLbls>
        <c:marker val="1"/>
        <c:smooth val="0"/>
        <c:axId val="220244568"/>
        <c:axId val="220244960"/>
      </c:lineChart>
      <c:dateAx>
        <c:axId val="220244568"/>
        <c:scaling>
          <c:orientation val="minMax"/>
        </c:scaling>
        <c:delete val="1"/>
        <c:axPos val="b"/>
        <c:numFmt formatCode="ge" sourceLinked="1"/>
        <c:majorTickMark val="none"/>
        <c:minorTickMark val="none"/>
        <c:tickLblPos val="none"/>
        <c:crossAx val="220244960"/>
        <c:crosses val="autoZero"/>
        <c:auto val="1"/>
        <c:lblOffset val="100"/>
        <c:baseTimeUnit val="years"/>
      </c:dateAx>
      <c:valAx>
        <c:axId val="220244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244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112.21</c:v>
                </c:pt>
                <c:pt idx="1">
                  <c:v>107.84</c:v>
                </c:pt>
                <c:pt idx="2">
                  <c:v>109.4</c:v>
                </c:pt>
                <c:pt idx="3">
                  <c:v>100.68</c:v>
                </c:pt>
                <c:pt idx="4">
                  <c:v>78.209999999999994</c:v>
                </c:pt>
              </c:numCache>
            </c:numRef>
          </c:val>
          <c:extLst xmlns:c16r2="http://schemas.microsoft.com/office/drawing/2015/06/chart">
            <c:ext xmlns:c16="http://schemas.microsoft.com/office/drawing/2014/chart" uri="{C3380CC4-5D6E-409C-BE32-E72D297353CC}">
              <c16:uniqueId val="{00000000-12CB-4479-A605-00EFEB92189A}"/>
            </c:ext>
          </c:extLst>
        </c:ser>
        <c:dLbls>
          <c:showLegendKey val="0"/>
          <c:showVal val="0"/>
          <c:showCatName val="0"/>
          <c:showSerName val="0"/>
          <c:showPercent val="0"/>
          <c:showBubbleSize val="0"/>
        </c:dLbls>
        <c:gapWidth val="150"/>
        <c:axId val="220246136"/>
        <c:axId val="220246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34.25</c:v>
                </c:pt>
                <c:pt idx="1">
                  <c:v>46.48</c:v>
                </c:pt>
                <c:pt idx="2">
                  <c:v>40.6</c:v>
                </c:pt>
                <c:pt idx="3">
                  <c:v>56.04</c:v>
                </c:pt>
                <c:pt idx="4">
                  <c:v>58.52</c:v>
                </c:pt>
              </c:numCache>
            </c:numRef>
          </c:val>
          <c:smooth val="0"/>
          <c:extLst xmlns:c16r2="http://schemas.microsoft.com/office/drawing/2015/06/chart">
            <c:ext xmlns:c16="http://schemas.microsoft.com/office/drawing/2014/chart" uri="{C3380CC4-5D6E-409C-BE32-E72D297353CC}">
              <c16:uniqueId val="{00000001-12CB-4479-A605-00EFEB92189A}"/>
            </c:ext>
          </c:extLst>
        </c:ser>
        <c:dLbls>
          <c:showLegendKey val="0"/>
          <c:showVal val="0"/>
          <c:showCatName val="0"/>
          <c:showSerName val="0"/>
          <c:showPercent val="0"/>
          <c:showBubbleSize val="0"/>
        </c:dLbls>
        <c:marker val="1"/>
        <c:smooth val="0"/>
        <c:axId val="220246136"/>
        <c:axId val="220246528"/>
      </c:lineChart>
      <c:dateAx>
        <c:axId val="220246136"/>
        <c:scaling>
          <c:orientation val="minMax"/>
        </c:scaling>
        <c:delete val="1"/>
        <c:axPos val="b"/>
        <c:numFmt formatCode="ge" sourceLinked="1"/>
        <c:majorTickMark val="none"/>
        <c:minorTickMark val="none"/>
        <c:tickLblPos val="none"/>
        <c:crossAx val="220246528"/>
        <c:crosses val="autoZero"/>
        <c:auto val="1"/>
        <c:lblOffset val="100"/>
        <c:baseTimeUnit val="years"/>
      </c:dateAx>
      <c:valAx>
        <c:axId val="220246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246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149.35</c:v>
                </c:pt>
                <c:pt idx="1">
                  <c:v>159.76</c:v>
                </c:pt>
                <c:pt idx="2">
                  <c:v>157.38</c:v>
                </c:pt>
                <c:pt idx="3">
                  <c:v>172.19</c:v>
                </c:pt>
                <c:pt idx="4">
                  <c:v>221.44</c:v>
                </c:pt>
              </c:numCache>
            </c:numRef>
          </c:val>
          <c:extLst xmlns:c16r2="http://schemas.microsoft.com/office/drawing/2015/06/chart">
            <c:ext xmlns:c16="http://schemas.microsoft.com/office/drawing/2014/chart" uri="{C3380CC4-5D6E-409C-BE32-E72D297353CC}">
              <c16:uniqueId val="{00000000-CA01-4CC3-9FEA-7E36CDEA117D}"/>
            </c:ext>
          </c:extLst>
        </c:ser>
        <c:dLbls>
          <c:showLegendKey val="0"/>
          <c:showVal val="0"/>
          <c:showCatName val="0"/>
          <c:showSerName val="0"/>
          <c:showPercent val="0"/>
          <c:showBubbleSize val="0"/>
        </c:dLbls>
        <c:gapWidth val="150"/>
        <c:axId val="220247704"/>
        <c:axId val="220587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501.18</c:v>
                </c:pt>
                <c:pt idx="1">
                  <c:v>376.61</c:v>
                </c:pt>
                <c:pt idx="2">
                  <c:v>440.03</c:v>
                </c:pt>
                <c:pt idx="3">
                  <c:v>304.35000000000002</c:v>
                </c:pt>
                <c:pt idx="4">
                  <c:v>296.3</c:v>
                </c:pt>
              </c:numCache>
            </c:numRef>
          </c:val>
          <c:smooth val="0"/>
          <c:extLst xmlns:c16r2="http://schemas.microsoft.com/office/drawing/2015/06/chart">
            <c:ext xmlns:c16="http://schemas.microsoft.com/office/drawing/2014/chart" uri="{C3380CC4-5D6E-409C-BE32-E72D297353CC}">
              <c16:uniqueId val="{00000001-CA01-4CC3-9FEA-7E36CDEA117D}"/>
            </c:ext>
          </c:extLst>
        </c:ser>
        <c:dLbls>
          <c:showLegendKey val="0"/>
          <c:showVal val="0"/>
          <c:showCatName val="0"/>
          <c:showSerName val="0"/>
          <c:showPercent val="0"/>
          <c:showBubbleSize val="0"/>
        </c:dLbls>
        <c:marker val="1"/>
        <c:smooth val="0"/>
        <c:axId val="220247704"/>
        <c:axId val="220587616"/>
      </c:lineChart>
      <c:dateAx>
        <c:axId val="220247704"/>
        <c:scaling>
          <c:orientation val="minMax"/>
        </c:scaling>
        <c:delete val="1"/>
        <c:axPos val="b"/>
        <c:numFmt formatCode="ge" sourceLinked="1"/>
        <c:majorTickMark val="none"/>
        <c:minorTickMark val="none"/>
        <c:tickLblPos val="none"/>
        <c:crossAx val="220587616"/>
        <c:crosses val="autoZero"/>
        <c:auto val="1"/>
        <c:lblOffset val="100"/>
        <c:baseTimeUnit val="years"/>
      </c:dateAx>
      <c:valAx>
        <c:axId val="220587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247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Y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熊本県　津奈木町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2"/>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水道事業</v>
      </c>
      <c r="J8" s="72"/>
      <c r="K8" s="72"/>
      <c r="L8" s="72"/>
      <c r="M8" s="72"/>
      <c r="N8" s="72"/>
      <c r="O8" s="72"/>
      <c r="P8" s="72" t="str">
        <f>データ!$K$6</f>
        <v>簡易水道事業</v>
      </c>
      <c r="Q8" s="72"/>
      <c r="R8" s="72"/>
      <c r="S8" s="72"/>
      <c r="T8" s="72"/>
      <c r="U8" s="72"/>
      <c r="V8" s="72"/>
      <c r="W8" s="72" t="str">
        <f>データ!$L$6</f>
        <v>D3</v>
      </c>
      <c r="X8" s="72"/>
      <c r="Y8" s="72"/>
      <c r="Z8" s="72"/>
      <c r="AA8" s="72"/>
      <c r="AB8" s="72"/>
      <c r="AC8" s="72"/>
      <c r="AD8" s="72" t="str">
        <f>データ!$M$6</f>
        <v>非設置</v>
      </c>
      <c r="AE8" s="72"/>
      <c r="AF8" s="72"/>
      <c r="AG8" s="72"/>
      <c r="AH8" s="72"/>
      <c r="AI8" s="72"/>
      <c r="AJ8" s="72"/>
      <c r="AK8" s="2"/>
      <c r="AL8" s="66">
        <f>データ!$R$6</f>
        <v>4692</v>
      </c>
      <c r="AM8" s="66"/>
      <c r="AN8" s="66"/>
      <c r="AO8" s="66"/>
      <c r="AP8" s="66"/>
      <c r="AQ8" s="66"/>
      <c r="AR8" s="66"/>
      <c r="AS8" s="66"/>
      <c r="AT8" s="65">
        <f>データ!$S$6</f>
        <v>34.07</v>
      </c>
      <c r="AU8" s="65"/>
      <c r="AV8" s="65"/>
      <c r="AW8" s="65"/>
      <c r="AX8" s="65"/>
      <c r="AY8" s="65"/>
      <c r="AZ8" s="65"/>
      <c r="BA8" s="65"/>
      <c r="BB8" s="65">
        <f>データ!$T$6</f>
        <v>137.72</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2"/>
      <c r="AE9" s="2"/>
      <c r="AF9" s="2"/>
      <c r="AG9" s="2"/>
      <c r="AH9" s="3"/>
      <c r="AI9" s="2"/>
      <c r="AJ9" s="2"/>
      <c r="AK9" s="2"/>
      <c r="AL9" s="71" t="s">
        <v>16</v>
      </c>
      <c r="AM9" s="71"/>
      <c r="AN9" s="71"/>
      <c r="AO9" s="71"/>
      <c r="AP9" s="71"/>
      <c r="AQ9" s="71"/>
      <c r="AR9" s="71"/>
      <c r="AS9" s="71"/>
      <c r="AT9" s="71" t="s">
        <v>17</v>
      </c>
      <c r="AU9" s="71"/>
      <c r="AV9" s="71"/>
      <c r="AW9" s="71"/>
      <c r="AX9" s="71"/>
      <c r="AY9" s="71"/>
      <c r="AZ9" s="71"/>
      <c r="BA9" s="71"/>
      <c r="BB9" s="71" t="s">
        <v>18</v>
      </c>
      <c r="BC9" s="71"/>
      <c r="BD9" s="71"/>
      <c r="BE9" s="71"/>
      <c r="BF9" s="71"/>
      <c r="BG9" s="71"/>
      <c r="BH9" s="71"/>
      <c r="BI9" s="71"/>
      <c r="BJ9" s="3"/>
      <c r="BK9" s="3"/>
      <c r="BL9" s="63" t="s">
        <v>19</v>
      </c>
      <c r="BM9" s="64"/>
      <c r="BN9" s="10" t="s">
        <v>20</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70.78</v>
      </c>
      <c r="Q10" s="65"/>
      <c r="R10" s="65"/>
      <c r="S10" s="65"/>
      <c r="T10" s="65"/>
      <c r="U10" s="65"/>
      <c r="V10" s="65"/>
      <c r="W10" s="66">
        <f>データ!$Q$6</f>
        <v>3020</v>
      </c>
      <c r="X10" s="66"/>
      <c r="Y10" s="66"/>
      <c r="Z10" s="66"/>
      <c r="AA10" s="66"/>
      <c r="AB10" s="66"/>
      <c r="AC10" s="66"/>
      <c r="AD10" s="2"/>
      <c r="AE10" s="2"/>
      <c r="AF10" s="2"/>
      <c r="AG10" s="2"/>
      <c r="AH10" s="2"/>
      <c r="AI10" s="2"/>
      <c r="AJ10" s="2"/>
      <c r="AK10" s="2"/>
      <c r="AL10" s="66">
        <f>データ!$U$6</f>
        <v>3289</v>
      </c>
      <c r="AM10" s="66"/>
      <c r="AN10" s="66"/>
      <c r="AO10" s="66"/>
      <c r="AP10" s="66"/>
      <c r="AQ10" s="66"/>
      <c r="AR10" s="66"/>
      <c r="AS10" s="66"/>
      <c r="AT10" s="65">
        <f>データ!$V$6</f>
        <v>6.01</v>
      </c>
      <c r="AU10" s="65"/>
      <c r="AV10" s="65"/>
      <c r="AW10" s="65"/>
      <c r="AX10" s="65"/>
      <c r="AY10" s="65"/>
      <c r="AZ10" s="65"/>
      <c r="BA10" s="65"/>
      <c r="BB10" s="65">
        <f>データ!$W$6</f>
        <v>547.25</v>
      </c>
      <c r="BC10" s="65"/>
      <c r="BD10" s="65"/>
      <c r="BE10" s="65"/>
      <c r="BF10" s="65"/>
      <c r="BG10" s="65"/>
      <c r="BH10" s="65"/>
      <c r="BI10" s="65"/>
      <c r="BJ10" s="2"/>
      <c r="BK10" s="2"/>
      <c r="BL10" s="67" t="s">
        <v>21</v>
      </c>
      <c r="BM10" s="68"/>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23</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24</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25</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122</v>
      </c>
      <c r="BM16" s="49"/>
      <c r="BN16" s="49"/>
      <c r="BO16" s="49"/>
      <c r="BP16" s="49"/>
      <c r="BQ16" s="49"/>
      <c r="BR16" s="49"/>
      <c r="BS16" s="49"/>
      <c r="BT16" s="49"/>
      <c r="BU16" s="49"/>
      <c r="BV16" s="49"/>
      <c r="BW16" s="49"/>
      <c r="BX16" s="49"/>
      <c r="BY16" s="49"/>
      <c r="BZ16" s="5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15">
      <c r="A34" s="2"/>
      <c r="B34" s="16"/>
      <c r="C34" s="54" t="s">
        <v>26</v>
      </c>
      <c r="D34" s="54"/>
      <c r="E34" s="54"/>
      <c r="F34" s="54"/>
      <c r="G34" s="54"/>
      <c r="H34" s="54"/>
      <c r="I34" s="54"/>
      <c r="J34" s="54"/>
      <c r="K34" s="54"/>
      <c r="L34" s="54"/>
      <c r="M34" s="54"/>
      <c r="N34" s="54"/>
      <c r="O34" s="54"/>
      <c r="P34" s="54"/>
      <c r="Q34" s="19"/>
      <c r="R34" s="54" t="s">
        <v>27</v>
      </c>
      <c r="S34" s="54"/>
      <c r="T34" s="54"/>
      <c r="U34" s="54"/>
      <c r="V34" s="54"/>
      <c r="W34" s="54"/>
      <c r="X34" s="54"/>
      <c r="Y34" s="54"/>
      <c r="Z34" s="54"/>
      <c r="AA34" s="54"/>
      <c r="AB34" s="54"/>
      <c r="AC34" s="54"/>
      <c r="AD34" s="54"/>
      <c r="AE34" s="54"/>
      <c r="AF34" s="19"/>
      <c r="AG34" s="54" t="s">
        <v>28</v>
      </c>
      <c r="AH34" s="54"/>
      <c r="AI34" s="54"/>
      <c r="AJ34" s="54"/>
      <c r="AK34" s="54"/>
      <c r="AL34" s="54"/>
      <c r="AM34" s="54"/>
      <c r="AN34" s="54"/>
      <c r="AO34" s="54"/>
      <c r="AP34" s="54"/>
      <c r="AQ34" s="54"/>
      <c r="AR34" s="54"/>
      <c r="AS34" s="54"/>
      <c r="AT34" s="54"/>
      <c r="AU34" s="19"/>
      <c r="AV34" s="54" t="s">
        <v>29</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15">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30</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121</v>
      </c>
      <c r="BM47" s="49"/>
      <c r="BN47" s="49"/>
      <c r="BO47" s="49"/>
      <c r="BP47" s="49"/>
      <c r="BQ47" s="49"/>
      <c r="BR47" s="49"/>
      <c r="BS47" s="49"/>
      <c r="BT47" s="49"/>
      <c r="BU47" s="49"/>
      <c r="BV47" s="49"/>
      <c r="BW47" s="49"/>
      <c r="BX47" s="49"/>
      <c r="BY47" s="49"/>
      <c r="BZ47" s="5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15">
      <c r="A56" s="2"/>
      <c r="B56" s="16"/>
      <c r="C56" s="54" t="s">
        <v>31</v>
      </c>
      <c r="D56" s="54"/>
      <c r="E56" s="54"/>
      <c r="F56" s="54"/>
      <c r="G56" s="54"/>
      <c r="H56" s="54"/>
      <c r="I56" s="54"/>
      <c r="J56" s="54"/>
      <c r="K56" s="54"/>
      <c r="L56" s="54"/>
      <c r="M56" s="54"/>
      <c r="N56" s="54"/>
      <c r="O56" s="54"/>
      <c r="P56" s="54"/>
      <c r="Q56" s="19"/>
      <c r="R56" s="54" t="s">
        <v>32</v>
      </c>
      <c r="S56" s="54"/>
      <c r="T56" s="54"/>
      <c r="U56" s="54"/>
      <c r="V56" s="54"/>
      <c r="W56" s="54"/>
      <c r="X56" s="54"/>
      <c r="Y56" s="54"/>
      <c r="Z56" s="54"/>
      <c r="AA56" s="54"/>
      <c r="AB56" s="54"/>
      <c r="AC56" s="54"/>
      <c r="AD56" s="54"/>
      <c r="AE56" s="54"/>
      <c r="AF56" s="19"/>
      <c r="AG56" s="54" t="s">
        <v>33</v>
      </c>
      <c r="AH56" s="54"/>
      <c r="AI56" s="54"/>
      <c r="AJ56" s="54"/>
      <c r="AK56" s="54"/>
      <c r="AL56" s="54"/>
      <c r="AM56" s="54"/>
      <c r="AN56" s="54"/>
      <c r="AO56" s="54"/>
      <c r="AP56" s="54"/>
      <c r="AQ56" s="54"/>
      <c r="AR56" s="54"/>
      <c r="AS56" s="54"/>
      <c r="AT56" s="54"/>
      <c r="AU56" s="19"/>
      <c r="AV56" s="54" t="s">
        <v>34</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15">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15">
      <c r="A60" s="2"/>
      <c r="B60" s="55" t="s">
        <v>35</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36</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123</v>
      </c>
      <c r="BM66" s="49"/>
      <c r="BN66" s="49"/>
      <c r="BO66" s="49"/>
      <c r="BP66" s="49"/>
      <c r="BQ66" s="49"/>
      <c r="BR66" s="49"/>
      <c r="BS66" s="49"/>
      <c r="BT66" s="49"/>
      <c r="BU66" s="49"/>
      <c r="BV66" s="49"/>
      <c r="BW66" s="49"/>
      <c r="BX66" s="49"/>
      <c r="BY66" s="49"/>
      <c r="BZ66" s="5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15">
      <c r="A79" s="2"/>
      <c r="B79" s="16"/>
      <c r="C79" s="54" t="s">
        <v>37</v>
      </c>
      <c r="D79" s="54"/>
      <c r="E79" s="54"/>
      <c r="F79" s="54"/>
      <c r="G79" s="54"/>
      <c r="H79" s="54"/>
      <c r="I79" s="54"/>
      <c r="J79" s="54"/>
      <c r="K79" s="54"/>
      <c r="L79" s="54"/>
      <c r="M79" s="54"/>
      <c r="N79" s="54"/>
      <c r="O79" s="54"/>
      <c r="P79" s="54"/>
      <c r="Q79" s="54"/>
      <c r="R79" s="54"/>
      <c r="S79" s="54"/>
      <c r="T79" s="54"/>
      <c r="U79" s="19"/>
      <c r="V79" s="19"/>
      <c r="W79" s="54" t="s">
        <v>38</v>
      </c>
      <c r="X79" s="54"/>
      <c r="Y79" s="54"/>
      <c r="Z79" s="54"/>
      <c r="AA79" s="54"/>
      <c r="AB79" s="54"/>
      <c r="AC79" s="54"/>
      <c r="AD79" s="54"/>
      <c r="AE79" s="54"/>
      <c r="AF79" s="54"/>
      <c r="AG79" s="54"/>
      <c r="AH79" s="54"/>
      <c r="AI79" s="54"/>
      <c r="AJ79" s="54"/>
      <c r="AK79" s="54"/>
      <c r="AL79" s="54"/>
      <c r="AM79" s="54"/>
      <c r="AN79" s="54"/>
      <c r="AO79" s="19"/>
      <c r="AP79" s="19"/>
      <c r="AQ79" s="54" t="s">
        <v>39</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15">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54</v>
      </c>
      <c r="N85" s="26" t="s">
        <v>54</v>
      </c>
      <c r="O85" s="26" t="str">
        <f>データ!EN6</f>
        <v>【0.72】</v>
      </c>
    </row>
  </sheetData>
  <sheetProtection algorithmName="SHA-512" hashValue="taAPUu0Ckm9KRYTYoSDenhp9/G/c8ymAEaarw0ZByvHmUeKBLGbYHbwDW4AJsQCA//TlPxJaQ6jhK5DXkplWMw==" saltValue="1EuzGiQQ3UJx4V1KKtsvdw=="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55</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56</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57</v>
      </c>
      <c r="B3" s="29" t="s">
        <v>58</v>
      </c>
      <c r="C3" s="29" t="s">
        <v>59</v>
      </c>
      <c r="D3" s="29" t="s">
        <v>60</v>
      </c>
      <c r="E3" s="29" t="s">
        <v>61</v>
      </c>
      <c r="F3" s="29" t="s">
        <v>62</v>
      </c>
      <c r="G3" s="29" t="s">
        <v>63</v>
      </c>
      <c r="H3" s="76" t="s">
        <v>64</v>
      </c>
      <c r="I3" s="77"/>
      <c r="J3" s="77"/>
      <c r="K3" s="77"/>
      <c r="L3" s="77"/>
      <c r="M3" s="77"/>
      <c r="N3" s="77"/>
      <c r="O3" s="77"/>
      <c r="P3" s="77"/>
      <c r="Q3" s="77"/>
      <c r="R3" s="77"/>
      <c r="S3" s="77"/>
      <c r="T3" s="77"/>
      <c r="U3" s="77"/>
      <c r="V3" s="77"/>
      <c r="W3" s="78"/>
      <c r="X3" s="82" t="s">
        <v>65</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66</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8" t="s">
        <v>67</v>
      </c>
      <c r="B4" s="30"/>
      <c r="C4" s="30"/>
      <c r="D4" s="30"/>
      <c r="E4" s="30"/>
      <c r="F4" s="30"/>
      <c r="G4" s="30"/>
      <c r="H4" s="79"/>
      <c r="I4" s="80"/>
      <c r="J4" s="80"/>
      <c r="K4" s="80"/>
      <c r="L4" s="80"/>
      <c r="M4" s="80"/>
      <c r="N4" s="80"/>
      <c r="O4" s="80"/>
      <c r="P4" s="80"/>
      <c r="Q4" s="80"/>
      <c r="R4" s="80"/>
      <c r="S4" s="80"/>
      <c r="T4" s="80"/>
      <c r="U4" s="80"/>
      <c r="V4" s="80"/>
      <c r="W4" s="81"/>
      <c r="X4" s="75" t="s">
        <v>68</v>
      </c>
      <c r="Y4" s="75"/>
      <c r="Z4" s="75"/>
      <c r="AA4" s="75"/>
      <c r="AB4" s="75"/>
      <c r="AC4" s="75"/>
      <c r="AD4" s="75"/>
      <c r="AE4" s="75"/>
      <c r="AF4" s="75"/>
      <c r="AG4" s="75"/>
      <c r="AH4" s="75"/>
      <c r="AI4" s="75" t="s">
        <v>69</v>
      </c>
      <c r="AJ4" s="75"/>
      <c r="AK4" s="75"/>
      <c r="AL4" s="75"/>
      <c r="AM4" s="75"/>
      <c r="AN4" s="75"/>
      <c r="AO4" s="75"/>
      <c r="AP4" s="75"/>
      <c r="AQ4" s="75"/>
      <c r="AR4" s="75"/>
      <c r="AS4" s="75"/>
      <c r="AT4" s="75" t="s">
        <v>70</v>
      </c>
      <c r="AU4" s="75"/>
      <c r="AV4" s="75"/>
      <c r="AW4" s="75"/>
      <c r="AX4" s="75"/>
      <c r="AY4" s="75"/>
      <c r="AZ4" s="75"/>
      <c r="BA4" s="75"/>
      <c r="BB4" s="75"/>
      <c r="BC4" s="75"/>
      <c r="BD4" s="75"/>
      <c r="BE4" s="75" t="s">
        <v>71</v>
      </c>
      <c r="BF4" s="75"/>
      <c r="BG4" s="75"/>
      <c r="BH4" s="75"/>
      <c r="BI4" s="75"/>
      <c r="BJ4" s="75"/>
      <c r="BK4" s="75"/>
      <c r="BL4" s="75"/>
      <c r="BM4" s="75"/>
      <c r="BN4" s="75"/>
      <c r="BO4" s="75"/>
      <c r="BP4" s="75" t="s">
        <v>72</v>
      </c>
      <c r="BQ4" s="75"/>
      <c r="BR4" s="75"/>
      <c r="BS4" s="75"/>
      <c r="BT4" s="75"/>
      <c r="BU4" s="75"/>
      <c r="BV4" s="75"/>
      <c r="BW4" s="75"/>
      <c r="BX4" s="75"/>
      <c r="BY4" s="75"/>
      <c r="BZ4" s="75"/>
      <c r="CA4" s="75" t="s">
        <v>73</v>
      </c>
      <c r="CB4" s="75"/>
      <c r="CC4" s="75"/>
      <c r="CD4" s="75"/>
      <c r="CE4" s="75"/>
      <c r="CF4" s="75"/>
      <c r="CG4" s="75"/>
      <c r="CH4" s="75"/>
      <c r="CI4" s="75"/>
      <c r="CJ4" s="75"/>
      <c r="CK4" s="75"/>
      <c r="CL4" s="75" t="s">
        <v>74</v>
      </c>
      <c r="CM4" s="75"/>
      <c r="CN4" s="75"/>
      <c r="CO4" s="75"/>
      <c r="CP4" s="75"/>
      <c r="CQ4" s="75"/>
      <c r="CR4" s="75"/>
      <c r="CS4" s="75"/>
      <c r="CT4" s="75"/>
      <c r="CU4" s="75"/>
      <c r="CV4" s="75"/>
      <c r="CW4" s="75" t="s">
        <v>75</v>
      </c>
      <c r="CX4" s="75"/>
      <c r="CY4" s="75"/>
      <c r="CZ4" s="75"/>
      <c r="DA4" s="75"/>
      <c r="DB4" s="75"/>
      <c r="DC4" s="75"/>
      <c r="DD4" s="75"/>
      <c r="DE4" s="75"/>
      <c r="DF4" s="75"/>
      <c r="DG4" s="75"/>
      <c r="DH4" s="75" t="s">
        <v>76</v>
      </c>
      <c r="DI4" s="75"/>
      <c r="DJ4" s="75"/>
      <c r="DK4" s="75"/>
      <c r="DL4" s="75"/>
      <c r="DM4" s="75"/>
      <c r="DN4" s="75"/>
      <c r="DO4" s="75"/>
      <c r="DP4" s="75"/>
      <c r="DQ4" s="75"/>
      <c r="DR4" s="75"/>
      <c r="DS4" s="75" t="s">
        <v>77</v>
      </c>
      <c r="DT4" s="75"/>
      <c r="DU4" s="75"/>
      <c r="DV4" s="75"/>
      <c r="DW4" s="75"/>
      <c r="DX4" s="75"/>
      <c r="DY4" s="75"/>
      <c r="DZ4" s="75"/>
      <c r="EA4" s="75"/>
      <c r="EB4" s="75"/>
      <c r="EC4" s="75"/>
      <c r="ED4" s="75" t="s">
        <v>78</v>
      </c>
      <c r="EE4" s="75"/>
      <c r="EF4" s="75"/>
      <c r="EG4" s="75"/>
      <c r="EH4" s="75"/>
      <c r="EI4" s="75"/>
      <c r="EJ4" s="75"/>
      <c r="EK4" s="75"/>
      <c r="EL4" s="75"/>
      <c r="EM4" s="75"/>
      <c r="EN4" s="75"/>
    </row>
    <row r="5" spans="1:144" x14ac:dyDescent="0.15">
      <c r="A5" s="28" t="s">
        <v>79</v>
      </c>
      <c r="B5" s="31"/>
      <c r="C5" s="31"/>
      <c r="D5" s="31"/>
      <c r="E5" s="31"/>
      <c r="F5" s="31"/>
      <c r="G5" s="31"/>
      <c r="H5" s="32" t="s">
        <v>80</v>
      </c>
      <c r="I5" s="32" t="s">
        <v>81</v>
      </c>
      <c r="J5" s="32" t="s">
        <v>82</v>
      </c>
      <c r="K5" s="32" t="s">
        <v>83</v>
      </c>
      <c r="L5" s="32" t="s">
        <v>84</v>
      </c>
      <c r="M5" s="32" t="s">
        <v>85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41</v>
      </c>
      <c r="AI5" s="32" t="s">
        <v>96</v>
      </c>
      <c r="AJ5" s="32" t="s">
        <v>97</v>
      </c>
      <c r="AK5" s="32" t="s">
        <v>98</v>
      </c>
      <c r="AL5" s="32" t="s">
        <v>99</v>
      </c>
      <c r="AM5" s="32" t="s">
        <v>100</v>
      </c>
      <c r="AN5" s="32" t="s">
        <v>101</v>
      </c>
      <c r="AO5" s="32" t="s">
        <v>102</v>
      </c>
      <c r="AP5" s="32" t="s">
        <v>103</v>
      </c>
      <c r="AQ5" s="32" t="s">
        <v>104</v>
      </c>
      <c r="AR5" s="32" t="s">
        <v>105</v>
      </c>
      <c r="AS5" s="32" t="s">
        <v>106</v>
      </c>
      <c r="AT5" s="32" t="s">
        <v>96</v>
      </c>
      <c r="AU5" s="32" t="s">
        <v>97</v>
      </c>
      <c r="AV5" s="32" t="s">
        <v>98</v>
      </c>
      <c r="AW5" s="32" t="s">
        <v>99</v>
      </c>
      <c r="AX5" s="32" t="s">
        <v>100</v>
      </c>
      <c r="AY5" s="32" t="s">
        <v>101</v>
      </c>
      <c r="AZ5" s="32" t="s">
        <v>102</v>
      </c>
      <c r="BA5" s="32" t="s">
        <v>103</v>
      </c>
      <c r="BB5" s="32" t="s">
        <v>104</v>
      </c>
      <c r="BC5" s="32" t="s">
        <v>105</v>
      </c>
      <c r="BD5" s="32" t="s">
        <v>106</v>
      </c>
      <c r="BE5" s="32" t="s">
        <v>96</v>
      </c>
      <c r="BF5" s="32" t="s">
        <v>97</v>
      </c>
      <c r="BG5" s="32" t="s">
        <v>98</v>
      </c>
      <c r="BH5" s="32" t="s">
        <v>99</v>
      </c>
      <c r="BI5" s="32" t="s">
        <v>100</v>
      </c>
      <c r="BJ5" s="32" t="s">
        <v>101</v>
      </c>
      <c r="BK5" s="32" t="s">
        <v>102</v>
      </c>
      <c r="BL5" s="32" t="s">
        <v>103</v>
      </c>
      <c r="BM5" s="32" t="s">
        <v>104</v>
      </c>
      <c r="BN5" s="32" t="s">
        <v>105</v>
      </c>
      <c r="BO5" s="32" t="s">
        <v>106</v>
      </c>
      <c r="BP5" s="32" t="s">
        <v>96</v>
      </c>
      <c r="BQ5" s="32" t="s">
        <v>97</v>
      </c>
      <c r="BR5" s="32" t="s">
        <v>98</v>
      </c>
      <c r="BS5" s="32" t="s">
        <v>99</v>
      </c>
      <c r="BT5" s="32" t="s">
        <v>100</v>
      </c>
      <c r="BU5" s="32" t="s">
        <v>101</v>
      </c>
      <c r="BV5" s="32" t="s">
        <v>102</v>
      </c>
      <c r="BW5" s="32" t="s">
        <v>103</v>
      </c>
      <c r="BX5" s="32" t="s">
        <v>104</v>
      </c>
      <c r="BY5" s="32" t="s">
        <v>105</v>
      </c>
      <c r="BZ5" s="32" t="s">
        <v>106</v>
      </c>
      <c r="CA5" s="32" t="s">
        <v>96</v>
      </c>
      <c r="CB5" s="32" t="s">
        <v>97</v>
      </c>
      <c r="CC5" s="32" t="s">
        <v>98</v>
      </c>
      <c r="CD5" s="32" t="s">
        <v>99</v>
      </c>
      <c r="CE5" s="32" t="s">
        <v>100</v>
      </c>
      <c r="CF5" s="32" t="s">
        <v>101</v>
      </c>
      <c r="CG5" s="32" t="s">
        <v>102</v>
      </c>
      <c r="CH5" s="32" t="s">
        <v>103</v>
      </c>
      <c r="CI5" s="32" t="s">
        <v>104</v>
      </c>
      <c r="CJ5" s="32" t="s">
        <v>105</v>
      </c>
      <c r="CK5" s="32" t="s">
        <v>106</v>
      </c>
      <c r="CL5" s="32" t="s">
        <v>96</v>
      </c>
      <c r="CM5" s="32" t="s">
        <v>97</v>
      </c>
      <c r="CN5" s="32" t="s">
        <v>98</v>
      </c>
      <c r="CO5" s="32" t="s">
        <v>99</v>
      </c>
      <c r="CP5" s="32" t="s">
        <v>100</v>
      </c>
      <c r="CQ5" s="32" t="s">
        <v>101</v>
      </c>
      <c r="CR5" s="32" t="s">
        <v>102</v>
      </c>
      <c r="CS5" s="32" t="s">
        <v>103</v>
      </c>
      <c r="CT5" s="32" t="s">
        <v>104</v>
      </c>
      <c r="CU5" s="32" t="s">
        <v>105</v>
      </c>
      <c r="CV5" s="32" t="s">
        <v>106</v>
      </c>
      <c r="CW5" s="32" t="s">
        <v>96</v>
      </c>
      <c r="CX5" s="32" t="s">
        <v>97</v>
      </c>
      <c r="CY5" s="32" t="s">
        <v>98</v>
      </c>
      <c r="CZ5" s="32" t="s">
        <v>99</v>
      </c>
      <c r="DA5" s="32" t="s">
        <v>100</v>
      </c>
      <c r="DB5" s="32" t="s">
        <v>101</v>
      </c>
      <c r="DC5" s="32" t="s">
        <v>102</v>
      </c>
      <c r="DD5" s="32" t="s">
        <v>103</v>
      </c>
      <c r="DE5" s="32" t="s">
        <v>104</v>
      </c>
      <c r="DF5" s="32" t="s">
        <v>105</v>
      </c>
      <c r="DG5" s="32" t="s">
        <v>106</v>
      </c>
      <c r="DH5" s="32" t="s">
        <v>96</v>
      </c>
      <c r="DI5" s="32" t="s">
        <v>97</v>
      </c>
      <c r="DJ5" s="32" t="s">
        <v>98</v>
      </c>
      <c r="DK5" s="32" t="s">
        <v>99</v>
      </c>
      <c r="DL5" s="32" t="s">
        <v>100</v>
      </c>
      <c r="DM5" s="32" t="s">
        <v>101</v>
      </c>
      <c r="DN5" s="32" t="s">
        <v>102</v>
      </c>
      <c r="DO5" s="32" t="s">
        <v>103</v>
      </c>
      <c r="DP5" s="32" t="s">
        <v>104</v>
      </c>
      <c r="DQ5" s="32" t="s">
        <v>105</v>
      </c>
      <c r="DR5" s="32" t="s">
        <v>106</v>
      </c>
      <c r="DS5" s="32" t="s">
        <v>96</v>
      </c>
      <c r="DT5" s="32" t="s">
        <v>97</v>
      </c>
      <c r="DU5" s="32" t="s">
        <v>98</v>
      </c>
      <c r="DV5" s="32" t="s">
        <v>99</v>
      </c>
      <c r="DW5" s="32" t="s">
        <v>100</v>
      </c>
      <c r="DX5" s="32" t="s">
        <v>101</v>
      </c>
      <c r="DY5" s="32" t="s">
        <v>102</v>
      </c>
      <c r="DZ5" s="32" t="s">
        <v>103</v>
      </c>
      <c r="EA5" s="32" t="s">
        <v>104</v>
      </c>
      <c r="EB5" s="32" t="s">
        <v>105</v>
      </c>
      <c r="EC5" s="32" t="s">
        <v>106</v>
      </c>
      <c r="ED5" s="32" t="s">
        <v>96</v>
      </c>
      <c r="EE5" s="32" t="s">
        <v>97</v>
      </c>
      <c r="EF5" s="32" t="s">
        <v>98</v>
      </c>
      <c r="EG5" s="32" t="s">
        <v>99</v>
      </c>
      <c r="EH5" s="32" t="s">
        <v>100</v>
      </c>
      <c r="EI5" s="32" t="s">
        <v>101</v>
      </c>
      <c r="EJ5" s="32" t="s">
        <v>102</v>
      </c>
      <c r="EK5" s="32" t="s">
        <v>103</v>
      </c>
      <c r="EL5" s="32" t="s">
        <v>104</v>
      </c>
      <c r="EM5" s="32" t="s">
        <v>105</v>
      </c>
      <c r="EN5" s="32" t="s">
        <v>106</v>
      </c>
    </row>
    <row r="6" spans="1:144" s="36" customFormat="1" x14ac:dyDescent="0.15">
      <c r="A6" s="28" t="s">
        <v>107</v>
      </c>
      <c r="B6" s="33">
        <f>B7</f>
        <v>2017</v>
      </c>
      <c r="C6" s="33">
        <f t="shared" ref="C6:W6" si="3">C7</f>
        <v>434841</v>
      </c>
      <c r="D6" s="33">
        <f t="shared" si="3"/>
        <v>47</v>
      </c>
      <c r="E6" s="33">
        <f t="shared" si="3"/>
        <v>1</v>
      </c>
      <c r="F6" s="33">
        <f t="shared" si="3"/>
        <v>0</v>
      </c>
      <c r="G6" s="33">
        <f t="shared" si="3"/>
        <v>0</v>
      </c>
      <c r="H6" s="33" t="str">
        <f t="shared" si="3"/>
        <v>熊本県　津奈木町</v>
      </c>
      <c r="I6" s="33" t="str">
        <f t="shared" si="3"/>
        <v>法非適用</v>
      </c>
      <c r="J6" s="33" t="str">
        <f t="shared" si="3"/>
        <v>水道事業</v>
      </c>
      <c r="K6" s="33" t="str">
        <f t="shared" si="3"/>
        <v>簡易水道事業</v>
      </c>
      <c r="L6" s="33" t="str">
        <f t="shared" si="3"/>
        <v>D3</v>
      </c>
      <c r="M6" s="33" t="str">
        <f t="shared" si="3"/>
        <v>非設置</v>
      </c>
      <c r="N6" s="34" t="str">
        <f t="shared" si="3"/>
        <v>-</v>
      </c>
      <c r="O6" s="34" t="str">
        <f t="shared" si="3"/>
        <v>該当数値なし</v>
      </c>
      <c r="P6" s="34">
        <f t="shared" si="3"/>
        <v>70.78</v>
      </c>
      <c r="Q6" s="34">
        <f t="shared" si="3"/>
        <v>3020</v>
      </c>
      <c r="R6" s="34">
        <f t="shared" si="3"/>
        <v>4692</v>
      </c>
      <c r="S6" s="34">
        <f t="shared" si="3"/>
        <v>34.07</v>
      </c>
      <c r="T6" s="34">
        <f t="shared" si="3"/>
        <v>137.72</v>
      </c>
      <c r="U6" s="34">
        <f t="shared" si="3"/>
        <v>3289</v>
      </c>
      <c r="V6" s="34">
        <f t="shared" si="3"/>
        <v>6.01</v>
      </c>
      <c r="W6" s="34">
        <f t="shared" si="3"/>
        <v>547.25</v>
      </c>
      <c r="X6" s="35">
        <f>IF(X7="",NA(),X7)</f>
        <v>115.54</v>
      </c>
      <c r="Y6" s="35">
        <f t="shared" ref="Y6:AG6" si="4">IF(Y7="",NA(),Y7)</f>
        <v>116.37</v>
      </c>
      <c r="Z6" s="35">
        <f t="shared" si="4"/>
        <v>119.97</v>
      </c>
      <c r="AA6" s="35">
        <f t="shared" si="4"/>
        <v>112.35</v>
      </c>
      <c r="AB6" s="35">
        <f t="shared" si="4"/>
        <v>89.6</v>
      </c>
      <c r="AC6" s="35">
        <f t="shared" si="4"/>
        <v>76.09</v>
      </c>
      <c r="AD6" s="35">
        <f t="shared" si="4"/>
        <v>75.87</v>
      </c>
      <c r="AE6" s="35">
        <f t="shared" si="4"/>
        <v>76.27</v>
      </c>
      <c r="AF6" s="35">
        <f t="shared" si="4"/>
        <v>77.56</v>
      </c>
      <c r="AG6" s="35">
        <f t="shared" si="4"/>
        <v>78.510000000000005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169.58</v>
      </c>
      <c r="BF6" s="35">
        <f t="shared" ref="BF6:BN6" si="7">IF(BF7="",NA(),BF7)</f>
        <v>281.64</v>
      </c>
      <c r="BG6" s="35">
        <f t="shared" si="7"/>
        <v>424.49</v>
      </c>
      <c r="BH6" s="35">
        <f t="shared" si="7"/>
        <v>563.4</v>
      </c>
      <c r="BI6" s="35">
        <f t="shared" si="7"/>
        <v>851.2</v>
      </c>
      <c r="BJ6" s="35">
        <f t="shared" si="7"/>
        <v>1113.76</v>
      </c>
      <c r="BK6" s="35">
        <f t="shared" si="7"/>
        <v>1125.69</v>
      </c>
      <c r="BL6" s="35">
        <f t="shared" si="7"/>
        <v>1134.67</v>
      </c>
      <c r="BM6" s="35">
        <f t="shared" si="7"/>
        <v>1144.79</v>
      </c>
      <c r="BN6" s="35">
        <f t="shared" si="7"/>
        <v>1061.58</v>
      </c>
      <c r="BO6" s="34" t="str">
        <f>IF(BO7="","",IF(BO7="-","【-】","【"&amp;SUBSTITUTE(TEXT(BO7,"#,##0.00"),"-","△")&amp;"】"))</f>
        <v>【1,141.75】</v>
      </c>
      <c r="BP6" s="35">
        <f>IF(BP7="",NA(),BP7)</f>
        <v>112.21</v>
      </c>
      <c r="BQ6" s="35">
        <f t="shared" ref="BQ6:BY6" si="8">IF(BQ7="",NA(),BQ7)</f>
        <v>107.84</v>
      </c>
      <c r="BR6" s="35">
        <f t="shared" si="8"/>
        <v>109.4</v>
      </c>
      <c r="BS6" s="35">
        <f t="shared" si="8"/>
        <v>100.68</v>
      </c>
      <c r="BT6" s="35">
        <f t="shared" si="8"/>
        <v>78.209999999999994</v>
      </c>
      <c r="BU6" s="35">
        <f t="shared" si="8"/>
        <v>34.25</v>
      </c>
      <c r="BV6" s="35">
        <f t="shared" si="8"/>
        <v>46.48</v>
      </c>
      <c r="BW6" s="35">
        <f t="shared" si="8"/>
        <v>40.6</v>
      </c>
      <c r="BX6" s="35">
        <f t="shared" si="8"/>
        <v>56.04</v>
      </c>
      <c r="BY6" s="35">
        <f t="shared" si="8"/>
        <v>58.52</v>
      </c>
      <c r="BZ6" s="34" t="str">
        <f>IF(BZ7="","",IF(BZ7="-","【-】","【"&amp;SUBSTITUTE(TEXT(BZ7,"#,##0.00"),"-","△")&amp;"】"))</f>
        <v>【54.93】</v>
      </c>
      <c r="CA6" s="35">
        <f>IF(CA7="",NA(),CA7)</f>
        <v>149.35</v>
      </c>
      <c r="CB6" s="35">
        <f t="shared" ref="CB6:CJ6" si="9">IF(CB7="",NA(),CB7)</f>
        <v>159.76</v>
      </c>
      <c r="CC6" s="35">
        <f t="shared" si="9"/>
        <v>157.38</v>
      </c>
      <c r="CD6" s="35">
        <f t="shared" si="9"/>
        <v>172.19</v>
      </c>
      <c r="CE6" s="35">
        <f t="shared" si="9"/>
        <v>221.44</v>
      </c>
      <c r="CF6" s="35">
        <f t="shared" si="9"/>
        <v>501.18</v>
      </c>
      <c r="CG6" s="35">
        <f t="shared" si="9"/>
        <v>376.61</v>
      </c>
      <c r="CH6" s="35">
        <f t="shared" si="9"/>
        <v>440.03</v>
      </c>
      <c r="CI6" s="35">
        <f t="shared" si="9"/>
        <v>304.35000000000002</v>
      </c>
      <c r="CJ6" s="35">
        <f t="shared" si="9"/>
        <v>296.3</v>
      </c>
      <c r="CK6" s="34" t="str">
        <f>IF(CK7="","",IF(CK7="-","【-】","【"&amp;SUBSTITUTE(TEXT(CK7,"#,##0.00"),"-","△")&amp;"】"))</f>
        <v>【292.18】</v>
      </c>
      <c r="CL6" s="35">
        <f>IF(CL7="",NA(),CL7)</f>
        <v>71.48</v>
      </c>
      <c r="CM6" s="35">
        <f t="shared" ref="CM6:CU6" si="10">IF(CM7="",NA(),CM7)</f>
        <v>64.19</v>
      </c>
      <c r="CN6" s="35">
        <f t="shared" si="10"/>
        <v>66.760000000000005</v>
      </c>
      <c r="CO6" s="35">
        <f t="shared" si="10"/>
        <v>65.56</v>
      </c>
      <c r="CP6" s="35">
        <f t="shared" si="10"/>
        <v>84.77</v>
      </c>
      <c r="CQ6" s="35">
        <f t="shared" si="10"/>
        <v>57.55</v>
      </c>
      <c r="CR6" s="35">
        <f t="shared" si="10"/>
        <v>57.43</v>
      </c>
      <c r="CS6" s="35">
        <f t="shared" si="10"/>
        <v>57.29</v>
      </c>
      <c r="CT6" s="35">
        <f t="shared" si="10"/>
        <v>55.9</v>
      </c>
      <c r="CU6" s="35">
        <f t="shared" si="10"/>
        <v>57.3</v>
      </c>
      <c r="CV6" s="34" t="str">
        <f>IF(CV7="","",IF(CV7="-","【-】","【"&amp;SUBSTITUTE(TEXT(CV7,"#,##0.00"),"-","△")&amp;"】"))</f>
        <v>【56.91】</v>
      </c>
      <c r="CW6" s="35">
        <f>IF(CW7="",NA(),CW7)</f>
        <v>79.849999999999994</v>
      </c>
      <c r="CX6" s="35">
        <f t="shared" ref="CX6:DF6" si="11">IF(CX7="",NA(),CX7)</f>
        <v>87.8</v>
      </c>
      <c r="CY6" s="35">
        <f t="shared" si="11"/>
        <v>83.06</v>
      </c>
      <c r="CZ6" s="35">
        <f t="shared" si="11"/>
        <v>83.8</v>
      </c>
      <c r="DA6" s="35">
        <f t="shared" si="11"/>
        <v>63</v>
      </c>
      <c r="DB6" s="35">
        <f t="shared" si="11"/>
        <v>74.14</v>
      </c>
      <c r="DC6" s="35">
        <f t="shared" si="11"/>
        <v>73.83</v>
      </c>
      <c r="DD6" s="35">
        <f t="shared" si="11"/>
        <v>73.69</v>
      </c>
      <c r="DE6" s="35">
        <f t="shared" si="11"/>
        <v>73.28</v>
      </c>
      <c r="DF6" s="35">
        <f t="shared" si="11"/>
        <v>72.42</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5">
        <f>IF(ED7="",NA(),ED7)</f>
        <v>14.61</v>
      </c>
      <c r="EE6" s="35">
        <f t="shared" ref="EE6:EM6" si="14">IF(EE7="",NA(),EE7)</f>
        <v>3.11</v>
      </c>
      <c r="EF6" s="35">
        <f t="shared" si="14"/>
        <v>0.32</v>
      </c>
      <c r="EG6" s="35">
        <f t="shared" si="14"/>
        <v>5.59</v>
      </c>
      <c r="EH6" s="35">
        <f t="shared" si="14"/>
        <v>3.73</v>
      </c>
      <c r="EI6" s="35">
        <f t="shared" si="14"/>
        <v>0.8</v>
      </c>
      <c r="EJ6" s="35">
        <f t="shared" si="14"/>
        <v>0.69</v>
      </c>
      <c r="EK6" s="35">
        <f t="shared" si="14"/>
        <v>0.65</v>
      </c>
      <c r="EL6" s="35">
        <f t="shared" si="14"/>
        <v>0.53</v>
      </c>
      <c r="EM6" s="35">
        <f t="shared" si="14"/>
        <v>0.72</v>
      </c>
      <c r="EN6" s="34" t="str">
        <f>IF(EN7="","",IF(EN7="-","【-】","【"&amp;SUBSTITUTE(TEXT(EN7,"#,##0.00"),"-","△")&amp;"】"))</f>
        <v>【0.72】</v>
      </c>
    </row>
    <row r="7" spans="1:144" s="36" customFormat="1" x14ac:dyDescent="0.15">
      <c r="A7" s="28"/>
      <c r="B7" s="37">
        <v>2017</v>
      </c>
      <c r="C7" s="37">
        <v>434841</v>
      </c>
      <c r="D7" s="37">
        <v>47</v>
      </c>
      <c r="E7" s="37">
        <v>1</v>
      </c>
      <c r="F7" s="37">
        <v>0</v>
      </c>
      <c r="G7" s="37">
        <v>0</v>
      </c>
      <c r="H7" s="37" t="s">
        <v>108</v>
      </c>
      <c r="I7" s="37" t="s">
        <v>109</v>
      </c>
      <c r="J7" s="37" t="s">
        <v>110</v>
      </c>
      <c r="K7" s="37" t="s">
        <v>111</v>
      </c>
      <c r="L7" s="37" t="s">
        <v>112</v>
      </c>
      <c r="M7" s="37" t="s">
        <v>113</v>
      </c>
      <c r="N7" s="38" t="s">
        <v>114</v>
      </c>
      <c r="O7" s="38" t="s">
        <v>115</v>
      </c>
      <c r="P7" s="38">
        <v>70.78</v>
      </c>
      <c r="Q7" s="38">
        <v>3020</v>
      </c>
      <c r="R7" s="38">
        <v>4692</v>
      </c>
      <c r="S7" s="38">
        <v>34.07</v>
      </c>
      <c r="T7" s="38">
        <v>137.72</v>
      </c>
      <c r="U7" s="38">
        <v>3289</v>
      </c>
      <c r="V7" s="38">
        <v>6.01</v>
      </c>
      <c r="W7" s="38">
        <v>547.25</v>
      </c>
      <c r="X7" s="38">
        <v>115.54</v>
      </c>
      <c r="Y7" s="38">
        <v>116.37</v>
      </c>
      <c r="Z7" s="38">
        <v>119.97</v>
      </c>
      <c r="AA7" s="38">
        <v>112.35</v>
      </c>
      <c r="AB7" s="38">
        <v>89.6</v>
      </c>
      <c r="AC7" s="38">
        <v>76.09</v>
      </c>
      <c r="AD7" s="38">
        <v>75.87</v>
      </c>
      <c r="AE7" s="38">
        <v>76.27</v>
      </c>
      <c r="AF7" s="38">
        <v>77.56</v>
      </c>
      <c r="AG7" s="38">
        <v>78.510000000000005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169.58</v>
      </c>
      <c r="BF7" s="38">
        <v>281.64</v>
      </c>
      <c r="BG7" s="38">
        <v>424.49</v>
      </c>
      <c r="BH7" s="38">
        <v>563.4</v>
      </c>
      <c r="BI7" s="38">
        <v>851.2</v>
      </c>
      <c r="BJ7" s="38">
        <v>1113.76</v>
      </c>
      <c r="BK7" s="38">
        <v>1125.69</v>
      </c>
      <c r="BL7" s="38">
        <v>1134.67</v>
      </c>
      <c r="BM7" s="38">
        <v>1144.79</v>
      </c>
      <c r="BN7" s="38">
        <v>1061.58</v>
      </c>
      <c r="BO7" s="38">
        <v>1141.75</v>
      </c>
      <c r="BP7" s="38">
        <v>112.21</v>
      </c>
      <c r="BQ7" s="38">
        <v>107.84</v>
      </c>
      <c r="BR7" s="38">
        <v>109.4</v>
      </c>
      <c r="BS7" s="38">
        <v>100.68</v>
      </c>
      <c r="BT7" s="38">
        <v>78.209999999999994</v>
      </c>
      <c r="BU7" s="38">
        <v>34.25</v>
      </c>
      <c r="BV7" s="38">
        <v>46.48</v>
      </c>
      <c r="BW7" s="38">
        <v>40.6</v>
      </c>
      <c r="BX7" s="38">
        <v>56.04</v>
      </c>
      <c r="BY7" s="38">
        <v>58.52</v>
      </c>
      <c r="BZ7" s="38">
        <v>54.93</v>
      </c>
      <c r="CA7" s="38">
        <v>149.35</v>
      </c>
      <c r="CB7" s="38">
        <v>159.76</v>
      </c>
      <c r="CC7" s="38">
        <v>157.38</v>
      </c>
      <c r="CD7" s="38">
        <v>172.19</v>
      </c>
      <c r="CE7" s="38">
        <v>221.44</v>
      </c>
      <c r="CF7" s="38">
        <v>501.18</v>
      </c>
      <c r="CG7" s="38">
        <v>376.61</v>
      </c>
      <c r="CH7" s="38">
        <v>440.03</v>
      </c>
      <c r="CI7" s="38">
        <v>304.35000000000002</v>
      </c>
      <c r="CJ7" s="38">
        <v>296.3</v>
      </c>
      <c r="CK7" s="38">
        <v>292.18</v>
      </c>
      <c r="CL7" s="38">
        <v>71.48</v>
      </c>
      <c r="CM7" s="38">
        <v>64.19</v>
      </c>
      <c r="CN7" s="38">
        <v>66.760000000000005</v>
      </c>
      <c r="CO7" s="38">
        <v>65.56</v>
      </c>
      <c r="CP7" s="38">
        <v>84.77</v>
      </c>
      <c r="CQ7" s="38">
        <v>57.55</v>
      </c>
      <c r="CR7" s="38">
        <v>57.43</v>
      </c>
      <c r="CS7" s="38">
        <v>57.29</v>
      </c>
      <c r="CT7" s="38">
        <v>55.9</v>
      </c>
      <c r="CU7" s="38">
        <v>57.3</v>
      </c>
      <c r="CV7" s="38">
        <v>56.91</v>
      </c>
      <c r="CW7" s="38">
        <v>79.849999999999994</v>
      </c>
      <c r="CX7" s="38">
        <v>87.8</v>
      </c>
      <c r="CY7" s="38">
        <v>83.06</v>
      </c>
      <c r="CZ7" s="38">
        <v>83.8</v>
      </c>
      <c r="DA7" s="38">
        <v>63</v>
      </c>
      <c r="DB7" s="38">
        <v>74.14</v>
      </c>
      <c r="DC7" s="38">
        <v>73.83</v>
      </c>
      <c r="DD7" s="38">
        <v>73.69</v>
      </c>
      <c r="DE7" s="38">
        <v>73.28</v>
      </c>
      <c r="DF7" s="38">
        <v>72.42</v>
      </c>
      <c r="DG7" s="38">
        <v>74.25</v>
      </c>
      <c r="DH7" s="38"/>
      <c r="DI7" s="38"/>
      <c r="DJ7" s="38"/>
      <c r="DK7" s="38"/>
      <c r="DL7" s="38"/>
      <c r="DM7" s="38"/>
      <c r="DN7" s="38"/>
      <c r="DO7" s="38"/>
      <c r="DP7" s="38"/>
      <c r="DQ7" s="38"/>
      <c r="DR7" s="38"/>
      <c r="DS7" s="38"/>
      <c r="DT7" s="38"/>
      <c r="DU7" s="38"/>
      <c r="DV7" s="38"/>
      <c r="DW7" s="38"/>
      <c r="DX7" s="38"/>
      <c r="DY7" s="38"/>
      <c r="DZ7" s="38"/>
      <c r="EA7" s="38"/>
      <c r="EB7" s="38"/>
      <c r="EC7" s="38"/>
      <c r="ED7" s="38">
        <v>14.61</v>
      </c>
      <c r="EE7" s="38">
        <v>3.11</v>
      </c>
      <c r="EF7" s="38">
        <v>0.32</v>
      </c>
      <c r="EG7" s="38">
        <v>5.59</v>
      </c>
      <c r="EH7" s="38">
        <v>3.73</v>
      </c>
      <c r="EI7" s="38">
        <v>0.8</v>
      </c>
      <c r="EJ7" s="38">
        <v>0.69</v>
      </c>
      <c r="EK7" s="38">
        <v>0.65</v>
      </c>
      <c r="EL7" s="38">
        <v>0.53</v>
      </c>
      <c r="EM7" s="38">
        <v>0.72</v>
      </c>
      <c r="EN7" s="38">
        <v>0.72</v>
      </c>
    </row>
    <row r="8" spans="1:144" x14ac:dyDescent="0.15">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15">
      <c r="A9" s="40"/>
      <c r="B9" s="40" t="s">
        <v>116</v>
      </c>
      <c r="C9" s="40" t="s">
        <v>117</v>
      </c>
      <c r="D9" s="40" t="s">
        <v>118</v>
      </c>
      <c r="E9" s="40" t="s">
        <v>119</v>
      </c>
      <c r="F9" s="40" t="s">
        <v>120</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T02634</cp:lastModifiedBy>
  <cp:lastPrinted>2019-01-18T04:01:05Z</cp:lastPrinted>
  <dcterms:created xsi:type="dcterms:W3CDTF">2018-12-03T08:46:00Z</dcterms:created>
  <dcterms:modified xsi:type="dcterms:W3CDTF">2019-01-18T04:01:08Z</dcterms:modified>
  <cp:category/>
</cp:coreProperties>
</file>