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63\Desktop\※照会中【1月30日期限】公営企業に係る経営比較分析表（平成２９年度決算）の分析等について\02 各係回答\"/>
    </mc:Choice>
  </mc:AlternateContent>
  <workbookProtection workbookAlgorithmName="SHA-512" workbookHashValue="xk59uAllQPcsQlvIPofrKXFK9OETQtuz7UzCKULKQ0TQs115lSBq33KKbPE3cKtn35wGqZVB1SpbW7geV71pAA==" workbookSaltValue="RAjNhKU4X7G8iDbZFFXXEQ==" workbookSpinCount="100000" lockStructure="1"/>
  <bookViews>
    <workbookView xWindow="0" yWindow="0" windowWidth="20490" windowHeight="7230"/>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<sst xmlns="http://schemas.openxmlformats.org/spreadsheetml/2006/main" count="237" uniqueCount="124">
  <si>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</si>
  <si>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</si>
  <si>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</si>
  <si>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</si>
  <si>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</si>
  <si>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</si>
  <si>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</si>
  <si>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</si>
  <si>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</si>
  <si>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</si>
  <si>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</si>
  <si>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</si>
  <si>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</si>
  <si>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</si>
  <si>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</si>
  <si>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</si>
  <si>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</si>
  <si>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</si>
  <si>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</si>
  <si>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</si>
  <si>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</si>
  <si>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</si>
  <si>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</si>
  <si>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</si>
  <si>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</si>
  <si>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</si>
  <si>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</si>
  <si>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</si>
  <si>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</si>
  <si>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</si>
  <si>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</si>
  <si>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</si>
  <si>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</si>
  <si>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</si>
  <si>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</si>
  <si>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</si>
  <si>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</si>
  <si>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</si>
  <si>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</si>
  <si>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</si>
  <si>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</si>
  <si>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</si>
  <si>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</si>
  <si>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</si>
  <si>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</si>
  <si>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</si>
  <si>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</si>
  <si>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</si>
  <si>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</si>
  <si>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</si>
  <si>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</si>
  <si>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</si>
  <si>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</si>
  <si>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</si>
  <si>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</si>
  <si>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</si>
  <si>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</si>
  <si>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</si>
  <si>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</si>
  <si>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</si>
  <si>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</si>
  <si>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</si>
  <si>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</si>
  <si>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</si>
  <si>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</si>
  <si>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</si>
  <si>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</si>
  <si>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</si>
  <si>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</si>
  <si>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</si>
  <si>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</si>
  <si>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</si>
  <si>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</si>
  <si>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</si>
  <si>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</si>
  <si>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</si>
  <si>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</si>
  <si>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</si>
  <si>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</si>
  <si>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</si>
  <si>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</si>
  <si>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</si>
  <si>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</si>
  <si>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</si>
  <si>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</si>
  <si>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</si>
  <si>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</si>
  <si>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</si>
  <si>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</si>
  <si>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</si>
  <si>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</si>
  <si>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</si>
  <si>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</si>
  <si>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</si>
  <si>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</si>
  <si>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</si>
  <si>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</si>
  <si>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</si>
  <si>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</si>
  <si>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</si>
  <si>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</si>
  <si>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</si>
  <si>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</si>
  <si>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</si>
  <si>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</si>
  <si>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</si>
  <si>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</si>
  <si>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</si>
  <si>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山都町</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</si>
  <si>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</si>
  <si>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</si>
  <si>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</si>
  <si>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</si>
  <si>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</si>
  <si>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</si>
  <si>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</si>
  <si>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</si>
  <si>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</si>
  <si>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</si>
  <si>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</si>
  <si>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</si>
  <si>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収益的収支比率は類似団体に比べて低いのは、給水収益と一般会計からの繰入金を合わせても総収益が少ないのが原因である。
　また、給水原価は高いが料金回収率は低い状況であり、更に投資規模が水道事業統合前の水道未普及解消工事により高いため、企業債残高も類似団体に比べ高い状況である。
</t>
    <rPh sb="1" eb="4">
      <t>シュウエキテキ</t>
    </rPh>
    <rPh sb="4" eb="5">
      <t>シュウ</t>
    </rPh>
    <rPh sb="5" eb="6">
      <t>シ</t>
    </rPh>
    <rPh sb="6" eb="8">
      <t>ヒリツ</t>
    </rPh>
    <rPh sb="9" eb="11">
      <t>ルイジ</t>
    </rPh>
    <rPh sb="11" eb="13">
      <t>ダンタイ</t>
    </rPh>
    <rPh sb="14" eb="15">
      <t>クラ</t>
    </rPh>
    <rPh sb="17" eb="18">
      <t>ヒク</t>
    </rPh>
    <rPh sb="22" eb="24">
      <t>キュウスイ</t>
    </rPh>
    <rPh sb="24" eb="26">
      <t>シュウエキ</t>
    </rPh>
    <rPh sb="27" eb="29">
      <t>イッパン</t>
    </rPh>
    <rPh sb="29" eb="31">
      <t>カイケイ</t>
    </rPh>
    <rPh sb="34" eb="36">
      <t>クリイレ</t>
    </rPh>
    <rPh sb="36" eb="37">
      <t>キン</t>
    </rPh>
    <rPh sb="38" eb="39">
      <t>ア</t>
    </rPh>
    <rPh sb="43" eb="44">
      <t>ソウ</t>
    </rPh>
    <rPh sb="44" eb="46">
      <t>シュウエキ</t>
    </rPh>
    <rPh sb="47" eb="48">
      <t>スク</t>
    </rPh>
    <rPh sb="52" eb="54">
      <t>ゲンイン</t>
    </rPh>
    <rPh sb="63" eb="65">
      <t>キュウスイ</t>
    </rPh>
    <rPh sb="68" eb="69">
      <t>タカ</t>
    </rPh>
    <rPh sb="71" eb="73">
      <t>リョウキン</t>
    </rPh>
    <rPh sb="73" eb="75">
      <t>カイシュウ</t>
    </rPh>
    <rPh sb="75" eb="76">
      <t>リツ</t>
    </rPh>
    <rPh sb="77" eb="78">
      <t>ヒク</t>
    </rPh>
    <rPh sb="79" eb="81">
      <t>ジョウキョウ</t>
    </rPh>
    <rPh sb="85" eb="86">
      <t>サラ</t>
    </rPh>
    <rPh sb="87" eb="89">
      <t>トウシ</t>
    </rPh>
    <rPh sb="89" eb="91">
      <t>キボ</t>
    </rPh>
    <rPh sb="92" eb="94">
      <t>スイドウ</t>
    </rPh>
    <rPh sb="94" eb="96">
      <t>ジギョウ</t>
    </rPh>
    <rPh sb="96" eb="98">
      <t>トウゴウ</t>
    </rPh>
    <rPh sb="98" eb="99">
      <t>マエ</t>
    </rPh>
    <rPh sb="100" eb="102">
      <t>スイドウ</t>
    </rPh>
    <rPh sb="102" eb="105">
      <t>ミフキュウ</t>
    </rPh>
    <rPh sb="105" eb="107">
      <t>カイショウ</t>
    </rPh>
    <rPh sb="107" eb="109">
      <t>コウジ</t>
    </rPh>
    <rPh sb="117" eb="119">
      <t>キギョウ</t>
    </rPh>
    <rPh sb="119" eb="120">
      <t>サイ</t>
    </rPh>
    <rPh sb="120" eb="122">
      <t>ザンダカ</t>
    </rPh>
    <rPh sb="123" eb="125">
      <t>ルイジ</t>
    </rPh>
    <rPh sb="125" eb="127">
      <t>ダンタイ</t>
    </rPh>
    <rPh sb="128" eb="129">
      <t>クラ</t>
    </rPh>
    <rPh sb="130" eb="131">
      <t>タカ</t>
    </rPh>
    <rPh sb="132" eb="134">
      <t>ジョウキョウ</t>
    </rPh>
    <phoneticPr fontId="4"/>
  </si>
  <si>
    <t>　管路更新率は高いが、これは未普及地域への水道工事を優先的に行っているためであり、有収率が低いことから見ても、老朽管の更新は遅れているのは明白である。
　今後は、当該地域の簡易水道と統合後に計画的に更新する予定である。</t>
    <rPh sb="1" eb="3">
      <t>カンロ</t>
    </rPh>
    <rPh sb="3" eb="5">
      <t>コウシン</t>
    </rPh>
    <rPh sb="5" eb="6">
      <t>リツ</t>
    </rPh>
    <rPh sb="7" eb="8">
      <t>タカ</t>
    </rPh>
    <rPh sb="14" eb="17">
      <t>ミフキュウ</t>
    </rPh>
    <rPh sb="17" eb="19">
      <t>チイキ</t>
    </rPh>
    <rPh sb="21" eb="23">
      <t>スイドウ</t>
    </rPh>
    <rPh sb="23" eb="25">
      <t>コウジ</t>
    </rPh>
    <rPh sb="26" eb="29">
      <t>ユウセンテキ</t>
    </rPh>
    <rPh sb="30" eb="31">
      <t>オコナ</t>
    </rPh>
    <rPh sb="55" eb="58">
      <t>ロウキュウカン</t>
    </rPh>
    <rPh sb="59" eb="61">
      <t>コウシン</t>
    </rPh>
    <rPh sb="62" eb="63">
      <t>オク</t>
    </rPh>
    <phoneticPr fontId="4"/>
  </si>
  <si>
    <t>　当該簡易水道は平成32年度の水道事業統合に併せ各簡易水道の料金の統一や水道未普及地域の解消工事を優先的に行い、将来的に安定した事業運営を目指してきた。
　しかし、給水人口の急激な減少による料金収入の減少や老朽給水施設の更新、耐震化整備など課題が多い状況であるため、近隣自治体の水道事業との広域的連携による経費削減や平成31年度策定予定の経営戦略による水道料金の計画的値上げにより安定した事業経営を目指す。</t>
    <rPh sb="1" eb="3">
      <t>トウガイ</t>
    </rPh>
    <rPh sb="3" eb="5">
      <t>カンイ</t>
    </rPh>
    <rPh sb="5" eb="7">
      <t>スイドウ</t>
    </rPh>
    <rPh sb="8" eb="10">
      <t>ヘイセイ</t>
    </rPh>
    <rPh sb="12" eb="14">
      <t>ネンド</t>
    </rPh>
    <rPh sb="15" eb="17">
      <t>スイドウ</t>
    </rPh>
    <rPh sb="17" eb="19">
      <t>ジギョウ</t>
    </rPh>
    <rPh sb="19" eb="21">
      <t>トウゴウ</t>
    </rPh>
    <rPh sb="22" eb="23">
      <t>アワ</t>
    </rPh>
    <rPh sb="24" eb="25">
      <t>カク</t>
    </rPh>
    <rPh sb="25" eb="27">
      <t>カンイ</t>
    </rPh>
    <rPh sb="27" eb="29">
      <t>スイドウ</t>
    </rPh>
    <rPh sb="30" eb="32">
      <t>リョウキン</t>
    </rPh>
    <rPh sb="33" eb="35">
      <t>トウイツ</t>
    </rPh>
    <rPh sb="36" eb="38">
      <t>スイドウ</t>
    </rPh>
    <rPh sb="38" eb="41">
      <t>ミフキュウ</t>
    </rPh>
    <rPh sb="41" eb="43">
      <t>チイキ</t>
    </rPh>
    <rPh sb="44" eb="46">
      <t>カイショウ</t>
    </rPh>
    <rPh sb="46" eb="48">
      <t>コウジ</t>
    </rPh>
    <rPh sb="49" eb="52">
      <t>ユウセンテキ</t>
    </rPh>
    <rPh sb="53" eb="54">
      <t>オコ</t>
    </rPh>
    <rPh sb="56" eb="59">
      <t>ショウライテキ</t>
    </rPh>
    <rPh sb="60" eb="62">
      <t>アンテイ</t>
    </rPh>
    <rPh sb="64" eb="66">
      <t>ジギョウ</t>
    </rPh>
    <rPh sb="66" eb="68">
      <t>ウンエイ</t>
    </rPh>
    <rPh sb="69" eb="71">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</si>
</sst>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0.1</c:v>
                </c:pt>
                <c:pt idx="1">
                  <c:v>0.02</c:v>
                </c:pt>
                <c:pt idx="2">
                  <c:v>0.93</c:v>
                </c:pt>
                <c:pt idx="3">
                  <c:v>1.33</c:v>
                </c:pt>
                <c:pt idx="4">
                  <c:v>6.43</c:v>
                </c:pt>
              </c:numCache>
            </c:numRef>
          </c:val>
          <c:extLst xmlns:c16r2="http://schemas.microsoft.com/office/drawing/2015/06/chart">
            <c:ext xmlns:c16="http://schemas.microsoft.com/office/drawing/2014/chart" uri="{C3380CC4-5D6E-409C-BE32-E72D297353CC}">
              <c16:uniqueId val="{00000000-6E8B-4A4B-838B-34726D3A43BE}"/>
            </c:ext>
          </c:extLst>
        </c:ser>
        <c:dLbls>
          <c:showLegendKey val="0"/>
          <c:showVal val="0"/>
          <c:showCatName val="0"/>
          <c:showSerName val="0"/>
          <c:showPercent val="0"/>
          <c:showBubbleSize val="0"/>
        </c:dLbls>
        <c:gapWidth val="150"/>
        <c:axId val="4053832"/>
        <c:axId val="262568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0.89</c:v>
                </c:pt>
                <c:pt idx="1">
                  <c:v>0.98</c:v>
                </c:pt>
                <c:pt idx="2">
                  <c:v>0.76</c:v>
                </c:pt>
                <c:pt idx="3">
                  <c:v>0.8</c:v>
                </c:pt>
                <c:pt idx="4">
                  <c:v>0.96</c:v>
                </c:pt>
              </c:numCache>
            </c:numRef>
          </c:val>
          <c:smooth val="0"/>
          <c:extLst xmlns:c16r2="http://schemas.microsoft.com/office/drawing/2015/06/chart">
            <c:ext xmlns:c16="http://schemas.microsoft.com/office/drawing/2014/chart" uri="{C3380CC4-5D6E-409C-BE32-E72D297353CC}">
              <c16:uniqueId val="{00000001-6E8B-4A4B-838B-34726D3A43BE}"/>
            </c:ext>
          </c:extLst>
        </c:ser>
        <c:dLbls>
          <c:showLegendKey val="0"/>
          <c:showVal val="0"/>
          <c:showCatName val="0"/>
          <c:showSerName val="0"/>
          <c:showPercent val="0"/>
          <c:showBubbleSize val="0"/>
        </c:dLbls>
        <c:marker val="1"/>
        <c:smooth val="0"/>
        <c:axId val="4053832"/>
        <c:axId val="262568336"/>
      </c:lineChart>
      <c:dateAx>
        <c:axId val="4053832"/>
        <c:scaling>
          <c:orientation val="minMax"/>
        </c:scaling>
        <c:delete val="1"/>
        <c:axPos val="b"/>
        <c:numFmt formatCode="ge" sourceLinked="1"/>
        <c:majorTickMark val="none"/>
        <c:minorTickMark val="none"/>
        <c:tickLblPos val="none"/>
        <c:crossAx val="262568336"/>
        <c:crosses val="autoZero"/>
        <c:auto val="1"/>
        <c:lblOffset val="100"/>
        <c:baseTimeUnit val="years"/>
      </c:dateAx>
      <c:valAx>
        <c:axId val="26256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3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60.25</c:v>
                </c:pt>
                <c:pt idx="1">
                  <c:v>64.73</c:v>
                </c:pt>
                <c:pt idx="2">
                  <c:v>67.959999999999994</c:v>
                </c:pt>
                <c:pt idx="3">
                  <c:v>67.33</c:v>
                </c:pt>
                <c:pt idx="4">
                  <c:v>69.680000000000007</c:v>
                </c:pt>
              </c:numCache>
            </c:numRef>
          </c:val>
          <c:extLst xmlns:c16r2="http://schemas.microsoft.com/office/drawing/2015/06/chart">
            <c:ext xmlns:c16="http://schemas.microsoft.com/office/drawing/2014/chart" uri="{C3380CC4-5D6E-409C-BE32-E72D297353CC}">
              <c16:uniqueId val="{00000000-4207-4B57-81C9-12BAA6C4B166}"/>
            </c:ext>
          </c:extLst>
        </c:ser>
        <c:dLbls>
          <c:showLegendKey val="0"/>
          <c:showVal val="0"/>
          <c:showCatName val="0"/>
          <c:showSerName val="0"/>
          <c:showPercent val="0"/>
          <c:showBubbleSize val="0"/>
        </c:dLbls>
        <c:gapWidth val="150"/>
        <c:axId val="329720504"/>
        <c:axId val="329720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60.17</c:v>
                </c:pt>
                <c:pt idx="1">
                  <c:v>58.96</c:v>
                </c:pt>
                <c:pt idx="2">
                  <c:v>58.1</c:v>
                </c:pt>
                <c:pt idx="3">
                  <c:v>56.19</c:v>
                </c:pt>
                <c:pt idx="4">
                  <c:v>56.65</c:v>
                </c:pt>
              </c:numCache>
            </c:numRef>
          </c:val>
          <c:smooth val="0"/>
          <c:extLst xmlns:c16r2="http://schemas.microsoft.com/office/drawing/2015/06/chart">
            <c:ext xmlns:c16="http://schemas.microsoft.com/office/drawing/2014/chart" uri="{C3380CC4-5D6E-409C-BE32-E72D297353CC}">
              <c16:uniqueId val="{00000001-4207-4B57-81C9-12BAA6C4B166}"/>
            </c:ext>
          </c:extLst>
        </c:ser>
        <c:dLbls>
          <c:showLegendKey val="0"/>
          <c:showVal val="0"/>
          <c:showCatName val="0"/>
          <c:showSerName val="0"/>
          <c:showPercent val="0"/>
          <c:showBubbleSize val="0"/>
        </c:dLbls>
        <c:marker val="1"/>
        <c:smooth val="0"/>
        <c:axId val="329720504"/>
        <c:axId val="329720896"/>
      </c:lineChart>
      <c:dateAx>
        <c:axId val="329720504"/>
        <c:scaling>
          <c:orientation val="minMax"/>
        </c:scaling>
        <c:delete val="1"/>
        <c:axPos val="b"/>
        <c:numFmt formatCode="ge" sourceLinked="1"/>
        <c:majorTickMark val="none"/>
        <c:minorTickMark val="none"/>
        <c:tickLblPos val="none"/>
        <c:crossAx val="329720896"/>
        <c:crosses val="autoZero"/>
        <c:auto val="1"/>
        <c:lblOffset val="100"/>
        <c:baseTimeUnit val="years"/>
      </c:dateAx>
      <c:valAx>
        <c:axId val="32972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720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86.96</c:v>
                </c:pt>
                <c:pt idx="1">
                  <c:v>82.1</c:v>
                </c:pt>
                <c:pt idx="2">
                  <c:v>81</c:v>
                </c:pt>
                <c:pt idx="3">
                  <c:v>80</c:v>
                </c:pt>
                <c:pt idx="4">
                  <c:v>80</c:v>
                </c:pt>
              </c:numCache>
            </c:numRef>
          </c:val>
          <c:extLst xmlns:c16r2="http://schemas.microsoft.com/office/drawing/2015/06/chart">
            <c:ext xmlns:c16="http://schemas.microsoft.com/office/drawing/2014/chart" uri="{C3380CC4-5D6E-409C-BE32-E72D297353CC}">
              <c16:uniqueId val="{00000000-1C3C-4328-9772-52018E6BCEBF}"/>
            </c:ext>
          </c:extLst>
        </c:ser>
        <c:dLbls>
          <c:showLegendKey val="0"/>
          <c:showVal val="0"/>
          <c:showCatName val="0"/>
          <c:showSerName val="0"/>
          <c:showPercent val="0"/>
          <c:showBubbleSize val="0"/>
        </c:dLbls>
        <c:gapWidth val="150"/>
        <c:axId val="329722072"/>
        <c:axId val="329722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76.680000000000007</c:v>
                </c:pt>
                <c:pt idx="1">
                  <c:v>76.58</c:v>
                </c:pt>
                <c:pt idx="2">
                  <c:v>76.69</c:v>
                </c:pt>
                <c:pt idx="3">
                  <c:v>77.180000000000007</c:v>
                </c:pt>
                <c:pt idx="4">
                  <c:v>76.13</c:v>
                </c:pt>
              </c:numCache>
            </c:numRef>
          </c:val>
          <c:smooth val="0"/>
          <c:extLst xmlns:c16r2="http://schemas.microsoft.com/office/drawing/2015/06/chart">
            <c:ext xmlns:c16="http://schemas.microsoft.com/office/drawing/2014/chart" uri="{C3380CC4-5D6E-409C-BE32-E72D297353CC}">
              <c16:uniqueId val="{00000001-1C3C-4328-9772-52018E6BCEBF}"/>
            </c:ext>
          </c:extLst>
        </c:ser>
        <c:dLbls>
          <c:showLegendKey val="0"/>
          <c:showVal val="0"/>
          <c:showCatName val="0"/>
          <c:showSerName val="0"/>
          <c:showPercent val="0"/>
          <c:showBubbleSize val="0"/>
        </c:dLbls>
        <c:marker val="1"/>
        <c:smooth val="0"/>
        <c:axId val="329722072"/>
        <c:axId val="329722464"/>
      </c:lineChart>
      <c:dateAx>
        <c:axId val="329722072"/>
        <c:scaling>
          <c:orientation val="minMax"/>
        </c:scaling>
        <c:delete val="1"/>
        <c:axPos val="b"/>
        <c:numFmt formatCode="ge" sourceLinked="1"/>
        <c:majorTickMark val="none"/>
        <c:minorTickMark val="none"/>
        <c:tickLblPos val="none"/>
        <c:crossAx val="329722464"/>
        <c:crosses val="autoZero"/>
        <c:auto val="1"/>
        <c:lblOffset val="100"/>
        <c:baseTimeUnit val="years"/>
      </c:dateAx>
      <c:valAx>
        <c:axId val="32972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722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56.85</c:v>
                </c:pt>
                <c:pt idx="1">
                  <c:v>58.28</c:v>
                </c:pt>
                <c:pt idx="2">
                  <c:v>54.66</c:v>
                </c:pt>
                <c:pt idx="3">
                  <c:v>54.21</c:v>
                </c:pt>
                <c:pt idx="4">
                  <c:v>53.86</c:v>
                </c:pt>
              </c:numCache>
            </c:numRef>
          </c:val>
          <c:extLst xmlns:c16r2="http://schemas.microsoft.com/office/drawing/2015/06/chart">
            <c:ext xmlns:c16="http://schemas.microsoft.com/office/drawing/2014/chart" uri="{C3380CC4-5D6E-409C-BE32-E72D297353CC}">
              <c16:uniqueId val="{00000000-CBB4-4924-BAAC-499550C15423}"/>
            </c:ext>
          </c:extLst>
        </c:ser>
        <c:dLbls>
          <c:showLegendKey val="0"/>
          <c:showVal val="0"/>
          <c:showCatName val="0"/>
          <c:showSerName val="0"/>
          <c:showPercent val="0"/>
          <c:showBubbleSize val="0"/>
        </c:dLbls>
        <c:gapWidth val="150"/>
        <c:axId val="262761424"/>
        <c:axId val="32989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75.709999999999994</c:v>
                </c:pt>
                <c:pt idx="1">
                  <c:v>75.09</c:v>
                </c:pt>
                <c:pt idx="2">
                  <c:v>75.34</c:v>
                </c:pt>
                <c:pt idx="3">
                  <c:v>76.650000000000006</c:v>
                </c:pt>
                <c:pt idx="4">
                  <c:v>73.959999999999994</c:v>
                </c:pt>
              </c:numCache>
            </c:numRef>
          </c:val>
          <c:smooth val="0"/>
          <c:extLst xmlns:c16r2="http://schemas.microsoft.com/office/drawing/2015/06/chart">
            <c:ext xmlns:c16="http://schemas.microsoft.com/office/drawing/2014/chart" uri="{C3380CC4-5D6E-409C-BE32-E72D297353CC}">
              <c16:uniqueId val="{00000001-CBB4-4924-BAAC-499550C15423}"/>
            </c:ext>
          </c:extLst>
        </c:ser>
        <c:dLbls>
          <c:showLegendKey val="0"/>
          <c:showVal val="0"/>
          <c:showCatName val="0"/>
          <c:showSerName val="0"/>
          <c:showPercent val="0"/>
          <c:showBubbleSize val="0"/>
        </c:dLbls>
        <c:marker val="1"/>
        <c:smooth val="0"/>
        <c:axId val="262761424"/>
        <c:axId val="329896112"/>
      </c:lineChart>
      <c:dateAx>
        <c:axId val="262761424"/>
        <c:scaling>
          <c:orientation val="minMax"/>
        </c:scaling>
        <c:delete val="1"/>
        <c:axPos val="b"/>
        <c:numFmt formatCode="ge" sourceLinked="1"/>
        <c:majorTickMark val="none"/>
        <c:minorTickMark val="none"/>
        <c:tickLblPos val="none"/>
        <c:crossAx val="329896112"/>
        <c:crosses val="autoZero"/>
        <c:auto val="1"/>
        <c:lblOffset val="100"/>
        <c:baseTimeUnit val="years"/>
      </c:dateAx>
      <c:valAx>
        <c:axId val="32989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76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BB7-4CE8-98F9-A62208023ADD}"/>
            </c:ext>
          </c:extLst>
        </c:ser>
        <c:dLbls>
          <c:showLegendKey val="0"/>
          <c:showVal val="0"/>
          <c:showCatName val="0"/>
          <c:showSerName val="0"/>
          <c:showPercent val="0"/>
          <c:showBubbleSize val="0"/>
        </c:dLbls>
        <c:gapWidth val="150"/>
        <c:axId val="329948536"/>
        <c:axId val="261326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BB7-4CE8-98F9-A62208023ADD}"/>
            </c:ext>
          </c:extLst>
        </c:ser>
        <c:dLbls>
          <c:showLegendKey val="0"/>
          <c:showVal val="0"/>
          <c:showCatName val="0"/>
          <c:showSerName val="0"/>
          <c:showPercent val="0"/>
          <c:showBubbleSize val="0"/>
        </c:dLbls>
        <c:marker val="1"/>
        <c:smooth val="0"/>
        <c:axId val="329948536"/>
        <c:axId val="261326216"/>
      </c:lineChart>
      <c:dateAx>
        <c:axId val="329948536"/>
        <c:scaling>
          <c:orientation val="minMax"/>
        </c:scaling>
        <c:delete val="1"/>
        <c:axPos val="b"/>
        <c:numFmt formatCode="ge" sourceLinked="1"/>
        <c:majorTickMark val="none"/>
        <c:minorTickMark val="none"/>
        <c:tickLblPos val="none"/>
        <c:crossAx val="261326216"/>
        <c:crosses val="autoZero"/>
        <c:auto val="1"/>
        <c:lblOffset val="100"/>
        <c:baseTimeUnit val="years"/>
      </c:dateAx>
      <c:valAx>
        <c:axId val="261326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948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A36-4438-AA88-DB6DA19231FE}"/>
            </c:ext>
          </c:extLst>
        </c:ser>
        <c:dLbls>
          <c:showLegendKey val="0"/>
          <c:showVal val="0"/>
          <c:showCatName val="0"/>
          <c:showSerName val="0"/>
          <c:showPercent val="0"/>
          <c:showBubbleSize val="0"/>
        </c:dLbls>
        <c:gapWidth val="150"/>
        <c:axId val="329975080"/>
        <c:axId val="32997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A36-4438-AA88-DB6DA19231FE}"/>
            </c:ext>
          </c:extLst>
        </c:ser>
        <c:dLbls>
          <c:showLegendKey val="0"/>
          <c:showVal val="0"/>
          <c:showCatName val="0"/>
          <c:showSerName val="0"/>
          <c:showPercent val="0"/>
          <c:showBubbleSize val="0"/>
        </c:dLbls>
        <c:marker val="1"/>
        <c:smooth val="0"/>
        <c:axId val="329975080"/>
        <c:axId val="329975472"/>
      </c:lineChart>
      <c:dateAx>
        <c:axId val="329975080"/>
        <c:scaling>
          <c:orientation val="minMax"/>
        </c:scaling>
        <c:delete val="1"/>
        <c:axPos val="b"/>
        <c:numFmt formatCode="ge" sourceLinked="1"/>
        <c:majorTickMark val="none"/>
        <c:minorTickMark val="none"/>
        <c:tickLblPos val="none"/>
        <c:crossAx val="329975472"/>
        <c:crosses val="autoZero"/>
        <c:auto val="1"/>
        <c:lblOffset val="100"/>
        <c:baseTimeUnit val="years"/>
      </c:dateAx>
      <c:valAx>
        <c:axId val="32997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975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428-47D3-99B7-6634D5A82AAC}"/>
            </c:ext>
          </c:extLst>
        </c:ser>
        <c:dLbls>
          <c:showLegendKey val="0"/>
          <c:showVal val="0"/>
          <c:showCatName val="0"/>
          <c:showSerName val="0"/>
          <c:showPercent val="0"/>
          <c:showBubbleSize val="0"/>
        </c:dLbls>
        <c:gapWidth val="150"/>
        <c:axId val="329977040"/>
        <c:axId val="329977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428-47D3-99B7-6634D5A82AAC}"/>
            </c:ext>
          </c:extLst>
        </c:ser>
        <c:dLbls>
          <c:showLegendKey val="0"/>
          <c:showVal val="0"/>
          <c:showCatName val="0"/>
          <c:showSerName val="0"/>
          <c:showPercent val="0"/>
          <c:showBubbleSize val="0"/>
        </c:dLbls>
        <c:marker val="1"/>
        <c:smooth val="0"/>
        <c:axId val="329977040"/>
        <c:axId val="329977432"/>
      </c:lineChart>
      <c:dateAx>
        <c:axId val="329977040"/>
        <c:scaling>
          <c:orientation val="minMax"/>
        </c:scaling>
        <c:delete val="1"/>
        <c:axPos val="b"/>
        <c:numFmt formatCode="ge" sourceLinked="1"/>
        <c:majorTickMark val="none"/>
        <c:minorTickMark val="none"/>
        <c:tickLblPos val="none"/>
        <c:crossAx val="329977432"/>
        <c:crosses val="autoZero"/>
        <c:auto val="1"/>
        <c:lblOffset val="100"/>
        <c:baseTimeUnit val="years"/>
      </c:dateAx>
      <c:valAx>
        <c:axId val="329977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97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885-4E90-A5F2-E3285CEC9EF0}"/>
            </c:ext>
          </c:extLst>
        </c:ser>
        <c:dLbls>
          <c:showLegendKey val="0"/>
          <c:showVal val="0"/>
          <c:showCatName val="0"/>
          <c:showSerName val="0"/>
          <c:showPercent val="0"/>
          <c:showBubbleSize val="0"/>
        </c:dLbls>
        <c:gapWidth val="150"/>
        <c:axId val="329668384"/>
        <c:axId val="329668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885-4E90-A5F2-E3285CEC9EF0}"/>
            </c:ext>
          </c:extLst>
        </c:ser>
        <c:dLbls>
          <c:showLegendKey val="0"/>
          <c:showVal val="0"/>
          <c:showCatName val="0"/>
          <c:showSerName val="0"/>
          <c:showPercent val="0"/>
          <c:showBubbleSize val="0"/>
        </c:dLbls>
        <c:marker val="1"/>
        <c:smooth val="0"/>
        <c:axId val="329668384"/>
        <c:axId val="329668776"/>
      </c:lineChart>
      <c:dateAx>
        <c:axId val="329668384"/>
        <c:scaling>
          <c:orientation val="minMax"/>
        </c:scaling>
        <c:delete val="1"/>
        <c:axPos val="b"/>
        <c:numFmt formatCode="ge" sourceLinked="1"/>
        <c:majorTickMark val="none"/>
        <c:minorTickMark val="none"/>
        <c:tickLblPos val="none"/>
        <c:crossAx val="329668776"/>
        <c:crosses val="autoZero"/>
        <c:auto val="1"/>
        <c:lblOffset val="100"/>
        <c:baseTimeUnit val="years"/>
      </c:dateAx>
      <c:valAx>
        <c:axId val="329668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66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1897.86</c:v>
                </c:pt>
                <c:pt idx="1">
                  <c:v>1915.49</c:v>
                </c:pt>
                <c:pt idx="2">
                  <c:v>1834.89</c:v>
                </c:pt>
                <c:pt idx="3">
                  <c:v>1792.97</c:v>
                </c:pt>
                <c:pt idx="4">
                  <c:v>1918.84</c:v>
                </c:pt>
              </c:numCache>
            </c:numRef>
          </c:val>
          <c:extLst xmlns:c16r2="http://schemas.microsoft.com/office/drawing/2015/06/chart">
            <c:ext xmlns:c16="http://schemas.microsoft.com/office/drawing/2014/chart" uri="{C3380CC4-5D6E-409C-BE32-E72D297353CC}">
              <c16:uniqueId val="{00000000-09B2-4CAF-9C64-7D0DF6C4C70E}"/>
            </c:ext>
          </c:extLst>
        </c:ser>
        <c:dLbls>
          <c:showLegendKey val="0"/>
          <c:showVal val="0"/>
          <c:showCatName val="0"/>
          <c:showSerName val="0"/>
          <c:showPercent val="0"/>
          <c:showBubbleSize val="0"/>
        </c:dLbls>
        <c:gapWidth val="150"/>
        <c:axId val="329669952"/>
        <c:axId val="329670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1167.7</c:v>
                </c:pt>
                <c:pt idx="1">
                  <c:v>1228.58</c:v>
                </c:pt>
                <c:pt idx="2">
                  <c:v>1280.18</c:v>
                </c:pt>
                <c:pt idx="3">
                  <c:v>1346.23</c:v>
                </c:pt>
                <c:pt idx="4">
                  <c:v>1295.06</c:v>
                </c:pt>
              </c:numCache>
            </c:numRef>
          </c:val>
          <c:smooth val="0"/>
          <c:extLst xmlns:c16r2="http://schemas.microsoft.com/office/drawing/2015/06/chart">
            <c:ext xmlns:c16="http://schemas.microsoft.com/office/drawing/2014/chart" uri="{C3380CC4-5D6E-409C-BE32-E72D297353CC}">
              <c16:uniqueId val="{00000001-09B2-4CAF-9C64-7D0DF6C4C70E}"/>
            </c:ext>
          </c:extLst>
        </c:ser>
        <c:dLbls>
          <c:showLegendKey val="0"/>
          <c:showVal val="0"/>
          <c:showCatName val="0"/>
          <c:showSerName val="0"/>
          <c:showPercent val="0"/>
          <c:showBubbleSize val="0"/>
        </c:dLbls>
        <c:marker val="1"/>
        <c:smooth val="0"/>
        <c:axId val="329669952"/>
        <c:axId val="329670344"/>
      </c:lineChart>
      <c:dateAx>
        <c:axId val="329669952"/>
        <c:scaling>
          <c:orientation val="minMax"/>
        </c:scaling>
        <c:delete val="1"/>
        <c:axPos val="b"/>
        <c:numFmt formatCode="ge" sourceLinked="1"/>
        <c:majorTickMark val="none"/>
        <c:minorTickMark val="none"/>
        <c:tickLblPos val="none"/>
        <c:crossAx val="329670344"/>
        <c:crosses val="autoZero"/>
        <c:auto val="1"/>
        <c:lblOffset val="100"/>
        <c:baseTimeUnit val="years"/>
      </c:dateAx>
      <c:valAx>
        <c:axId val="329670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66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43.79</c:v>
                </c:pt>
                <c:pt idx="1">
                  <c:v>39.880000000000003</c:v>
                </c:pt>
                <c:pt idx="2">
                  <c:v>36.4</c:v>
                </c:pt>
                <c:pt idx="3">
                  <c:v>33.950000000000003</c:v>
                </c:pt>
                <c:pt idx="4">
                  <c:v>34.909999999999997</c:v>
                </c:pt>
              </c:numCache>
            </c:numRef>
          </c:val>
          <c:extLst xmlns:c16r2="http://schemas.microsoft.com/office/drawing/2015/06/chart">
            <c:ext xmlns:c16="http://schemas.microsoft.com/office/drawing/2014/chart" uri="{C3380CC4-5D6E-409C-BE32-E72D297353CC}">
              <c16:uniqueId val="{00000000-AD69-4AAE-85D8-03036534073C}"/>
            </c:ext>
          </c:extLst>
        </c:ser>
        <c:dLbls>
          <c:showLegendKey val="0"/>
          <c:showVal val="0"/>
          <c:showCatName val="0"/>
          <c:showSerName val="0"/>
          <c:showPercent val="0"/>
          <c:showBubbleSize val="0"/>
        </c:dLbls>
        <c:gapWidth val="150"/>
        <c:axId val="329976648"/>
        <c:axId val="32967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54.43</c:v>
                </c:pt>
                <c:pt idx="1">
                  <c:v>53.81</c:v>
                </c:pt>
                <c:pt idx="2">
                  <c:v>53.62</c:v>
                </c:pt>
                <c:pt idx="3">
                  <c:v>53.41</c:v>
                </c:pt>
                <c:pt idx="4">
                  <c:v>53.29</c:v>
                </c:pt>
              </c:numCache>
            </c:numRef>
          </c:val>
          <c:smooth val="0"/>
          <c:extLst xmlns:c16r2="http://schemas.microsoft.com/office/drawing/2015/06/chart">
            <c:ext xmlns:c16="http://schemas.microsoft.com/office/drawing/2014/chart" uri="{C3380CC4-5D6E-409C-BE32-E72D297353CC}">
              <c16:uniqueId val="{00000001-AD69-4AAE-85D8-03036534073C}"/>
            </c:ext>
          </c:extLst>
        </c:ser>
        <c:dLbls>
          <c:showLegendKey val="0"/>
          <c:showVal val="0"/>
          <c:showCatName val="0"/>
          <c:showSerName val="0"/>
          <c:showPercent val="0"/>
          <c:showBubbleSize val="0"/>
        </c:dLbls>
        <c:marker val="1"/>
        <c:smooth val="0"/>
        <c:axId val="329976648"/>
        <c:axId val="329671520"/>
      </c:lineChart>
      <c:dateAx>
        <c:axId val="329976648"/>
        <c:scaling>
          <c:orientation val="minMax"/>
        </c:scaling>
        <c:delete val="1"/>
        <c:axPos val="b"/>
        <c:numFmt formatCode="ge" sourceLinked="1"/>
        <c:majorTickMark val="none"/>
        <c:minorTickMark val="none"/>
        <c:tickLblPos val="none"/>
        <c:crossAx val="329671520"/>
        <c:crosses val="autoZero"/>
        <c:auto val="1"/>
        <c:lblOffset val="100"/>
        <c:baseTimeUnit val="years"/>
      </c:dateAx>
      <c:valAx>
        <c:axId val="32967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976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328.01</c:v>
                </c:pt>
                <c:pt idx="1">
                  <c:v>360.16</c:v>
                </c:pt>
                <c:pt idx="2">
                  <c:v>389.09</c:v>
                </c:pt>
                <c:pt idx="3">
                  <c:v>433.07</c:v>
                </c:pt>
                <c:pt idx="4">
                  <c:v>421.16</c:v>
                </c:pt>
              </c:numCache>
            </c:numRef>
          </c:val>
          <c:extLst xmlns:c16r2="http://schemas.microsoft.com/office/drawing/2015/06/chart">
            <c:ext xmlns:c16="http://schemas.microsoft.com/office/drawing/2014/chart" uri="{C3380CC4-5D6E-409C-BE32-E72D297353CC}">
              <c16:uniqueId val="{00000000-35E8-4A9F-A932-0CEAEACED07D}"/>
            </c:ext>
          </c:extLst>
        </c:ser>
        <c:dLbls>
          <c:showLegendKey val="0"/>
          <c:showVal val="0"/>
          <c:showCatName val="0"/>
          <c:showSerName val="0"/>
          <c:showPercent val="0"/>
          <c:showBubbleSize val="0"/>
        </c:dLbls>
        <c:gapWidth val="150"/>
        <c:axId val="329974688"/>
        <c:axId val="329719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279.8</c:v>
                </c:pt>
                <c:pt idx="1">
                  <c:v>284.64999999999998</c:v>
                </c:pt>
                <c:pt idx="2">
                  <c:v>287.7</c:v>
                </c:pt>
                <c:pt idx="3">
                  <c:v>277.39999999999998</c:v>
                </c:pt>
                <c:pt idx="4">
                  <c:v>259.02</c:v>
                </c:pt>
              </c:numCache>
            </c:numRef>
          </c:val>
          <c:smooth val="0"/>
          <c:extLst xmlns:c16r2="http://schemas.microsoft.com/office/drawing/2015/06/chart">
            <c:ext xmlns:c16="http://schemas.microsoft.com/office/drawing/2014/chart" uri="{C3380CC4-5D6E-409C-BE32-E72D297353CC}">
              <c16:uniqueId val="{00000001-35E8-4A9F-A932-0CEAEACED07D}"/>
            </c:ext>
          </c:extLst>
        </c:ser>
        <c:dLbls>
          <c:showLegendKey val="0"/>
          <c:showVal val="0"/>
          <c:showCatName val="0"/>
          <c:showSerName val="0"/>
          <c:showPercent val="0"/>
          <c:showBubbleSize val="0"/>
        </c:dLbls>
        <c:marker val="1"/>
        <c:smooth val="0"/>
        <c:axId val="329974688"/>
        <c:axId val="329719328"/>
      </c:lineChart>
      <c:dateAx>
        <c:axId val="329974688"/>
        <c:scaling>
          <c:orientation val="minMax"/>
        </c:scaling>
        <c:delete val="1"/>
        <c:axPos val="b"/>
        <c:numFmt formatCode="ge" sourceLinked="1"/>
        <c:majorTickMark val="none"/>
        <c:minorTickMark val="none"/>
        <c:tickLblPos val="none"/>
        <c:crossAx val="329719328"/>
        <c:crosses val="autoZero"/>
        <c:auto val="1"/>
        <c:lblOffset val="100"/>
        <c:baseTimeUnit val="years"/>
      </c:dateAx>
      <c:valAx>
        <c:axId val="32971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9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E1" zoomScale="89" zoomScaleNormal="89"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熊本県　山都町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D2</v>
      </c>
      <c r="X8" s="48"/>
      <c r="Y8" s="48"/>
      <c r="Z8" s="48"/>
      <c r="AA8" s="48"/>
      <c r="AB8" s="48"/>
      <c r="AC8" s="48"/>
      <c r="AD8" s="48" t="str">
        <f>データ!$M$6</f>
        <v>非設置</v>
      </c>
      <c r="AE8" s="48"/>
      <c r="AF8" s="48"/>
      <c r="AG8" s="48"/>
      <c r="AH8" s="48"/>
      <c r="AI8" s="48"/>
      <c r="AJ8" s="48"/>
      <c r="AK8" s="2"/>
      <c r="AL8" s="49">
        <f>データ!$R$6</f>
        <v>15442</v>
      </c>
      <c r="AM8" s="49"/>
      <c r="AN8" s="49"/>
      <c r="AO8" s="49"/>
      <c r="AP8" s="49"/>
      <c r="AQ8" s="49"/>
      <c r="AR8" s="49"/>
      <c r="AS8" s="49"/>
      <c r="AT8" s="45">
        <f>データ!$S$6</f>
        <v>544.66999999999996</v>
      </c>
      <c r="AU8" s="45"/>
      <c r="AV8" s="45"/>
      <c r="AW8" s="45"/>
      <c r="AX8" s="45"/>
      <c r="AY8" s="45"/>
      <c r="AZ8" s="45"/>
      <c r="BA8" s="45"/>
      <c r="BB8" s="45">
        <f>データ!$T$6</f>
        <v>28.35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43.5</v>
      </c>
      <c r="Q10" s="45"/>
      <c r="R10" s="45"/>
      <c r="S10" s="45"/>
      <c r="T10" s="45"/>
      <c r="U10" s="45"/>
      <c r="V10" s="45"/>
      <c r="W10" s="49">
        <f>データ!$Q$6</f>
        <v>3043</v>
      </c>
      <c r="X10" s="49"/>
      <c r="Y10" s="49"/>
      <c r="Z10" s="49"/>
      <c r="AA10" s="49"/>
      <c r="AB10" s="49"/>
      <c r="AC10" s="49"/>
      <c r="AD10" s="2"/>
      <c r="AE10" s="2"/>
      <c r="AF10" s="2"/>
      <c r="AG10" s="2"/>
      <c r="AH10" s="2"/>
      <c r="AI10" s="2"/>
      <c r="AJ10" s="2"/>
      <c r="AK10" s="2"/>
      <c r="AL10" s="49">
        <f>データ!$U$6</f>
        <v>6620</v>
      </c>
      <c r="AM10" s="49"/>
      <c r="AN10" s="49"/>
      <c r="AO10" s="49"/>
      <c r="AP10" s="49"/>
      <c r="AQ10" s="49"/>
      <c r="AR10" s="49"/>
      <c r="AS10" s="49"/>
      <c r="AT10" s="45">
        <f>データ!$V$6</f>
        <v>90.72</v>
      </c>
      <c r="AU10" s="45"/>
      <c r="AV10" s="45"/>
      <c r="AW10" s="45"/>
      <c r="AX10" s="45"/>
      <c r="AY10" s="45"/>
      <c r="AZ10" s="45"/>
      <c r="BA10" s="45"/>
      <c r="BB10" s="45">
        <f>データ!$W$6</f>
        <v>72.97</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121</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aiw8Hd6RPY4VjiXPrLLj9d2+X3V227rnBi8PEqv4AnjXZjY6RzrWjXwAVEuahNclCepsOJa9mGmLPh4bNZmOQw==" saltValue="DFSpNVbTNQTRX5JgfQ5/M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434477</v>
      </c>
      <c r="D6" s="33">
        <f t="shared" si="3"/>
        <v>47</v>
      </c>
      <c r="E6" s="33">
        <f t="shared" si="3"/>
        <v>1</v>
      </c>
      <c r="F6" s="33">
        <f t="shared" si="3"/>
        <v>0</v>
      </c>
      <c r="G6" s="33">
        <f t="shared" si="3"/>
        <v>0</v>
      </c>
      <c r="H6" s="33" t="str">
        <f t="shared" si="3"/>
        <v>熊本県　山都町</v>
      </c>
      <c r="I6" s="33" t="str">
        <f t="shared" si="3"/>
        <v>法非適用</v>
      </c>
      <c r="J6" s="33" t="str">
        <f t="shared" si="3"/>
        <v>水道事業</v>
      </c>
      <c r="K6" s="33" t="str">
        <f t="shared" si="3"/>
        <v>簡易水道事業</v>
      </c>
      <c r="L6" s="33" t="str">
        <f t="shared" si="3"/>
        <v>D2</v>
      </c>
      <c r="M6" s="33" t="str">
        <f t="shared" si="3"/>
        <v>非設置</v>
      </c>
      <c r="N6" s="34" t="str">
        <f t="shared" si="3"/>
        <v>-</v>
      </c>
      <c r="O6" s="34" t="str">
        <f t="shared" si="3"/>
        <v>該当数値なし</v>
      </c>
      <c r="P6" s="34">
        <f t="shared" si="3"/>
        <v>43.5</v>
      </c>
      <c r="Q6" s="34">
        <f t="shared" si="3"/>
        <v>3043</v>
      </c>
      <c r="R6" s="34">
        <f t="shared" si="3"/>
        <v>15442</v>
      </c>
      <c r="S6" s="34">
        <f t="shared" si="3"/>
        <v>544.66999999999996</v>
      </c>
      <c r="T6" s="34">
        <f t="shared" si="3"/>
        <v>28.35</v>
      </c>
      <c r="U6" s="34">
        <f t="shared" si="3"/>
        <v>6620</v>
      </c>
      <c r="V6" s="34">
        <f t="shared" si="3"/>
        <v>90.72</v>
      </c>
      <c r="W6" s="34">
        <f t="shared" si="3"/>
        <v>72.97</v>
      </c>
      <c r="X6" s="35">
        <f>IF(X7="",NA(),X7)</f>
        <v>56.85</v>
      </c>
      <c r="Y6" s="35">
        <f t="shared" ref="Y6:AG6" si="4">IF(Y7="",NA(),Y7)</f>
        <v>58.28</v>
      </c>
      <c r="Z6" s="35">
        <f t="shared" si="4"/>
        <v>54.66</v>
      </c>
      <c r="AA6" s="35">
        <f t="shared" si="4"/>
        <v>54.21</v>
      </c>
      <c r="AB6" s="35">
        <f t="shared" si="4"/>
        <v>53.86</v>
      </c>
      <c r="AC6" s="35">
        <f t="shared" si="4"/>
        <v>75.709999999999994</v>
      </c>
      <c r="AD6" s="35">
        <f t="shared" si="4"/>
        <v>75.09</v>
      </c>
      <c r="AE6" s="35">
        <f t="shared" si="4"/>
        <v>75.34</v>
      </c>
      <c r="AF6" s="35">
        <f t="shared" si="4"/>
        <v>76.650000000000006</v>
      </c>
      <c r="AG6" s="35">
        <f t="shared" si="4"/>
        <v>73.959999999999994</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1897.86</v>
      </c>
      <c r="BF6" s="35">
        <f t="shared" ref="BF6:BN6" si="7">IF(BF7="",NA(),BF7)</f>
        <v>1915.49</v>
      </c>
      <c r="BG6" s="35">
        <f t="shared" si="7"/>
        <v>1834.89</v>
      </c>
      <c r="BH6" s="35">
        <f t="shared" si="7"/>
        <v>1792.97</v>
      </c>
      <c r="BI6" s="35">
        <f t="shared" si="7"/>
        <v>1918.84</v>
      </c>
      <c r="BJ6" s="35">
        <f t="shared" si="7"/>
        <v>1167.7</v>
      </c>
      <c r="BK6" s="35">
        <f t="shared" si="7"/>
        <v>1228.58</v>
      </c>
      <c r="BL6" s="35">
        <f t="shared" si="7"/>
        <v>1280.18</v>
      </c>
      <c r="BM6" s="35">
        <f t="shared" si="7"/>
        <v>1346.23</v>
      </c>
      <c r="BN6" s="35">
        <f t="shared" si="7"/>
        <v>1295.06</v>
      </c>
      <c r="BO6" s="34" t="str">
        <f>IF(BO7="","",IF(BO7="-","【-】","【"&amp;SUBSTITUTE(TEXT(BO7,"#,##0.00"),"-","△")&amp;"】"))</f>
        <v>【1,141.75】</v>
      </c>
      <c r="BP6" s="35">
        <f>IF(BP7="",NA(),BP7)</f>
        <v>43.79</v>
      </c>
      <c r="BQ6" s="35">
        <f t="shared" ref="BQ6:BY6" si="8">IF(BQ7="",NA(),BQ7)</f>
        <v>39.880000000000003</v>
      </c>
      <c r="BR6" s="35">
        <f t="shared" si="8"/>
        <v>36.4</v>
      </c>
      <c r="BS6" s="35">
        <f t="shared" si="8"/>
        <v>33.950000000000003</v>
      </c>
      <c r="BT6" s="35">
        <f t="shared" si="8"/>
        <v>34.909999999999997</v>
      </c>
      <c r="BU6" s="35">
        <f t="shared" si="8"/>
        <v>54.43</v>
      </c>
      <c r="BV6" s="35">
        <f t="shared" si="8"/>
        <v>53.81</v>
      </c>
      <c r="BW6" s="35">
        <f t="shared" si="8"/>
        <v>53.62</v>
      </c>
      <c r="BX6" s="35">
        <f t="shared" si="8"/>
        <v>53.41</v>
      </c>
      <c r="BY6" s="35">
        <f t="shared" si="8"/>
        <v>53.29</v>
      </c>
      <c r="BZ6" s="34" t="str">
        <f>IF(BZ7="","",IF(BZ7="-","【-】","【"&amp;SUBSTITUTE(TEXT(BZ7,"#,##0.00"),"-","△")&amp;"】"))</f>
        <v>【54.93】</v>
      </c>
      <c r="CA6" s="35">
        <f>IF(CA7="",NA(),CA7)</f>
        <v>328.01</v>
      </c>
      <c r="CB6" s="35">
        <f t="shared" ref="CB6:CJ6" si="9">IF(CB7="",NA(),CB7)</f>
        <v>360.16</v>
      </c>
      <c r="CC6" s="35">
        <f t="shared" si="9"/>
        <v>389.09</v>
      </c>
      <c r="CD6" s="35">
        <f t="shared" si="9"/>
        <v>433.07</v>
      </c>
      <c r="CE6" s="35">
        <f t="shared" si="9"/>
        <v>421.16</v>
      </c>
      <c r="CF6" s="35">
        <f t="shared" si="9"/>
        <v>279.8</v>
      </c>
      <c r="CG6" s="35">
        <f t="shared" si="9"/>
        <v>284.64999999999998</v>
      </c>
      <c r="CH6" s="35">
        <f t="shared" si="9"/>
        <v>287.7</v>
      </c>
      <c r="CI6" s="35">
        <f t="shared" si="9"/>
        <v>277.39999999999998</v>
      </c>
      <c r="CJ6" s="35">
        <f t="shared" si="9"/>
        <v>259.02</v>
      </c>
      <c r="CK6" s="34" t="str">
        <f>IF(CK7="","",IF(CK7="-","【-】","【"&amp;SUBSTITUTE(TEXT(CK7,"#,##0.00"),"-","△")&amp;"】"))</f>
        <v>【292.18】</v>
      </c>
      <c r="CL6" s="35">
        <f>IF(CL7="",NA(),CL7)</f>
        <v>60.25</v>
      </c>
      <c r="CM6" s="35">
        <f t="shared" ref="CM6:CU6" si="10">IF(CM7="",NA(),CM7)</f>
        <v>64.73</v>
      </c>
      <c r="CN6" s="35">
        <f t="shared" si="10"/>
        <v>67.959999999999994</v>
      </c>
      <c r="CO6" s="35">
        <f t="shared" si="10"/>
        <v>67.33</v>
      </c>
      <c r="CP6" s="35">
        <f t="shared" si="10"/>
        <v>69.680000000000007</v>
      </c>
      <c r="CQ6" s="35">
        <f t="shared" si="10"/>
        <v>60.17</v>
      </c>
      <c r="CR6" s="35">
        <f t="shared" si="10"/>
        <v>58.96</v>
      </c>
      <c r="CS6" s="35">
        <f t="shared" si="10"/>
        <v>58.1</v>
      </c>
      <c r="CT6" s="35">
        <f t="shared" si="10"/>
        <v>56.19</v>
      </c>
      <c r="CU6" s="35">
        <f t="shared" si="10"/>
        <v>56.65</v>
      </c>
      <c r="CV6" s="34" t="str">
        <f>IF(CV7="","",IF(CV7="-","【-】","【"&amp;SUBSTITUTE(TEXT(CV7,"#,##0.00"),"-","△")&amp;"】"))</f>
        <v>【56.91】</v>
      </c>
      <c r="CW6" s="35">
        <f>IF(CW7="",NA(),CW7)</f>
        <v>86.96</v>
      </c>
      <c r="CX6" s="35">
        <f t="shared" ref="CX6:DF6" si="11">IF(CX7="",NA(),CX7)</f>
        <v>82.1</v>
      </c>
      <c r="CY6" s="35">
        <f t="shared" si="11"/>
        <v>81</v>
      </c>
      <c r="CZ6" s="35">
        <f t="shared" si="11"/>
        <v>80</v>
      </c>
      <c r="DA6" s="35">
        <f t="shared" si="11"/>
        <v>80</v>
      </c>
      <c r="DB6" s="35">
        <f t="shared" si="11"/>
        <v>76.680000000000007</v>
      </c>
      <c r="DC6" s="35">
        <f t="shared" si="11"/>
        <v>76.58</v>
      </c>
      <c r="DD6" s="35">
        <f t="shared" si="11"/>
        <v>76.69</v>
      </c>
      <c r="DE6" s="35">
        <f t="shared" si="11"/>
        <v>77.180000000000007</v>
      </c>
      <c r="DF6" s="35">
        <f t="shared" si="11"/>
        <v>76.13</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0.1</v>
      </c>
      <c r="EE6" s="35">
        <f t="shared" ref="EE6:EM6" si="14">IF(EE7="",NA(),EE7)</f>
        <v>0.02</v>
      </c>
      <c r="EF6" s="35">
        <f t="shared" si="14"/>
        <v>0.93</v>
      </c>
      <c r="EG6" s="35">
        <f t="shared" si="14"/>
        <v>1.33</v>
      </c>
      <c r="EH6" s="35">
        <f t="shared" si="14"/>
        <v>6.43</v>
      </c>
      <c r="EI6" s="35">
        <f t="shared" si="14"/>
        <v>0.89</v>
      </c>
      <c r="EJ6" s="35">
        <f t="shared" si="14"/>
        <v>0.98</v>
      </c>
      <c r="EK6" s="35">
        <f t="shared" si="14"/>
        <v>0.76</v>
      </c>
      <c r="EL6" s="35">
        <f t="shared" si="14"/>
        <v>0.8</v>
      </c>
      <c r="EM6" s="35">
        <f t="shared" si="14"/>
        <v>0.96</v>
      </c>
      <c r="EN6" s="34" t="str">
        <f>IF(EN7="","",IF(EN7="-","【-】","【"&amp;SUBSTITUTE(TEXT(EN7,"#,##0.00"),"-","△")&amp;"】"))</f>
        <v>【0.72】</v>
      </c>
    </row>
    <row r="7" spans="1:144" s="36" customFormat="1" x14ac:dyDescent="0.15">
      <c r="A7" s="28"/>
      <c r="B7" s="37">
        <v>2017</v>
      </c>
      <c r="C7" s="37">
        <v>434477</v>
      </c>
      <c r="D7" s="37">
        <v>47</v>
      </c>
      <c r="E7" s="37">
        <v>1</v>
      </c>
      <c r="F7" s="37">
        <v>0</v>
      </c>
      <c r="G7" s="37">
        <v>0</v>
      </c>
      <c r="H7" s="37" t="s">
        <v>108</v>
      </c>
      <c r="I7" s="37" t="s">
        <v>109</v>
      </c>
      <c r="J7" s="37" t="s">
        <v>110</v>
      </c>
      <c r="K7" s="37" t="s">
        <v>111</v>
      </c>
      <c r="L7" s="37" t="s">
        <v>112</v>
      </c>
      <c r="M7" s="37" t="s">
        <v>113</v>
      </c>
      <c r="N7" s="38" t="s">
        <v>114</v>
      </c>
      <c r="O7" s="38" t="s">
        <v>115</v>
      </c>
      <c r="P7" s="38">
        <v>43.5</v>
      </c>
      <c r="Q7" s="38">
        <v>3043</v>
      </c>
      <c r="R7" s="38">
        <v>15442</v>
      </c>
      <c r="S7" s="38">
        <v>544.66999999999996</v>
      </c>
      <c r="T7" s="38">
        <v>28.35</v>
      </c>
      <c r="U7" s="38">
        <v>6620</v>
      </c>
      <c r="V7" s="38">
        <v>90.72</v>
      </c>
      <c r="W7" s="38">
        <v>72.97</v>
      </c>
      <c r="X7" s="38">
        <v>56.85</v>
      </c>
      <c r="Y7" s="38">
        <v>58.28</v>
      </c>
      <c r="Z7" s="38">
        <v>54.66</v>
      </c>
      <c r="AA7" s="38">
        <v>54.21</v>
      </c>
      <c r="AB7" s="38">
        <v>53.86</v>
      </c>
      <c r="AC7" s="38">
        <v>75.709999999999994</v>
      </c>
      <c r="AD7" s="38">
        <v>75.09</v>
      </c>
      <c r="AE7" s="38">
        <v>75.34</v>
      </c>
      <c r="AF7" s="38">
        <v>76.650000000000006</v>
      </c>
      <c r="AG7" s="38">
        <v>73.959999999999994</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1897.86</v>
      </c>
      <c r="BF7" s="38">
        <v>1915.49</v>
      </c>
      <c r="BG7" s="38">
        <v>1834.89</v>
      </c>
      <c r="BH7" s="38">
        <v>1792.97</v>
      </c>
      <c r="BI7" s="38">
        <v>1918.84</v>
      </c>
      <c r="BJ7" s="38">
        <v>1167.7</v>
      </c>
      <c r="BK7" s="38">
        <v>1228.58</v>
      </c>
      <c r="BL7" s="38">
        <v>1280.18</v>
      </c>
      <c r="BM7" s="38">
        <v>1346.23</v>
      </c>
      <c r="BN7" s="38">
        <v>1295.06</v>
      </c>
      <c r="BO7" s="38">
        <v>1141.75</v>
      </c>
      <c r="BP7" s="38">
        <v>43.79</v>
      </c>
      <c r="BQ7" s="38">
        <v>39.880000000000003</v>
      </c>
      <c r="BR7" s="38">
        <v>36.4</v>
      </c>
      <c r="BS7" s="38">
        <v>33.950000000000003</v>
      </c>
      <c r="BT7" s="38">
        <v>34.909999999999997</v>
      </c>
      <c r="BU7" s="38">
        <v>54.43</v>
      </c>
      <c r="BV7" s="38">
        <v>53.81</v>
      </c>
      <c r="BW7" s="38">
        <v>53.62</v>
      </c>
      <c r="BX7" s="38">
        <v>53.41</v>
      </c>
      <c r="BY7" s="38">
        <v>53.29</v>
      </c>
      <c r="BZ7" s="38">
        <v>54.93</v>
      </c>
      <c r="CA7" s="38">
        <v>328.01</v>
      </c>
      <c r="CB7" s="38">
        <v>360.16</v>
      </c>
      <c r="CC7" s="38">
        <v>389.09</v>
      </c>
      <c r="CD7" s="38">
        <v>433.07</v>
      </c>
      <c r="CE7" s="38">
        <v>421.16</v>
      </c>
      <c r="CF7" s="38">
        <v>279.8</v>
      </c>
      <c r="CG7" s="38">
        <v>284.64999999999998</v>
      </c>
      <c r="CH7" s="38">
        <v>287.7</v>
      </c>
      <c r="CI7" s="38">
        <v>277.39999999999998</v>
      </c>
      <c r="CJ7" s="38">
        <v>259.02</v>
      </c>
      <c r="CK7" s="38">
        <v>292.18</v>
      </c>
      <c r="CL7" s="38">
        <v>60.25</v>
      </c>
      <c r="CM7" s="38">
        <v>64.73</v>
      </c>
      <c r="CN7" s="38">
        <v>67.959999999999994</v>
      </c>
      <c r="CO7" s="38">
        <v>67.33</v>
      </c>
      <c r="CP7" s="38">
        <v>69.680000000000007</v>
      </c>
      <c r="CQ7" s="38">
        <v>60.17</v>
      </c>
      <c r="CR7" s="38">
        <v>58.96</v>
      </c>
      <c r="CS7" s="38">
        <v>58.1</v>
      </c>
      <c r="CT7" s="38">
        <v>56.19</v>
      </c>
      <c r="CU7" s="38">
        <v>56.65</v>
      </c>
      <c r="CV7" s="38">
        <v>56.91</v>
      </c>
      <c r="CW7" s="38">
        <v>86.96</v>
      </c>
      <c r="CX7" s="38">
        <v>82.1</v>
      </c>
      <c r="CY7" s="38">
        <v>81</v>
      </c>
      <c r="CZ7" s="38">
        <v>80</v>
      </c>
      <c r="DA7" s="38">
        <v>80</v>
      </c>
      <c r="DB7" s="38">
        <v>76.680000000000007</v>
      </c>
      <c r="DC7" s="38">
        <v>76.58</v>
      </c>
      <c r="DD7" s="38">
        <v>76.69</v>
      </c>
      <c r="DE7" s="38">
        <v>77.180000000000007</v>
      </c>
      <c r="DF7" s="38">
        <v>76.13</v>
      </c>
      <c r="DG7" s="38">
        <v>74.25</v>
      </c>
      <c r="DH7" s="38"/>
      <c r="DI7" s="38"/>
      <c r="DJ7" s="38"/>
      <c r="DK7" s="38"/>
      <c r="DL7" s="38"/>
      <c r="DM7" s="38"/>
      <c r="DN7" s="38"/>
      <c r="DO7" s="38"/>
      <c r="DP7" s="38"/>
      <c r="DQ7" s="38"/>
      <c r="DR7" s="38"/>
      <c r="DS7" s="38"/>
      <c r="DT7" s="38"/>
      <c r="DU7" s="38"/>
      <c r="DV7" s="38"/>
      <c r="DW7" s="38"/>
      <c r="DX7" s="38"/>
      <c r="DY7" s="38"/>
      <c r="DZ7" s="38"/>
      <c r="EA7" s="38"/>
      <c r="EB7" s="38"/>
      <c r="EC7" s="38"/>
      <c r="ED7" s="38">
        <v>0.1</v>
      </c>
      <c r="EE7" s="38">
        <v>0.02</v>
      </c>
      <c r="EF7" s="38">
        <v>0.93</v>
      </c>
      <c r="EG7" s="38">
        <v>1.33</v>
      </c>
      <c r="EH7" s="38">
        <v>6.43</v>
      </c>
      <c r="EI7" s="38">
        <v>0.89</v>
      </c>
      <c r="EJ7" s="38">
        <v>0.98</v>
      </c>
      <c r="EK7" s="38">
        <v>0.76</v>
      </c>
      <c r="EL7" s="38">
        <v>0.8</v>
      </c>
      <c r="EM7" s="38">
        <v>0.96</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2019-01-27T23:53:40Z</cp:lastPrinted>
  <dcterms:created xsi:type="dcterms:W3CDTF">2018-12-03T08:46:00Z</dcterms:created>
  <dcterms:modified xsi:type="dcterms:W3CDTF">2019-01-27T23:53:45Z</dcterms:modified>
  <cp:category/>
</cp:coreProperties>
</file>