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Kensetu08\下水道hdd\⑥決算統計及び地方公営企業関係\地方公営企業関係\経営比較分析表関係\策定・内容更新\20190116_【熊本県市町村課・130期限】公営企業に係る経営比較分析表（平成２９年度決算）の分析等について（依頼）\※報告（20190130）\"/>
    </mc:Choice>
  </mc:AlternateContent>
  <workbookProtection workbookAlgorithmName="SHA-512" workbookHashValue="cqGqcg7cFqwOdlJI6fa6S+BA9cRBpblRLCcF2ct1S3oenaU2MhNdWBroyOm9n0OIslcmp+87Gv38nVNbJ/zpUQ==" workbookSaltValue="FZ7pURxZ6A0F6ylxS2c5AQ==" workbookSpinCount="100000" lockStructure="1"/>
  <bookViews>
    <workbookView xWindow="0" yWindow="0" windowWidth="15356"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<sst xmlns="http://schemas.openxmlformats.org/spreadsheetml/2006/main" count="237" uniqueCount="123">
  <si>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</si>
  <si>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</si>
  <si>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</si>
  <si>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</si>
  <si>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</si>
  <si>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</si>
  <si>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</si>
  <si>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</si>
  <si>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</si>
  <si>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</si>
  <si>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</si>
  <si>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</si>
  <si>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</si>
  <si>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</si>
  <si>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</si>
  <si>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</si>
  <si>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</si>
  <si>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</si>
  <si>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</si>
  <si>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</si>
  <si>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</si>
  <si>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</si>
  <si>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</si>
  <si>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</si>
  <si>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</si>
  <si>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</si>
  <si>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</si>
  <si>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</si>
  <si>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</si>
  <si>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</si>
  <si>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</si>
  <si>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</si>
  <si>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</si>
  <si>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</si>
  <si>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</si>
  <si>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</si>
  <si>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</si>
  <si>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</si>
  <si>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</si>
  <si>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</si>
  <si>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</si>
  <si>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</si>
  <si>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</si>
  <si>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</si>
  <si>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</si>
  <si>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</si>
  <si>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</si>
  <si>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</si>
  <si>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</si>
  <si>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</si>
  <si>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</si>
  <si>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</si>
  <si>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</si>
  <si>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</si>
  <si>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</si>
  <si>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</si>
  <si>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</si>
  <si>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</si>
  <si>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</si>
  <si>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</si>
  <si>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</si>
  <si>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</si>
  <si>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</si>
  <si>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</si>
  <si>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</si>
  <si>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</si>
  <si>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</si>
  <si>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</si>
  <si>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</si>
  <si>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</si>
  <si>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</si>
  <si>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</si>
  <si>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</si>
  <si>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</si>
  <si>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</si>
  <si>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</si>
  <si>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</si>
  <si>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</si>
  <si>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</si>
  <si>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</si>
  <si>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</si>
  <si>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</si>
  <si>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</si>
  <si>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</si>
  <si>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</si>
  <si>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</si>
  <si>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</si>
  <si>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</si>
  <si>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</si>
  <si>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</si>
  <si>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</si>
  <si>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</si>
  <si>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</si>
  <si>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</si>
  <si>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</si>
  <si>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</si>
  <si>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</si>
  <si>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</si>
  <si>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</si>
  <si>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</si>
  <si>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</si>
  <si>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</si>
  <si>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</si>
  <si>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</si>
  <si>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</si>
  <si>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</si>
  <si>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</si>
  <si>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</si>
  <si>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</si>
  <si>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</si>
  <si>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</si>
  <si>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</si>
  <si>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</si>
  <si>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</si>
  <si>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</si>
  <si>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</si>
  <si>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</si>
  <si>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</si>
  <si>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</si>
  <si>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</si>
  <si>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管路更新率の低さが見受けられるため、施設及び管路の更新計画を見直し、優先度の高い施設及び管路の選定や、投資計画を含めた計画見直しの検討が必要と考えられる。</t>
    <rPh sb="0" eb="2">
      <t>カンロ</t>
    </rPh>
    <rPh sb="2" eb="4">
      <t>コウシン</t>
    </rPh>
    <rPh sb="4" eb="5">
      <t>リツ</t>
    </rPh>
    <rPh sb="6" eb="7">
      <t>ヒク</t>
    </rPh>
    <rPh sb="9" eb="11">
      <t>ミウ</t>
    </rPh>
    <rPh sb="18" eb="20">
      <t>シセツ</t>
    </rPh>
    <rPh sb="20" eb="21">
      <t>オヨ</t>
    </rPh>
    <rPh sb="22" eb="24">
      <t>カンロ</t>
    </rPh>
    <rPh sb="25" eb="27">
      <t>コウシン</t>
    </rPh>
    <rPh sb="27" eb="29">
      <t>ケイカク</t>
    </rPh>
    <rPh sb="30" eb="32">
      <t>ミナオ</t>
    </rPh>
    <rPh sb="34" eb="37">
      <t>ユウセンド</t>
    </rPh>
    <rPh sb="38" eb="39">
      <t>タカ</t>
    </rPh>
    <rPh sb="40" eb="42">
      <t>シセツ</t>
    </rPh>
    <rPh sb="42" eb="43">
      <t>オヨ</t>
    </rPh>
    <rPh sb="44" eb="46">
      <t>カンロ</t>
    </rPh>
    <rPh sb="47" eb="49">
      <t>センテイ</t>
    </rPh>
    <rPh sb="51" eb="53">
      <t>トウシ</t>
    </rPh>
    <rPh sb="53" eb="55">
      <t>ケイカク</t>
    </rPh>
    <rPh sb="56" eb="57">
      <t>フク</t>
    </rPh>
    <rPh sb="59" eb="61">
      <t>ケイカク</t>
    </rPh>
    <rPh sb="61" eb="63">
      <t>ミナオ</t>
    </rPh>
    <rPh sb="65" eb="67">
      <t>ケントウ</t>
    </rPh>
    <rPh sb="68" eb="70">
      <t>ヒツヨウ</t>
    </rPh>
    <rPh sb="71" eb="72">
      <t>カンガ</t>
    </rPh>
    <phoneticPr fontId="4"/>
  </si>
  <si>
    <t>収益的収支比率が微減ではあるが、料金回収率は微増となっており、経営改善に向けての取組として、未収金徴収の強化による成果が出ていると思われる。
ただ、施設と管路の更新計画については、老朽化を含めた現状での見直しが必要と思われ、併せて投資計画も見直したうえでの、経営改善に向けた取組を行うことが必要と考える。</t>
    <rPh sb="0" eb="3">
      <t>シュウエキテキ</t>
    </rPh>
    <rPh sb="3" eb="5">
      <t>シュウシ</t>
    </rPh>
    <rPh sb="5" eb="7">
      <t>ヒリツ</t>
    </rPh>
    <rPh sb="31" eb="33">
      <t>ケイエイ</t>
    </rPh>
    <rPh sb="33" eb="35">
      <t>カイゼン</t>
    </rPh>
    <rPh sb="36" eb="37">
      <t>ム</t>
    </rPh>
    <rPh sb="40" eb="42">
      <t>トリクミ</t>
    </rPh>
    <rPh sb="46" eb="49">
      <t>ミシュウキン</t>
    </rPh>
    <rPh sb="49" eb="51">
      <t>チョウシュウ</t>
    </rPh>
    <rPh sb="52" eb="54">
      <t>キョウカ</t>
    </rPh>
    <rPh sb="57" eb="59">
      <t>セイカ</t>
    </rPh>
    <rPh sb="60" eb="61">
      <t>デ</t>
    </rPh>
    <rPh sb="65" eb="66">
      <t>オモ</t>
    </rPh>
    <rPh sb="74" eb="76">
      <t>シセツ</t>
    </rPh>
    <rPh sb="77" eb="79">
      <t>カンロ</t>
    </rPh>
    <rPh sb="80" eb="82">
      <t>コウシン</t>
    </rPh>
    <rPh sb="82" eb="84">
      <t>ケイカク</t>
    </rPh>
    <rPh sb="90" eb="93">
      <t>ロウキュウカ</t>
    </rPh>
    <rPh sb="94" eb="95">
      <t>フク</t>
    </rPh>
    <rPh sb="97" eb="99">
      <t>ゲンジョウ</t>
    </rPh>
    <rPh sb="101" eb="103">
      <t>ミナオ</t>
    </rPh>
    <rPh sb="105" eb="107">
      <t>ヒツヨウ</t>
    </rPh>
    <rPh sb="108" eb="109">
      <t>オモ</t>
    </rPh>
    <rPh sb="112" eb="113">
      <t>アワ</t>
    </rPh>
    <rPh sb="115" eb="117">
      <t>トウシ</t>
    </rPh>
    <rPh sb="117" eb="119">
      <t>ケイカク</t>
    </rPh>
    <rPh sb="120" eb="122">
      <t>ミナオ</t>
    </rPh>
    <rPh sb="129" eb="131">
      <t>ケイエイ</t>
    </rPh>
    <rPh sb="131" eb="133">
      <t>カイゼン</t>
    </rPh>
    <rPh sb="134" eb="135">
      <t>ム</t>
    </rPh>
    <rPh sb="137" eb="139">
      <t>トリクミ</t>
    </rPh>
    <rPh sb="140" eb="141">
      <t>オコナ</t>
    </rPh>
    <rPh sb="145" eb="147">
      <t>ヒツヨウ</t>
    </rPh>
    <rPh sb="148" eb="149">
      <t>カンガ</t>
    </rPh>
    <phoneticPr fontId="4"/>
  </si>
  <si>
    <t>収益的収支比率は微減であるが、料金回収率については増加傾向となっており、経営改善に向けての取組の成果が出てきている。
今後としては施設全般の点検等を行ったうえで、老朽化対策も含めての施設と管路の更新計画の見直しを行い総合的な基本計画の策定に取り組む必要があると考える。
経営戦略：平成31年度までに策定予定</t>
    <rPh sb="8" eb="10">
      <t>ビゲン</t>
    </rPh>
    <rPh sb="59" eb="61">
      <t>コンゴ</t>
    </rPh>
    <rPh sb="65" eb="67">
      <t>シセツ</t>
    </rPh>
    <rPh sb="67" eb="69">
      <t>ゼンパン</t>
    </rPh>
    <rPh sb="70" eb="72">
      <t>テンケン</t>
    </rPh>
    <rPh sb="72" eb="73">
      <t>トウ</t>
    </rPh>
    <rPh sb="74" eb="75">
      <t>オコナ</t>
    </rPh>
    <rPh sb="81" eb="84">
      <t>ロウキュウカ</t>
    </rPh>
    <rPh sb="84" eb="86">
      <t>タイサク</t>
    </rPh>
    <rPh sb="87" eb="88">
      <t>フク</t>
    </rPh>
    <rPh sb="91" eb="93">
      <t>シセツ</t>
    </rPh>
    <rPh sb="94" eb="96">
      <t>カンロ</t>
    </rPh>
    <rPh sb="97" eb="99">
      <t>コウシン</t>
    </rPh>
    <rPh sb="99" eb="101">
      <t>ケイカク</t>
    </rPh>
    <rPh sb="102" eb="104">
      <t>ミナオ</t>
    </rPh>
    <rPh sb="106" eb="107">
      <t>オコナ</t>
    </rPh>
    <rPh sb="108" eb="111">
      <t>ソウゴウテキ</t>
    </rPh>
    <rPh sb="112" eb="114">
      <t>キホン</t>
    </rPh>
    <rPh sb="114" eb="116">
      <t>ケイカク</t>
    </rPh>
    <rPh sb="117" eb="119">
      <t>サクテイ</t>
    </rPh>
    <rPh sb="120" eb="121">
      <t>ト</t>
    </rPh>
    <rPh sb="122" eb="123">
      <t>ク</t>
    </rPh>
    <rPh sb="124" eb="126">
      <t>ヒツヨウ</t>
    </rPh>
    <rPh sb="130" eb="131">
      <t>カンガ</t>
    </rPh>
    <rPh sb="136" eb="140">
      <t>ケイエイセンリャク</t>
    </rPh>
    <rPh sb="141" eb="143">
      <t>ヘイセイ</t>
    </rPh>
    <rPh sb="145" eb="147">
      <t>ネンド</t>
    </rPh>
    <rPh sb="150" eb="152">
      <t>サクテイ</t>
    </rPh>
    <rPh sb="152" eb="15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</si>
</sst>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quot;-&quot;">
                  <c:v>0.26</c:v>
                </c:pt>
                <c:pt idx="1">
                  <c:v>0</c:v>
                </c:pt>
                <c:pt idx="2" formatCode="#,##0.00;&quot;△&quot;#,##0.00;&quot;-&quot;">
                  <c:v>0.17</c:v>
                </c:pt>
                <c:pt idx="3" formatCode="#,##0.00;&quot;△&quot;#,##0.00;&quot;-&quot;">
                  <c:v>0.08</c:v>
                </c:pt>
                <c:pt idx="4" formatCode="#,##0.00;&quot;△&quot;#,##0.00;&quot;-&quot;">
                  <c:v>0.35</c:v>
                </c:pt>
              </c:numCache>
            </c:numRef>
          </c:val>
          <c:extLst>
            <c:ext xmlns:c16="http://schemas.microsoft.com/office/drawing/2014/chart" uri="{C3380CC4-5D6E-409C-BE32-E72D297353CC}">
              <c16:uniqueId val="{00000000-5CE9-4338-A3D5-80C89C5A253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5CE9-4338-A3D5-80C89C5A253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84.54</c:v>
                </c:pt>
                <c:pt idx="1">
                  <c:v>84.54</c:v>
                </c:pt>
                <c:pt idx="2">
                  <c:v>84.31</c:v>
                </c:pt>
                <c:pt idx="3">
                  <c:v>86.66</c:v>
                </c:pt>
                <c:pt idx="4">
                  <c:v>80.989999999999995</c:v>
                </c:pt>
              </c:numCache>
            </c:numRef>
          </c:val>
          <c:extLst>
            <c:ext xmlns:c16="http://schemas.microsoft.com/office/drawing/2014/chart" uri="{C3380CC4-5D6E-409C-BE32-E72D297353CC}">
              <c16:uniqueId val="{00000000-708D-4F18-B037-BA2C22CAD4D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708D-4F18-B037-BA2C22CAD4D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73.400000000000006</c:v>
                </c:pt>
                <c:pt idx="1">
                  <c:v>74.12</c:v>
                </c:pt>
                <c:pt idx="2">
                  <c:v>77.86</c:v>
                </c:pt>
                <c:pt idx="3">
                  <c:v>71.17</c:v>
                </c:pt>
                <c:pt idx="4">
                  <c:v>81.849999999999994</c:v>
                </c:pt>
              </c:numCache>
            </c:numRef>
          </c:val>
          <c:extLst>
            <c:ext xmlns:c16="http://schemas.microsoft.com/office/drawing/2014/chart" uri="{C3380CC4-5D6E-409C-BE32-E72D297353CC}">
              <c16:uniqueId val="{00000000-5E90-47F0-9F2A-EDC852ED15D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5E90-47F0-9F2A-EDC852ED15D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86.36</c:v>
                </c:pt>
                <c:pt idx="1">
                  <c:v>90.75</c:v>
                </c:pt>
                <c:pt idx="2">
                  <c:v>95.58</c:v>
                </c:pt>
                <c:pt idx="3">
                  <c:v>92.53</c:v>
                </c:pt>
                <c:pt idx="4">
                  <c:v>88.74</c:v>
                </c:pt>
              </c:numCache>
            </c:numRef>
          </c:val>
          <c:extLst>
            <c:ext xmlns:c16="http://schemas.microsoft.com/office/drawing/2014/chart" uri="{C3380CC4-5D6E-409C-BE32-E72D297353CC}">
              <c16:uniqueId val="{00000000-6F69-4C0A-82B0-EA8F9B9501B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6F69-4C0A-82B0-EA8F9B9501B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B5-47D9-98FF-BD46EB45D38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B5-47D9-98FF-BD46EB45D38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ED-49F4-9219-5F07F28527C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ED-49F4-9219-5F07F28527C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6D-4255-B402-AAB797FFEC3C}"/>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6D-4255-B402-AAB797FFEC3C}"/>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61-4847-854B-F4EFBC83DE3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61-4847-854B-F4EFBC83DE3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925.76</c:v>
                </c:pt>
                <c:pt idx="1">
                  <c:v>822.02</c:v>
                </c:pt>
                <c:pt idx="2">
                  <c:v>778.92</c:v>
                </c:pt>
                <c:pt idx="3">
                  <c:v>763.02</c:v>
                </c:pt>
                <c:pt idx="4">
                  <c:v>662.64</c:v>
                </c:pt>
              </c:numCache>
            </c:numRef>
          </c:val>
          <c:extLst>
            <c:ext xmlns:c16="http://schemas.microsoft.com/office/drawing/2014/chart" uri="{C3380CC4-5D6E-409C-BE32-E72D297353CC}">
              <c16:uniqueId val="{00000000-436B-44BF-BA28-0B82D4E4EC1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436B-44BF-BA28-0B82D4E4EC1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71.77</c:v>
                </c:pt>
                <c:pt idx="1">
                  <c:v>79.680000000000007</c:v>
                </c:pt>
                <c:pt idx="2">
                  <c:v>84.42</c:v>
                </c:pt>
                <c:pt idx="3">
                  <c:v>81.41</c:v>
                </c:pt>
                <c:pt idx="4">
                  <c:v>82.3</c:v>
                </c:pt>
              </c:numCache>
            </c:numRef>
          </c:val>
          <c:extLst>
            <c:ext xmlns:c16="http://schemas.microsoft.com/office/drawing/2014/chart" uri="{C3380CC4-5D6E-409C-BE32-E72D297353CC}">
              <c16:uniqueId val="{00000000-618A-48EA-8188-88804A6E8A4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618A-48EA-8188-88804A6E8A4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139.44</c:v>
                </c:pt>
                <c:pt idx="1">
                  <c:v>130.16</c:v>
                </c:pt>
                <c:pt idx="2">
                  <c:v>122.62</c:v>
                </c:pt>
                <c:pt idx="3">
                  <c:v>126.34</c:v>
                </c:pt>
                <c:pt idx="4">
                  <c:v>125</c:v>
                </c:pt>
              </c:numCache>
            </c:numRef>
          </c:val>
          <c:extLst>
            <c:ext xmlns:c16="http://schemas.microsoft.com/office/drawing/2014/chart" uri="{C3380CC4-5D6E-409C-BE32-E72D297353CC}">
              <c16:uniqueId val="{00000000-09E5-4DC8-B8C4-941512BD6508}"/>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09E5-4DC8-B8C4-941512BD6508}"/>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45" zoomScaleNormal="100" zoomScaleSheetLayoutView="45"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8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8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43" t="str">
        <f>データ!H6</f>
        <v>熊本県　南小国町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850000000000001"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D3</v>
      </c>
      <c r="X8" s="48"/>
      <c r="Y8" s="48"/>
      <c r="Z8" s="48"/>
      <c r="AA8" s="48"/>
      <c r="AB8" s="48"/>
      <c r="AC8" s="48"/>
      <c r="AD8" s="48" t="str">
        <f>データ!$M$6</f>
        <v>非設置</v>
      </c>
      <c r="AE8" s="48"/>
      <c r="AF8" s="48"/>
      <c r="AG8" s="48"/>
      <c r="AH8" s="48"/>
      <c r="AI8" s="48"/>
      <c r="AJ8" s="48"/>
      <c r="AK8" s="2"/>
      <c r="AL8" s="49">
        <f>データ!$R$6</f>
        <v>4126</v>
      </c>
      <c r="AM8" s="49"/>
      <c r="AN8" s="49"/>
      <c r="AO8" s="49"/>
      <c r="AP8" s="49"/>
      <c r="AQ8" s="49"/>
      <c r="AR8" s="49"/>
      <c r="AS8" s="49"/>
      <c r="AT8" s="45">
        <f>データ!$S$6</f>
        <v>115.9</v>
      </c>
      <c r="AU8" s="45"/>
      <c r="AV8" s="45"/>
      <c r="AW8" s="45"/>
      <c r="AX8" s="45"/>
      <c r="AY8" s="45"/>
      <c r="AZ8" s="45"/>
      <c r="BA8" s="45"/>
      <c r="BB8" s="45">
        <f>データ!$T$6</f>
        <v>35.6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850000000000001"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850000000000001"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84.77</v>
      </c>
      <c r="Q10" s="45"/>
      <c r="R10" s="45"/>
      <c r="S10" s="45"/>
      <c r="T10" s="45"/>
      <c r="U10" s="45"/>
      <c r="V10" s="45"/>
      <c r="W10" s="49">
        <f>データ!$Q$6</f>
        <v>2080</v>
      </c>
      <c r="X10" s="49"/>
      <c r="Y10" s="49"/>
      <c r="Z10" s="49"/>
      <c r="AA10" s="49"/>
      <c r="AB10" s="49"/>
      <c r="AC10" s="49"/>
      <c r="AD10" s="2"/>
      <c r="AE10" s="2"/>
      <c r="AF10" s="2"/>
      <c r="AG10" s="2"/>
      <c r="AH10" s="2"/>
      <c r="AI10" s="2"/>
      <c r="AJ10" s="2"/>
      <c r="AK10" s="2"/>
      <c r="AL10" s="49">
        <f>データ!$U$6</f>
        <v>3479</v>
      </c>
      <c r="AM10" s="49"/>
      <c r="AN10" s="49"/>
      <c r="AO10" s="49"/>
      <c r="AP10" s="49"/>
      <c r="AQ10" s="49"/>
      <c r="AR10" s="49"/>
      <c r="AS10" s="49"/>
      <c r="AT10" s="45">
        <f>データ!$V$6</f>
        <v>10.46</v>
      </c>
      <c r="AU10" s="45"/>
      <c r="AV10" s="45"/>
      <c r="AW10" s="45"/>
      <c r="AX10" s="45"/>
      <c r="AY10" s="45"/>
      <c r="AZ10" s="45"/>
      <c r="BA10" s="45"/>
      <c r="BB10" s="45">
        <f>データ!$W$6</f>
        <v>332.6</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6"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6"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6"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121</v>
      </c>
      <c r="BM16" s="84"/>
      <c r="BN16" s="84"/>
      <c r="BO16" s="84"/>
      <c r="BP16" s="84"/>
      <c r="BQ16" s="84"/>
      <c r="BR16" s="84"/>
      <c r="BS16" s="84"/>
      <c r="BT16" s="84"/>
      <c r="BU16" s="84"/>
      <c r="BV16" s="84"/>
      <c r="BW16" s="84"/>
      <c r="BX16" s="84"/>
      <c r="BY16" s="84"/>
      <c r="BZ16" s="85"/>
    </row>
    <row r="17" spans="1:78" ht="13.6"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6"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6"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6"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6"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6"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6"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6"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6"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6"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6"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6"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6"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6"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6"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6"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6"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6"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6"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6"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6"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6"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6"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6"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6"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6"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6"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6"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6"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6"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6"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120</v>
      </c>
      <c r="BM47" s="69"/>
      <c r="BN47" s="69"/>
      <c r="BO47" s="69"/>
      <c r="BP47" s="69"/>
      <c r="BQ47" s="69"/>
      <c r="BR47" s="69"/>
      <c r="BS47" s="69"/>
      <c r="BT47" s="69"/>
      <c r="BU47" s="69"/>
      <c r="BV47" s="69"/>
      <c r="BW47" s="69"/>
      <c r="BX47" s="69"/>
      <c r="BY47" s="69"/>
      <c r="BZ47" s="70"/>
    </row>
    <row r="48" spans="1:78" ht="13.6"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6"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6"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6"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6"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6"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6"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6"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6"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6"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6"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6"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6"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6"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6"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6"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6"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6"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6"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122</v>
      </c>
      <c r="BM66" s="69"/>
      <c r="BN66" s="69"/>
      <c r="BO66" s="69"/>
      <c r="BP66" s="69"/>
      <c r="BQ66" s="69"/>
      <c r="BR66" s="69"/>
      <c r="BS66" s="69"/>
      <c r="BT66" s="69"/>
      <c r="BU66" s="69"/>
      <c r="BV66" s="69"/>
      <c r="BW66" s="69"/>
      <c r="BX66" s="69"/>
      <c r="BY66" s="69"/>
      <c r="BZ66" s="70"/>
    </row>
    <row r="67" spans="1:78" ht="13.6"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6"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6"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6"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6"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6"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6"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6"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6"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6"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6"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6"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6"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6"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6"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6"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FPr1k1xTmwyCp6LmvA7hKg0NREGg8nEO75YYHv5NcK0Yr6tFHN7ZpnH8QEsDjRQypt7UWqWeQQUEu/gH2U64Lg==" saltValue="F/EShYa1m3Tk//f9eVwvN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1" x14ac:dyDescent="0.15"/>
  <cols>
    <col min="2" max="144" width="11.88671875" customWidth="1"/>
  </cols>
  <sheetData>
    <row r="1" spans="1:144" x14ac:dyDescent="0.15">
      <c r="A1" t="s">
        <v>54</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55</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56</v>
      </c>
      <c r="B3" s="29" t="s">
        <v>57</v>
      </c>
      <c r="C3" s="29" t="s">
        <v>58</v>
      </c>
      <c r="D3" s="29" t="s">
        <v>59</v>
      </c>
      <c r="E3" s="29" t="s">
        <v>60</v>
      </c>
      <c r="F3" s="29" t="s">
        <v>61</v>
      </c>
      <c r="G3" s="29" t="s">
        <v>62</v>
      </c>
      <c r="H3" s="76" t="s">
        <v>63</v>
      </c>
      <c r="I3" s="77"/>
      <c r="J3" s="77"/>
      <c r="K3" s="77"/>
      <c r="L3" s="77"/>
      <c r="M3" s="77"/>
      <c r="N3" s="77"/>
      <c r="O3" s="77"/>
      <c r="P3" s="77"/>
      <c r="Q3" s="77"/>
      <c r="R3" s="77"/>
      <c r="S3" s="77"/>
      <c r="T3" s="77"/>
      <c r="U3" s="77"/>
      <c r="V3" s="77"/>
      <c r="W3" s="78"/>
      <c r="X3" s="82" t="s">
        <v>64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66</v>
      </c>
      <c r="B4" s="30"/>
      <c r="C4" s="30"/>
      <c r="D4" s="30"/>
      <c r="E4" s="30"/>
      <c r="F4" s="30"/>
      <c r="G4" s="30"/>
      <c r="H4" s="79"/>
      <c r="I4" s="80"/>
      <c r="J4" s="80"/>
      <c r="K4" s="80"/>
      <c r="L4" s="80"/>
      <c r="M4" s="80"/>
      <c r="N4" s="80"/>
      <c r="O4" s="80"/>
      <c r="P4" s="80"/>
      <c r="Q4" s="80"/>
      <c r="R4" s="80"/>
      <c r="S4" s="80"/>
      <c r="T4" s="80"/>
      <c r="U4" s="80"/>
      <c r="V4" s="80"/>
      <c r="W4" s="81"/>
      <c r="X4" s="75" t="s">
        <v>67</v>
      </c>
      <c r="Y4" s="75"/>
      <c r="Z4" s="75"/>
      <c r="AA4" s="75"/>
      <c r="AB4" s="75"/>
      <c r="AC4" s="75"/>
      <c r="AD4" s="75"/>
      <c r="AE4" s="75"/>
      <c r="AF4" s="75"/>
      <c r="AG4" s="75"/>
      <c r="AH4" s="75"/>
      <c r="AI4" s="75" t="s">
        <v>68</v>
      </c>
      <c r="AJ4" s="75"/>
      <c r="AK4" s="75"/>
      <c r="AL4" s="75"/>
      <c r="AM4" s="75"/>
      <c r="AN4" s="75"/>
      <c r="AO4" s="75"/>
      <c r="AP4" s="75"/>
      <c r="AQ4" s="75"/>
      <c r="AR4" s="75"/>
      <c r="AS4" s="75"/>
      <c r="AT4" s="75" t="s">
        <v>69</v>
      </c>
      <c r="AU4" s="75"/>
      <c r="AV4" s="75"/>
      <c r="AW4" s="75"/>
      <c r="AX4" s="75"/>
      <c r="AY4" s="75"/>
      <c r="AZ4" s="75"/>
      <c r="BA4" s="75"/>
      <c r="BB4" s="75"/>
      <c r="BC4" s="75"/>
      <c r="BD4" s="75"/>
      <c r="BE4" s="75" t="s">
        <v>70</v>
      </c>
      <c r="BF4" s="75"/>
      <c r="BG4" s="75"/>
      <c r="BH4" s="75"/>
      <c r="BI4" s="75"/>
      <c r="BJ4" s="75"/>
      <c r="BK4" s="75"/>
      <c r="BL4" s="75"/>
      <c r="BM4" s="75"/>
      <c r="BN4" s="75"/>
      <c r="BO4" s="75"/>
      <c r="BP4" s="75" t="s">
        <v>71</v>
      </c>
      <c r="BQ4" s="75"/>
      <c r="BR4" s="75"/>
      <c r="BS4" s="75"/>
      <c r="BT4" s="75"/>
      <c r="BU4" s="75"/>
      <c r="BV4" s="75"/>
      <c r="BW4" s="75"/>
      <c r="BX4" s="75"/>
      <c r="BY4" s="75"/>
      <c r="BZ4" s="75"/>
      <c r="CA4" s="75" t="s">
        <v>72</v>
      </c>
      <c r="CB4" s="75"/>
      <c r="CC4" s="75"/>
      <c r="CD4" s="75"/>
      <c r="CE4" s="75"/>
      <c r="CF4" s="75"/>
      <c r="CG4" s="75"/>
      <c r="CH4" s="75"/>
      <c r="CI4" s="75"/>
      <c r="CJ4" s="75"/>
      <c r="CK4" s="75"/>
      <c r="CL4" s="75" t="s">
        <v>73</v>
      </c>
      <c r="CM4" s="75"/>
      <c r="CN4" s="75"/>
      <c r="CO4" s="75"/>
      <c r="CP4" s="75"/>
      <c r="CQ4" s="75"/>
      <c r="CR4" s="75"/>
      <c r="CS4" s="75"/>
      <c r="CT4" s="75"/>
      <c r="CU4" s="75"/>
      <c r="CV4" s="75"/>
      <c r="CW4" s="75" t="s">
        <v>74</v>
      </c>
      <c r="CX4" s="75"/>
      <c r="CY4" s="75"/>
      <c r="CZ4" s="75"/>
      <c r="DA4" s="75"/>
      <c r="DB4" s="75"/>
      <c r="DC4" s="75"/>
      <c r="DD4" s="75"/>
      <c r="DE4" s="75"/>
      <c r="DF4" s="75"/>
      <c r="DG4" s="75"/>
      <c r="DH4" s="75" t="s">
        <v>75</v>
      </c>
      <c r="DI4" s="75"/>
      <c r="DJ4" s="75"/>
      <c r="DK4" s="75"/>
      <c r="DL4" s="75"/>
      <c r="DM4" s="75"/>
      <c r="DN4" s="75"/>
      <c r="DO4" s="75"/>
      <c r="DP4" s="75"/>
      <c r="DQ4" s="75"/>
      <c r="DR4" s="75"/>
      <c r="DS4" s="75" t="s">
        <v>76</v>
      </c>
      <c r="DT4" s="75"/>
      <c r="DU4" s="75"/>
      <c r="DV4" s="75"/>
      <c r="DW4" s="75"/>
      <c r="DX4" s="75"/>
      <c r="DY4" s="75"/>
      <c r="DZ4" s="75"/>
      <c r="EA4" s="75"/>
      <c r="EB4" s="75"/>
      <c r="EC4" s="75"/>
      <c r="ED4" s="75" t="s">
        <v>77</v>
      </c>
      <c r="EE4" s="75"/>
      <c r="EF4" s="75"/>
      <c r="EG4" s="75"/>
      <c r="EH4" s="75"/>
      <c r="EI4" s="75"/>
      <c r="EJ4" s="75"/>
      <c r="EK4" s="75"/>
      <c r="EL4" s="75"/>
      <c r="EM4" s="75"/>
      <c r="EN4" s="75"/>
    </row>
    <row r="5" spans="1:144" x14ac:dyDescent="0.15">
      <c r="A5" s="28" t="s">
        <v>78</v>
      </c>
      <c r="B5" s="31"/>
      <c r="C5" s="31"/>
      <c r="D5" s="31"/>
      <c r="E5" s="31"/>
      <c r="F5" s="31"/>
      <c r="G5" s="31"/>
      <c r="H5" s="32" t="s">
        <v>79</v>
      </c>
      <c r="I5" s="32" t="s">
        <v>80</v>
      </c>
      <c r="J5" s="32" t="s">
        <v>81</v>
      </c>
      <c r="K5" s="32" t="s">
        <v>82</v>
      </c>
      <c r="L5" s="32" t="s">
        <v>83</v>
      </c>
      <c r="M5" s="32" t="s">
        <v>84</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41</v>
      </c>
      <c r="AI5" s="32" t="s">
        <v>95</v>
      </c>
      <c r="AJ5" s="32" t="s">
        <v>96</v>
      </c>
      <c r="AK5" s="32" t="s">
        <v>97</v>
      </c>
      <c r="AL5" s="32" t="s">
        <v>98</v>
      </c>
      <c r="AM5" s="32" t="s">
        <v>99</v>
      </c>
      <c r="AN5" s="32" t="s">
        <v>100</v>
      </c>
      <c r="AO5" s="32" t="s">
        <v>101</v>
      </c>
      <c r="AP5" s="32" t="s">
        <v>102</v>
      </c>
      <c r="AQ5" s="32" t="s">
        <v>103</v>
      </c>
      <c r="AR5" s="32" t="s">
        <v>104</v>
      </c>
      <c r="AS5" s="32" t="s">
        <v>105</v>
      </c>
      <c r="AT5" s="32" t="s">
        <v>95</v>
      </c>
      <c r="AU5" s="32" t="s">
        <v>96</v>
      </c>
      <c r="AV5" s="32" t="s">
        <v>97</v>
      </c>
      <c r="AW5" s="32" t="s">
        <v>98</v>
      </c>
      <c r="AX5" s="32" t="s">
        <v>99</v>
      </c>
      <c r="AY5" s="32" t="s">
        <v>100</v>
      </c>
      <c r="AZ5" s="32" t="s">
        <v>101</v>
      </c>
      <c r="BA5" s="32" t="s">
        <v>102</v>
      </c>
      <c r="BB5" s="32" t="s">
        <v>103</v>
      </c>
      <c r="BC5" s="32" t="s">
        <v>104</v>
      </c>
      <c r="BD5" s="32" t="s">
        <v>105</v>
      </c>
      <c r="BE5" s="32" t="s">
        <v>95</v>
      </c>
      <c r="BF5" s="32" t="s">
        <v>96</v>
      </c>
      <c r="BG5" s="32" t="s">
        <v>97</v>
      </c>
      <c r="BH5" s="32" t="s">
        <v>98</v>
      </c>
      <c r="BI5" s="32" t="s">
        <v>99</v>
      </c>
      <c r="BJ5" s="32" t="s">
        <v>100</v>
      </c>
      <c r="BK5" s="32" t="s">
        <v>101</v>
      </c>
      <c r="BL5" s="32" t="s">
        <v>102</v>
      </c>
      <c r="BM5" s="32" t="s">
        <v>103</v>
      </c>
      <c r="BN5" s="32" t="s">
        <v>104</v>
      </c>
      <c r="BO5" s="32" t="s">
        <v>105</v>
      </c>
      <c r="BP5" s="32" t="s">
        <v>95</v>
      </c>
      <c r="BQ5" s="32" t="s">
        <v>96</v>
      </c>
      <c r="BR5" s="32" t="s">
        <v>97</v>
      </c>
      <c r="BS5" s="32" t="s">
        <v>98</v>
      </c>
      <c r="BT5" s="32" t="s">
        <v>99</v>
      </c>
      <c r="BU5" s="32" t="s">
        <v>100</v>
      </c>
      <c r="BV5" s="32" t="s">
        <v>101</v>
      </c>
      <c r="BW5" s="32" t="s">
        <v>102</v>
      </c>
      <c r="BX5" s="32" t="s">
        <v>103</v>
      </c>
      <c r="BY5" s="32" t="s">
        <v>104</v>
      </c>
      <c r="BZ5" s="32" t="s">
        <v>105</v>
      </c>
      <c r="CA5" s="32" t="s">
        <v>95</v>
      </c>
      <c r="CB5" s="32" t="s">
        <v>96</v>
      </c>
      <c r="CC5" s="32" t="s">
        <v>97</v>
      </c>
      <c r="CD5" s="32" t="s">
        <v>98</v>
      </c>
      <c r="CE5" s="32" t="s">
        <v>99</v>
      </c>
      <c r="CF5" s="32" t="s">
        <v>100</v>
      </c>
      <c r="CG5" s="32" t="s">
        <v>101</v>
      </c>
      <c r="CH5" s="32" t="s">
        <v>102</v>
      </c>
      <c r="CI5" s="32" t="s">
        <v>103</v>
      </c>
      <c r="CJ5" s="32" t="s">
        <v>104</v>
      </c>
      <c r="CK5" s="32" t="s">
        <v>105</v>
      </c>
      <c r="CL5" s="32" t="s">
        <v>95</v>
      </c>
      <c r="CM5" s="32" t="s">
        <v>96</v>
      </c>
      <c r="CN5" s="32" t="s">
        <v>97</v>
      </c>
      <c r="CO5" s="32" t="s">
        <v>98</v>
      </c>
      <c r="CP5" s="32" t="s">
        <v>99</v>
      </c>
      <c r="CQ5" s="32" t="s">
        <v>100</v>
      </c>
      <c r="CR5" s="32" t="s">
        <v>101</v>
      </c>
      <c r="CS5" s="32" t="s">
        <v>102</v>
      </c>
      <c r="CT5" s="32" t="s">
        <v>103</v>
      </c>
      <c r="CU5" s="32" t="s">
        <v>104</v>
      </c>
      <c r="CV5" s="32" t="s">
        <v>105</v>
      </c>
      <c r="CW5" s="32" t="s">
        <v>95</v>
      </c>
      <c r="CX5" s="32" t="s">
        <v>96</v>
      </c>
      <c r="CY5" s="32" t="s">
        <v>97</v>
      </c>
      <c r="CZ5" s="32" t="s">
        <v>98</v>
      </c>
      <c r="DA5" s="32" t="s">
        <v>99</v>
      </c>
      <c r="DB5" s="32" t="s">
        <v>100</v>
      </c>
      <c r="DC5" s="32" t="s">
        <v>101</v>
      </c>
      <c r="DD5" s="32" t="s">
        <v>102</v>
      </c>
      <c r="DE5" s="32" t="s">
        <v>103</v>
      </c>
      <c r="DF5" s="32" t="s">
        <v>104</v>
      </c>
      <c r="DG5" s="32" t="s">
        <v>105</v>
      </c>
      <c r="DH5" s="32" t="s">
        <v>95</v>
      </c>
      <c r="DI5" s="32" t="s">
        <v>96</v>
      </c>
      <c r="DJ5" s="32" t="s">
        <v>97</v>
      </c>
      <c r="DK5" s="32" t="s">
        <v>98</v>
      </c>
      <c r="DL5" s="32" t="s">
        <v>99</v>
      </c>
      <c r="DM5" s="32" t="s">
        <v>100</v>
      </c>
      <c r="DN5" s="32" t="s">
        <v>101</v>
      </c>
      <c r="DO5" s="32" t="s">
        <v>102</v>
      </c>
      <c r="DP5" s="32" t="s">
        <v>103</v>
      </c>
      <c r="DQ5" s="32" t="s">
        <v>104</v>
      </c>
      <c r="DR5" s="32" t="s">
        <v>105</v>
      </c>
      <c r="DS5" s="32" t="s">
        <v>95</v>
      </c>
      <c r="DT5" s="32" t="s">
        <v>96</v>
      </c>
      <c r="DU5" s="32" t="s">
        <v>97</v>
      </c>
      <c r="DV5" s="32" t="s">
        <v>98</v>
      </c>
      <c r="DW5" s="32" t="s">
        <v>99</v>
      </c>
      <c r="DX5" s="32" t="s">
        <v>100</v>
      </c>
      <c r="DY5" s="32" t="s">
        <v>101</v>
      </c>
      <c r="DZ5" s="32" t="s">
        <v>102</v>
      </c>
      <c r="EA5" s="32" t="s">
        <v>103</v>
      </c>
      <c r="EB5" s="32" t="s">
        <v>104</v>
      </c>
      <c r="EC5" s="32" t="s">
        <v>105</v>
      </c>
      <c r="ED5" s="32" t="s">
        <v>95</v>
      </c>
      <c r="EE5" s="32" t="s">
        <v>96</v>
      </c>
      <c r="EF5" s="32" t="s">
        <v>97</v>
      </c>
      <c r="EG5" s="32" t="s">
        <v>98</v>
      </c>
      <c r="EH5" s="32" t="s">
        <v>99</v>
      </c>
      <c r="EI5" s="32" t="s">
        <v>100</v>
      </c>
      <c r="EJ5" s="32" t="s">
        <v>101</v>
      </c>
      <c r="EK5" s="32" t="s">
        <v>102</v>
      </c>
      <c r="EL5" s="32" t="s">
        <v>103</v>
      </c>
      <c r="EM5" s="32" t="s">
        <v>104</v>
      </c>
      <c r="EN5" s="32" t="s">
        <v>105</v>
      </c>
    </row>
    <row r="6" spans="1:144" s="36" customFormat="1" x14ac:dyDescent="0.15">
      <c r="A6" s="28" t="s">
        <v>106</v>
      </c>
      <c r="B6" s="33">
        <f>B7</f>
        <v>2017</v>
      </c>
      <c r="C6" s="33">
        <f t="shared" ref="C6:W6" si="3">C7</f>
        <v>434230</v>
      </c>
      <c r="D6" s="33">
        <f t="shared" si="3"/>
        <v>47</v>
      </c>
      <c r="E6" s="33">
        <f t="shared" si="3"/>
        <v>1</v>
      </c>
      <c r="F6" s="33">
        <f t="shared" si="3"/>
        <v>0</v>
      </c>
      <c r="G6" s="33">
        <f t="shared" si="3"/>
        <v>0</v>
      </c>
      <c r="H6" s="33" t="str">
        <f t="shared" si="3"/>
        <v>熊本県　南小国町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84.77</v>
      </c>
      <c r="Q6" s="34">
        <f t="shared" si="3"/>
        <v>2080</v>
      </c>
      <c r="R6" s="34">
        <f t="shared" si="3"/>
        <v>4126</v>
      </c>
      <c r="S6" s="34">
        <f t="shared" si="3"/>
        <v>115.9</v>
      </c>
      <c r="T6" s="34">
        <f t="shared" si="3"/>
        <v>35.6</v>
      </c>
      <c r="U6" s="34">
        <f t="shared" si="3"/>
        <v>3479</v>
      </c>
      <c r="V6" s="34">
        <f t="shared" si="3"/>
        <v>10.46</v>
      </c>
      <c r="W6" s="34">
        <f t="shared" si="3"/>
        <v>332.6</v>
      </c>
      <c r="X6" s="35">
        <f>IF(X7="",NA(),X7)</f>
        <v>86.36</v>
      </c>
      <c r="Y6" s="35">
        <f t="shared" ref="Y6:AG6" si="4">IF(Y7="",NA(),Y7)</f>
        <v>90.75</v>
      </c>
      <c r="Z6" s="35">
        <f t="shared" si="4"/>
        <v>95.58</v>
      </c>
      <c r="AA6" s="35">
        <f t="shared" si="4"/>
        <v>92.53</v>
      </c>
      <c r="AB6" s="35">
        <f t="shared" si="4"/>
        <v>88.74</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925.76</v>
      </c>
      <c r="BF6" s="35">
        <f t="shared" ref="BF6:BN6" si="7">IF(BF7="",NA(),BF7)</f>
        <v>822.02</v>
      </c>
      <c r="BG6" s="35">
        <f t="shared" si="7"/>
        <v>778.92</v>
      </c>
      <c r="BH6" s="35">
        <f t="shared" si="7"/>
        <v>763.02</v>
      </c>
      <c r="BI6" s="35">
        <f t="shared" si="7"/>
        <v>662.64</v>
      </c>
      <c r="BJ6" s="35">
        <f t="shared" si="7"/>
        <v>1113.76</v>
      </c>
      <c r="BK6" s="35">
        <f t="shared" si="7"/>
        <v>1125.69</v>
      </c>
      <c r="BL6" s="35">
        <f t="shared" si="7"/>
        <v>1134.67</v>
      </c>
      <c r="BM6" s="35">
        <f t="shared" si="7"/>
        <v>1144.79</v>
      </c>
      <c r="BN6" s="35">
        <f t="shared" si="7"/>
        <v>1061.58</v>
      </c>
      <c r="BO6" s="34" t="str">
        <f>IF(BO7="","",IF(BO7="-","【-】","【"&amp;SUBSTITUTE(TEXT(BO7,"#,##0.00"),"-","△")&amp;"】"))</f>
        <v>【1,141.75】</v>
      </c>
      <c r="BP6" s="35">
        <f>IF(BP7="",NA(),BP7)</f>
        <v>71.77</v>
      </c>
      <c r="BQ6" s="35">
        <f t="shared" ref="BQ6:BY6" si="8">IF(BQ7="",NA(),BQ7)</f>
        <v>79.680000000000007</v>
      </c>
      <c r="BR6" s="35">
        <f t="shared" si="8"/>
        <v>84.42</v>
      </c>
      <c r="BS6" s="35">
        <f t="shared" si="8"/>
        <v>81.41</v>
      </c>
      <c r="BT6" s="35">
        <f t="shared" si="8"/>
        <v>82.3</v>
      </c>
      <c r="BU6" s="35">
        <f t="shared" si="8"/>
        <v>34.25</v>
      </c>
      <c r="BV6" s="35">
        <f t="shared" si="8"/>
        <v>46.48</v>
      </c>
      <c r="BW6" s="35">
        <f t="shared" si="8"/>
        <v>40.6</v>
      </c>
      <c r="BX6" s="35">
        <f t="shared" si="8"/>
        <v>56.04</v>
      </c>
      <c r="BY6" s="35">
        <f t="shared" si="8"/>
        <v>58.52</v>
      </c>
      <c r="BZ6" s="34" t="str">
        <f>IF(BZ7="","",IF(BZ7="-","【-】","【"&amp;SUBSTITUTE(TEXT(BZ7,"#,##0.00"),"-","△")&amp;"】"))</f>
        <v>【54.93】</v>
      </c>
      <c r="CA6" s="35">
        <f>IF(CA7="",NA(),CA7)</f>
        <v>139.44</v>
      </c>
      <c r="CB6" s="35">
        <f t="shared" ref="CB6:CJ6" si="9">IF(CB7="",NA(),CB7)</f>
        <v>130.16</v>
      </c>
      <c r="CC6" s="35">
        <f t="shared" si="9"/>
        <v>122.62</v>
      </c>
      <c r="CD6" s="35">
        <f t="shared" si="9"/>
        <v>126.34</v>
      </c>
      <c r="CE6" s="35">
        <f t="shared" si="9"/>
        <v>125</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84.54</v>
      </c>
      <c r="CM6" s="35">
        <f t="shared" ref="CM6:CU6" si="10">IF(CM7="",NA(),CM7)</f>
        <v>84.54</v>
      </c>
      <c r="CN6" s="35">
        <f t="shared" si="10"/>
        <v>84.31</v>
      </c>
      <c r="CO6" s="35">
        <f t="shared" si="10"/>
        <v>86.66</v>
      </c>
      <c r="CP6" s="35">
        <f t="shared" si="10"/>
        <v>80.989999999999995</v>
      </c>
      <c r="CQ6" s="35">
        <f t="shared" si="10"/>
        <v>57.55</v>
      </c>
      <c r="CR6" s="35">
        <f t="shared" si="10"/>
        <v>57.43</v>
      </c>
      <c r="CS6" s="35">
        <f t="shared" si="10"/>
        <v>57.29</v>
      </c>
      <c r="CT6" s="35">
        <f t="shared" si="10"/>
        <v>55.9</v>
      </c>
      <c r="CU6" s="35">
        <f t="shared" si="10"/>
        <v>57.3</v>
      </c>
      <c r="CV6" s="34" t="str">
        <f>IF(CV7="","",IF(CV7="-","【-】","【"&amp;SUBSTITUTE(TEXT(CV7,"#,##0.00"),"-","△")&amp;"】"))</f>
        <v>【56.91】</v>
      </c>
      <c r="CW6" s="35">
        <f>IF(CW7="",NA(),CW7)</f>
        <v>73.400000000000006</v>
      </c>
      <c r="CX6" s="35">
        <f t="shared" ref="CX6:DF6" si="11">IF(CX7="",NA(),CX7)</f>
        <v>74.12</v>
      </c>
      <c r="CY6" s="35">
        <f t="shared" si="11"/>
        <v>77.86</v>
      </c>
      <c r="CZ6" s="35">
        <f t="shared" si="11"/>
        <v>71.17</v>
      </c>
      <c r="DA6" s="35">
        <f t="shared" si="11"/>
        <v>81.849999999999994</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0.26</v>
      </c>
      <c r="EE6" s="34">
        <f t="shared" ref="EE6:EM6" si="14">IF(EE7="",NA(),EE7)</f>
        <v>0</v>
      </c>
      <c r="EF6" s="35">
        <f t="shared" si="14"/>
        <v>0.17</v>
      </c>
      <c r="EG6" s="35">
        <f t="shared" si="14"/>
        <v>0.08</v>
      </c>
      <c r="EH6" s="35">
        <f t="shared" si="14"/>
        <v>0.35</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434230</v>
      </c>
      <c r="D7" s="37">
        <v>47</v>
      </c>
      <c r="E7" s="37">
        <v>1</v>
      </c>
      <c r="F7" s="37">
        <v>0</v>
      </c>
      <c r="G7" s="37">
        <v>0</v>
      </c>
      <c r="H7" s="37" t="s">
        <v>107</v>
      </c>
      <c r="I7" s="37" t="s">
        <v>108</v>
      </c>
      <c r="J7" s="37" t="s">
        <v>109</v>
      </c>
      <c r="K7" s="37" t="s">
        <v>110</v>
      </c>
      <c r="L7" s="37" t="s">
        <v>111</v>
      </c>
      <c r="M7" s="37" t="s">
        <v>112</v>
      </c>
      <c r="N7" s="38" t="s">
        <v>113</v>
      </c>
      <c r="O7" s="38" t="s">
        <v>114</v>
      </c>
      <c r="P7" s="38">
        <v>84.77</v>
      </c>
      <c r="Q7" s="38">
        <v>2080</v>
      </c>
      <c r="R7" s="38">
        <v>4126</v>
      </c>
      <c r="S7" s="38">
        <v>115.9</v>
      </c>
      <c r="T7" s="38">
        <v>35.6</v>
      </c>
      <c r="U7" s="38">
        <v>3479</v>
      </c>
      <c r="V7" s="38">
        <v>10.46</v>
      </c>
      <c r="W7" s="38">
        <v>332.6</v>
      </c>
      <c r="X7" s="38">
        <v>86.36</v>
      </c>
      <c r="Y7" s="38">
        <v>90.75</v>
      </c>
      <c r="Z7" s="38">
        <v>95.58</v>
      </c>
      <c r="AA7" s="38">
        <v>92.53</v>
      </c>
      <c r="AB7" s="38">
        <v>88.74</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925.76</v>
      </c>
      <c r="BF7" s="38">
        <v>822.02</v>
      </c>
      <c r="BG7" s="38">
        <v>778.92</v>
      </c>
      <c r="BH7" s="38">
        <v>763.02</v>
      </c>
      <c r="BI7" s="38">
        <v>662.64</v>
      </c>
      <c r="BJ7" s="38">
        <v>1113.76</v>
      </c>
      <c r="BK7" s="38">
        <v>1125.69</v>
      </c>
      <c r="BL7" s="38">
        <v>1134.67</v>
      </c>
      <c r="BM7" s="38">
        <v>1144.79</v>
      </c>
      <c r="BN7" s="38">
        <v>1061.58</v>
      </c>
      <c r="BO7" s="38">
        <v>1141.75</v>
      </c>
      <c r="BP7" s="38">
        <v>71.77</v>
      </c>
      <c r="BQ7" s="38">
        <v>79.680000000000007</v>
      </c>
      <c r="BR7" s="38">
        <v>84.42</v>
      </c>
      <c r="BS7" s="38">
        <v>81.41</v>
      </c>
      <c r="BT7" s="38">
        <v>82.3</v>
      </c>
      <c r="BU7" s="38">
        <v>34.25</v>
      </c>
      <c r="BV7" s="38">
        <v>46.48</v>
      </c>
      <c r="BW7" s="38">
        <v>40.6</v>
      </c>
      <c r="BX7" s="38">
        <v>56.04</v>
      </c>
      <c r="BY7" s="38">
        <v>58.52</v>
      </c>
      <c r="BZ7" s="38">
        <v>54.93</v>
      </c>
      <c r="CA7" s="38">
        <v>139.44</v>
      </c>
      <c r="CB7" s="38">
        <v>130.16</v>
      </c>
      <c r="CC7" s="38">
        <v>122.62</v>
      </c>
      <c r="CD7" s="38">
        <v>126.34</v>
      </c>
      <c r="CE7" s="38">
        <v>125</v>
      </c>
      <c r="CF7" s="38">
        <v>501.18</v>
      </c>
      <c r="CG7" s="38">
        <v>376.61</v>
      </c>
      <c r="CH7" s="38">
        <v>440.03</v>
      </c>
      <c r="CI7" s="38">
        <v>304.35000000000002</v>
      </c>
      <c r="CJ7" s="38">
        <v>296.3</v>
      </c>
      <c r="CK7" s="38">
        <v>292.18</v>
      </c>
      <c r="CL7" s="38">
        <v>84.54</v>
      </c>
      <c r="CM7" s="38">
        <v>84.54</v>
      </c>
      <c r="CN7" s="38">
        <v>84.31</v>
      </c>
      <c r="CO7" s="38">
        <v>86.66</v>
      </c>
      <c r="CP7" s="38">
        <v>80.989999999999995</v>
      </c>
      <c r="CQ7" s="38">
        <v>57.55</v>
      </c>
      <c r="CR7" s="38">
        <v>57.43</v>
      </c>
      <c r="CS7" s="38">
        <v>57.29</v>
      </c>
      <c r="CT7" s="38">
        <v>55.9</v>
      </c>
      <c r="CU7" s="38">
        <v>57.3</v>
      </c>
      <c r="CV7" s="38">
        <v>56.91</v>
      </c>
      <c r="CW7" s="38">
        <v>73.400000000000006</v>
      </c>
      <c r="CX7" s="38">
        <v>74.12</v>
      </c>
      <c r="CY7" s="38">
        <v>77.86</v>
      </c>
      <c r="CZ7" s="38">
        <v>71.17</v>
      </c>
      <c r="DA7" s="38">
        <v>81.849999999999994</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0.26</v>
      </c>
      <c r="EE7" s="38">
        <v>0</v>
      </c>
      <c r="EF7" s="38">
        <v>0.17</v>
      </c>
      <c r="EG7" s="38">
        <v>0.08</v>
      </c>
      <c r="EH7" s="38">
        <v>0.35</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115</v>
      </c>
      <c r="C9" s="40" t="s">
        <v>116</v>
      </c>
      <c r="D9" s="40" t="s">
        <v>117</v>
      </c>
      <c r="E9" s="40" t="s">
        <v>118</v>
      </c>
      <c r="F9" s="40" t="s">
        <v>119</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57</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穴井 康治</cp:lastModifiedBy>
  <cp:lastPrinted>2019-01-30T14:31:00Z</cp:lastPrinted>
  <dcterms:created xsi:type="dcterms:W3CDTF">2018-12-03T08:45:55Z</dcterms:created>
  <dcterms:modified xsi:type="dcterms:W3CDTF">2019-01-30T14:31:06Z</dcterms:modified>
  <cp:category/>
</cp:coreProperties>
</file>