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mgL6l9k211lefWSUerZ1JZ3v3DkHxTaAiVIyQzkkBJncKwyjxcCVqWCQxMIadcCFC77Hqs/uHzZOTMkxJ9JFA==" workbookSaltValue="2tRPx6cf3++RdpYQ6y2D3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<sst xmlns="http://schemas.openxmlformats.org/spreadsheetml/2006/main" count="237" uniqueCount="124">
  <si>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</si>
  <si>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</si>
  <si>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</si>
  <si>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</si>
  <si>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</si>
  <si>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</si>
  <si>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</si>
  <si>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</si>
  <si>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</si>
  <si>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</si>
  <si>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</si>
  <si>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</si>
  <si>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</si>
  <si>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</si>
  <si>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</si>
  <si>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</si>
  <si>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</si>
  <si>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</si>
  <si>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</si>
  <si>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</si>
  <si>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</si>
  <si>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</si>
  <si>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</si>
  <si>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</si>
  <si>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</si>
  <si>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</si>
  <si>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</si>
  <si>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</si>
  <si>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</si>
  <si>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</si>
  <si>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</si>
  <si>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</si>
  <si>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</si>
  <si>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</si>
  <si>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</si>
  <si>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</si>
  <si>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</si>
  <si>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</si>
  <si>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</si>
  <si>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</si>
  <si>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</si>
  <si>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</si>
  <si>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</si>
  <si>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</si>
  <si>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</si>
  <si>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</si>
  <si>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</si>
  <si>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</si>
  <si>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</si>
  <si>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</si>
  <si>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</si>
  <si>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</si>
  <si>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</si>
  <si>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</si>
  <si>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</si>
  <si>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</si>
  <si>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</si>
  <si>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</si>
  <si>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</si>
  <si>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</si>
  <si>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</si>
  <si>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</si>
  <si>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</si>
  <si>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</si>
  <si>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</si>
  <si>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</si>
  <si>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</si>
  <si>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</si>
  <si>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</si>
  <si>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</si>
  <si>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</si>
  <si>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</si>
  <si>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</si>
  <si>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</si>
  <si>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</si>
  <si>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</si>
  <si>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</si>
  <si>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</si>
  <si>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</si>
  <si>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</si>
  <si>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</si>
  <si>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</si>
  <si>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</si>
  <si>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</si>
  <si>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</si>
  <si>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</si>
  <si>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</si>
  <si>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</si>
  <si>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</si>
  <si>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</si>
  <si>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</si>
  <si>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</si>
  <si>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</si>
  <si>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</si>
  <si>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</si>
  <si>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</si>
  <si>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</si>
  <si>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</si>
  <si>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</si>
  <si>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</si>
  <si>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</si>
  <si>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</si>
  <si>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</si>
  <si>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</si>
  <si>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</si>
  <si>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</si>
  <si>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</si>
  <si>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</si>
  <si>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</si>
  <si>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</si>
  <si>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</si>
  <si>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</si>
  <si>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</si>
  <si>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</si>
  <si>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</si>
  <si>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</si>
  <si>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</si>
  <si>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</si>
  <si>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</si>
  <si>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</si>
  <si>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</si>
  <si>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事業がH8年度より給水開始され、現在では給水開始より20年以上経過し、老朽化については施設や管路等の更新時期が来る前に一度調査を行い、施設及び管路等の状況を把握しなければならないと考える。</t>
    <rPh sb="0" eb="2">
      <t>カンイ</t>
    </rPh>
    <rPh sb="2" eb="4">
      <t>スイドウ</t>
    </rPh>
    <rPh sb="4" eb="6">
      <t>ジギョウ</t>
    </rPh>
    <rPh sb="9" eb="11">
      <t>ネンド</t>
    </rPh>
    <rPh sb="13" eb="15">
      <t>キュウスイ</t>
    </rPh>
    <rPh sb="15" eb="17">
      <t>カイシ</t>
    </rPh>
    <rPh sb="20" eb="22">
      <t>ゲンザイ</t>
    </rPh>
    <rPh sb="24" eb="26">
      <t>キュウスイ</t>
    </rPh>
    <rPh sb="26" eb="28">
      <t>カイシ</t>
    </rPh>
    <rPh sb="32" eb="33">
      <t>ネン</t>
    </rPh>
    <rPh sb="33" eb="35">
      <t>イジョウ</t>
    </rPh>
    <rPh sb="35" eb="37">
      <t>ケイカ</t>
    </rPh>
    <rPh sb="39" eb="42">
      <t>ロウキュウカ</t>
    </rPh>
    <rPh sb="47" eb="49">
      <t>シセツ</t>
    </rPh>
    <rPh sb="50" eb="51">
      <t>カン</t>
    </rPh>
    <rPh sb="52" eb="53">
      <t>トウ</t>
    </rPh>
    <rPh sb="54" eb="56">
      <t>コウシン</t>
    </rPh>
    <rPh sb="56" eb="58">
      <t>ジキ</t>
    </rPh>
    <rPh sb="59" eb="60">
      <t>ク</t>
    </rPh>
    <rPh sb="61" eb="62">
      <t>マエ</t>
    </rPh>
    <rPh sb="63" eb="65">
      <t>イチド</t>
    </rPh>
    <rPh sb="65" eb="67">
      <t>チョウサ</t>
    </rPh>
    <rPh sb="68" eb="69">
      <t>オコナ</t>
    </rPh>
    <rPh sb="71" eb="73">
      <t>シセツ</t>
    </rPh>
    <rPh sb="73" eb="74">
      <t>オヨ</t>
    </rPh>
    <rPh sb="75" eb="77">
      <t>カンロ</t>
    </rPh>
    <rPh sb="77" eb="78">
      <t>トウ</t>
    </rPh>
    <rPh sb="79" eb="81">
      <t>ジョウキョウ</t>
    </rPh>
    <rPh sb="82" eb="84">
      <t>ハアク</t>
    </rPh>
    <rPh sb="94" eb="95">
      <t>カンガ</t>
    </rPh>
    <phoneticPr fontId="4"/>
  </si>
  <si>
    <t>現在、簡易水道給水人口（計画人口180人規模）が減少傾向にあり、料金収入もそれに伴い減少している。今後、簡易水道供給区域拡大の計画もない為、人口の増加も見込めない状況である。
人口の変動により使用料が減少している。
（給水人口の推移）
H24年度　112人
H25年度　112人
H26年度　104人
H27年度　100人
H28年度　102人
H29年度　101人
今後は、簡易水道事業維持の為、料金体系や施設管理等を含めた経営の検討を行っていかなければならない。</t>
    <rPh sb="0" eb="2">
      <t>ゲンザイ</t>
    </rPh>
    <rPh sb="3" eb="5">
      <t>カンイ</t>
    </rPh>
    <rPh sb="5" eb="7">
      <t>スイドウ</t>
    </rPh>
    <rPh sb="7" eb="9">
      <t>キュウスイ</t>
    </rPh>
    <rPh sb="9" eb="11">
      <t>ジンコウ</t>
    </rPh>
    <rPh sb="12" eb="14">
      <t>ケイカク</t>
    </rPh>
    <rPh sb="14" eb="16">
      <t>ジンコウ</t>
    </rPh>
    <rPh sb="19" eb="20">
      <t>ニン</t>
    </rPh>
    <rPh sb="20" eb="22">
      <t>キボ</t>
    </rPh>
    <rPh sb="24" eb="26">
      <t>ゲンショウ</t>
    </rPh>
    <rPh sb="26" eb="28">
      <t>ケイコウ</t>
    </rPh>
    <rPh sb="32" eb="34">
      <t>リョウキン</t>
    </rPh>
    <rPh sb="34" eb="36">
      <t>シュウニュウ</t>
    </rPh>
    <rPh sb="40" eb="41">
      <t>トモナ</t>
    </rPh>
    <rPh sb="42" eb="44">
      <t>ゲンショウ</t>
    </rPh>
    <rPh sb="49" eb="51">
      <t>コンゴ</t>
    </rPh>
    <rPh sb="52" eb="54">
      <t>カンイ</t>
    </rPh>
    <rPh sb="54" eb="56">
      <t>スイドウ</t>
    </rPh>
    <rPh sb="56" eb="58">
      <t>キョウキュウ</t>
    </rPh>
    <rPh sb="58" eb="60">
      <t>クイキ</t>
    </rPh>
    <rPh sb="60" eb="62">
      <t>カクダイ</t>
    </rPh>
    <rPh sb="63" eb="65">
      <t>ケイカク</t>
    </rPh>
    <rPh sb="68" eb="69">
      <t>タメ</t>
    </rPh>
    <rPh sb="70" eb="72">
      <t>ジンコウ</t>
    </rPh>
    <rPh sb="73" eb="75">
      <t>ゾウカ</t>
    </rPh>
    <rPh sb="76" eb="78">
      <t>ミコ</t>
    </rPh>
    <rPh sb="81" eb="83">
      <t>ジョウキョウ</t>
    </rPh>
    <rPh sb="110" eb="112">
      <t>キュウスイ</t>
    </rPh>
    <rPh sb="112" eb="114">
      <t>ジンコウ</t>
    </rPh>
    <rPh sb="115" eb="117">
      <t>スイイ</t>
    </rPh>
    <rPh sb="122" eb="124">
      <t>ネンド</t>
    </rPh>
    <rPh sb="128" eb="129">
      <t>ニン</t>
    </rPh>
    <rPh sb="133" eb="135">
      <t>ネンド</t>
    </rPh>
    <rPh sb="139" eb="140">
      <t>ニン</t>
    </rPh>
    <rPh sb="144" eb="146">
      <t>ネンド</t>
    </rPh>
    <rPh sb="150" eb="151">
      <t>ニン</t>
    </rPh>
    <rPh sb="155" eb="157">
      <t>ネンド</t>
    </rPh>
    <rPh sb="161" eb="162">
      <t>ニン</t>
    </rPh>
    <rPh sb="166" eb="168">
      <t>ネンド</t>
    </rPh>
    <rPh sb="172" eb="173">
      <t>ニン</t>
    </rPh>
    <rPh sb="177" eb="179">
      <t>ネンド</t>
    </rPh>
    <rPh sb="183" eb="184">
      <t>ニン</t>
    </rPh>
    <rPh sb="187" eb="189">
      <t>コンゴ</t>
    </rPh>
    <rPh sb="202" eb="204">
      <t>リョウキン</t>
    </rPh>
    <rPh sb="204" eb="206">
      <t>タイケイ</t>
    </rPh>
    <rPh sb="207" eb="209">
      <t>シセツ</t>
    </rPh>
    <rPh sb="209" eb="211">
      <t>カンリ</t>
    </rPh>
    <rPh sb="211" eb="212">
      <t>トウ</t>
    </rPh>
    <rPh sb="213" eb="214">
      <t>フク</t>
    </rPh>
    <rPh sb="216" eb="218">
      <t>ケイエイ</t>
    </rPh>
    <rPh sb="219" eb="221">
      <t>ケントウ</t>
    </rPh>
    <rPh sb="222" eb="223">
      <t>オコナ</t>
    </rPh>
    <phoneticPr fontId="4"/>
  </si>
  <si>
    <t>南関町では、水道事業の規模が小さく簡易水道事業、飲料水供給施設等を含め水道供給率は、町全体の8%である。
水道事業の規模が小さく財政的にも厳しい状況にありる。施設の更新時期を迎えることになると更に厳しい経営状況となり、将来の給水人口等の数値の経過次第では、ダウンサイジング等も視野に入れながら経営をする必要があると考える。
現在の水道事業　１箇所
給水件数　34件
給水人口　101人</t>
    <rPh sb="0" eb="3">
      <t>ナンカンマチ</t>
    </rPh>
    <rPh sb="6" eb="8">
      <t>スイドウ</t>
    </rPh>
    <rPh sb="8" eb="10">
      <t>ジギョウ</t>
    </rPh>
    <rPh sb="11" eb="13">
      <t>キボ</t>
    </rPh>
    <rPh sb="14" eb="15">
      <t>チイ</t>
    </rPh>
    <rPh sb="17" eb="19">
      <t>カンイ</t>
    </rPh>
    <rPh sb="19" eb="21">
      <t>スイドウ</t>
    </rPh>
    <rPh sb="21" eb="23">
      <t>ジギョウ</t>
    </rPh>
    <rPh sb="24" eb="27">
      <t>インリョウスイ</t>
    </rPh>
    <rPh sb="27" eb="29">
      <t>キョウキュウ</t>
    </rPh>
    <rPh sb="29" eb="31">
      <t>シセツ</t>
    </rPh>
    <rPh sb="31" eb="32">
      <t>トウ</t>
    </rPh>
    <rPh sb="33" eb="34">
      <t>フク</t>
    </rPh>
    <rPh sb="35" eb="37">
      <t>スイドウ</t>
    </rPh>
    <rPh sb="37" eb="39">
      <t>キョウキュウ</t>
    </rPh>
    <rPh sb="39" eb="40">
      <t>リツ</t>
    </rPh>
    <rPh sb="53" eb="55">
      <t>スイドウ</t>
    </rPh>
    <rPh sb="55" eb="57">
      <t>ジギョウ</t>
    </rPh>
    <rPh sb="58" eb="60">
      <t>キボ</t>
    </rPh>
    <rPh sb="61" eb="62">
      <t>チイ</t>
    </rPh>
    <rPh sb="64" eb="67">
      <t>ザイセイテキ</t>
    </rPh>
    <rPh sb="69" eb="70">
      <t>キビ</t>
    </rPh>
    <rPh sb="72" eb="74">
      <t>ジョウキョウ</t>
    </rPh>
    <rPh sb="79" eb="81">
      <t>シセツ</t>
    </rPh>
    <rPh sb="82" eb="84">
      <t>コウシン</t>
    </rPh>
    <rPh sb="84" eb="86">
      <t>ジキ</t>
    </rPh>
    <rPh sb="87" eb="88">
      <t>ムカ</t>
    </rPh>
    <rPh sb="96" eb="97">
      <t>サラ</t>
    </rPh>
    <rPh sb="98" eb="99">
      <t>キビ</t>
    </rPh>
    <rPh sb="101" eb="103">
      <t>ケイエイ</t>
    </rPh>
    <rPh sb="103" eb="105">
      <t>ジョウキョウ</t>
    </rPh>
    <rPh sb="109" eb="111">
      <t>ショウライ</t>
    </rPh>
    <rPh sb="112" eb="114">
      <t>キュウスイ</t>
    </rPh>
    <rPh sb="114" eb="116">
      <t>ジンコウ</t>
    </rPh>
    <rPh sb="116" eb="117">
      <t>トウ</t>
    </rPh>
    <rPh sb="118" eb="120">
      <t>スウチ</t>
    </rPh>
    <rPh sb="121" eb="123">
      <t>ケイカ</t>
    </rPh>
    <rPh sb="123" eb="125">
      <t>シダイ</t>
    </rPh>
    <rPh sb="136" eb="137">
      <t>トウ</t>
    </rPh>
    <rPh sb="138" eb="140">
      <t>シヤ</t>
    </rPh>
    <rPh sb="141" eb="142">
      <t>イ</t>
    </rPh>
    <rPh sb="146" eb="148">
      <t>ケイエイ</t>
    </rPh>
    <rPh sb="151" eb="153">
      <t>ヒツヨウ</t>
    </rPh>
    <rPh sb="157" eb="15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</si>
</sst>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3A-4F53-9E16-374A81DFEC23}"/>
            </c:ext>
          </c:extLst>
        </c:ser>
        <c:dLbls>
          <c:showLegendKey val="0"/>
          <c:showVal val="0"/>
          <c:showCatName val="0"/>
          <c:showSerName val="0"/>
          <c:showPercent val="0"/>
          <c:showBubbleSize val="0"/>
        </c:dLbls>
        <c:gapWidth val="150"/>
        <c:axId val="29891200"/>
        <c:axId val="9560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CC3A-4F53-9E16-374A81DFEC23}"/>
            </c:ext>
          </c:extLst>
        </c:ser>
        <c:dLbls>
          <c:showLegendKey val="0"/>
          <c:showVal val="0"/>
          <c:showCatName val="0"/>
          <c:showSerName val="0"/>
          <c:showPercent val="0"/>
          <c:showBubbleSize val="0"/>
        </c:dLbls>
        <c:marker val="1"/>
        <c:smooth val="0"/>
        <c:axId val="29891200"/>
        <c:axId val="95607424"/>
      </c:lineChart>
      <c:dateAx>
        <c:axId val="29891200"/>
        <c:scaling>
          <c:orientation val="minMax"/>
        </c:scaling>
        <c:delete val="1"/>
        <c:axPos val="b"/>
        <c:numFmt formatCode="ge" sourceLinked="1"/>
        <c:majorTickMark val="none"/>
        <c:minorTickMark val="none"/>
        <c:tickLblPos val="none"/>
        <c:crossAx val="95607424"/>
        <c:crosses val="autoZero"/>
        <c:auto val="1"/>
        <c:lblOffset val="100"/>
        <c:baseTimeUnit val="years"/>
      </c:dateAx>
      <c:valAx>
        <c:axId val="956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47.11</c:v>
                </c:pt>
                <c:pt idx="1">
                  <c:v>43.4</c:v>
                </c:pt>
                <c:pt idx="2">
                  <c:v>44.94</c:v>
                </c:pt>
                <c:pt idx="3">
                  <c:v>40.700000000000003</c:v>
                </c:pt>
                <c:pt idx="4">
                  <c:v>42.17</c:v>
                </c:pt>
              </c:numCache>
            </c:numRef>
          </c:val>
          <c:extLst xmlns:c16r2="http://schemas.microsoft.com/office/drawing/2015/06/chart">
            <c:ext xmlns:c16="http://schemas.microsoft.com/office/drawing/2014/chart" uri="{C3380CC4-5D6E-409C-BE32-E72D297353CC}">
              <c16:uniqueId val="{00000000-D20E-4508-8385-A672B62C6B7A}"/>
            </c:ext>
          </c:extLst>
        </c:ser>
        <c:dLbls>
          <c:showLegendKey val="0"/>
          <c:showVal val="0"/>
          <c:showCatName val="0"/>
          <c:showSerName val="0"/>
          <c:showPercent val="0"/>
          <c:showBubbleSize val="0"/>
        </c:dLbls>
        <c:gapWidth val="150"/>
        <c:axId val="32364416"/>
        <c:axId val="3236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D20E-4508-8385-A672B62C6B7A}"/>
            </c:ext>
          </c:extLst>
        </c:ser>
        <c:dLbls>
          <c:showLegendKey val="0"/>
          <c:showVal val="0"/>
          <c:showCatName val="0"/>
          <c:showSerName val="0"/>
          <c:showPercent val="0"/>
          <c:showBubbleSize val="0"/>
        </c:dLbls>
        <c:marker val="1"/>
        <c:smooth val="0"/>
        <c:axId val="32364416"/>
        <c:axId val="32366592"/>
      </c:lineChart>
      <c:dateAx>
        <c:axId val="32364416"/>
        <c:scaling>
          <c:orientation val="minMax"/>
        </c:scaling>
        <c:delete val="1"/>
        <c:axPos val="b"/>
        <c:numFmt formatCode="ge" sourceLinked="1"/>
        <c:majorTickMark val="none"/>
        <c:minorTickMark val="none"/>
        <c:tickLblPos val="none"/>
        <c:crossAx val="32366592"/>
        <c:crosses val="autoZero"/>
        <c:auto val="1"/>
        <c:lblOffset val="100"/>
        <c:baseTimeUnit val="years"/>
      </c:dateAx>
      <c:valAx>
        <c:axId val="323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104.47</c:v>
                </c:pt>
                <c:pt idx="1">
                  <c:v>108.08</c:v>
                </c:pt>
                <c:pt idx="2">
                  <c:v>100</c:v>
                </c:pt>
                <c:pt idx="3">
                  <c:v>99.02</c:v>
                </c:pt>
                <c:pt idx="4">
                  <c:v>96.63</c:v>
                </c:pt>
              </c:numCache>
            </c:numRef>
          </c:val>
          <c:extLst xmlns:c16r2="http://schemas.microsoft.com/office/drawing/2015/06/chart">
            <c:ext xmlns:c16="http://schemas.microsoft.com/office/drawing/2014/chart" uri="{C3380CC4-5D6E-409C-BE32-E72D297353CC}">
              <c16:uniqueId val="{00000000-35F2-48C1-8AA9-419D341DCE4D}"/>
            </c:ext>
          </c:extLst>
        </c:ser>
        <c:dLbls>
          <c:showLegendKey val="0"/>
          <c:showVal val="0"/>
          <c:showCatName val="0"/>
          <c:showSerName val="0"/>
          <c:showPercent val="0"/>
          <c:showBubbleSize val="0"/>
        </c:dLbls>
        <c:gapWidth val="150"/>
        <c:axId val="32463104"/>
        <c:axId val="324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35F2-48C1-8AA9-419D341DCE4D}"/>
            </c:ext>
          </c:extLst>
        </c:ser>
        <c:dLbls>
          <c:showLegendKey val="0"/>
          <c:showVal val="0"/>
          <c:showCatName val="0"/>
          <c:showSerName val="0"/>
          <c:showPercent val="0"/>
          <c:showBubbleSize val="0"/>
        </c:dLbls>
        <c:marker val="1"/>
        <c:smooth val="0"/>
        <c:axId val="32463104"/>
        <c:axId val="32485760"/>
      </c:lineChart>
      <c:dateAx>
        <c:axId val="32463104"/>
        <c:scaling>
          <c:orientation val="minMax"/>
        </c:scaling>
        <c:delete val="1"/>
        <c:axPos val="b"/>
        <c:numFmt formatCode="ge" sourceLinked="1"/>
        <c:majorTickMark val="none"/>
        <c:minorTickMark val="none"/>
        <c:tickLblPos val="none"/>
        <c:crossAx val="32485760"/>
        <c:crosses val="autoZero"/>
        <c:auto val="1"/>
        <c:lblOffset val="100"/>
        <c:baseTimeUnit val="years"/>
      </c:dateAx>
      <c:valAx>
        <c:axId val="324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77.83</c:v>
                </c:pt>
                <c:pt idx="1">
                  <c:v>72.69</c:v>
                </c:pt>
                <c:pt idx="2">
                  <c:v>69.83</c:v>
                </c:pt>
                <c:pt idx="3">
                  <c:v>69.52</c:v>
                </c:pt>
                <c:pt idx="4">
                  <c:v>69.03</c:v>
                </c:pt>
              </c:numCache>
            </c:numRef>
          </c:val>
          <c:extLst xmlns:c16r2="http://schemas.microsoft.com/office/drawing/2015/06/chart">
            <c:ext xmlns:c16="http://schemas.microsoft.com/office/drawing/2014/chart" uri="{C3380CC4-5D6E-409C-BE32-E72D297353CC}">
              <c16:uniqueId val="{00000000-AEF1-46A5-82C3-C90BDBBA178F}"/>
            </c:ext>
          </c:extLst>
        </c:ser>
        <c:dLbls>
          <c:showLegendKey val="0"/>
          <c:showVal val="0"/>
          <c:showCatName val="0"/>
          <c:showSerName val="0"/>
          <c:showPercent val="0"/>
          <c:showBubbleSize val="0"/>
        </c:dLbls>
        <c:gapWidth val="150"/>
        <c:axId val="31476352"/>
        <c:axId val="3147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AEF1-46A5-82C3-C90BDBBA178F}"/>
            </c:ext>
          </c:extLst>
        </c:ser>
        <c:dLbls>
          <c:showLegendKey val="0"/>
          <c:showVal val="0"/>
          <c:showCatName val="0"/>
          <c:showSerName val="0"/>
          <c:showPercent val="0"/>
          <c:showBubbleSize val="0"/>
        </c:dLbls>
        <c:marker val="1"/>
        <c:smooth val="0"/>
        <c:axId val="31476352"/>
        <c:axId val="31478528"/>
      </c:lineChart>
      <c:dateAx>
        <c:axId val="31476352"/>
        <c:scaling>
          <c:orientation val="minMax"/>
        </c:scaling>
        <c:delete val="1"/>
        <c:axPos val="b"/>
        <c:numFmt formatCode="ge" sourceLinked="1"/>
        <c:majorTickMark val="none"/>
        <c:minorTickMark val="none"/>
        <c:tickLblPos val="none"/>
        <c:crossAx val="31478528"/>
        <c:crosses val="autoZero"/>
        <c:auto val="1"/>
        <c:lblOffset val="100"/>
        <c:baseTimeUnit val="years"/>
      </c:dateAx>
      <c:valAx>
        <c:axId val="314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BE-44F7-8B53-E6C6339E8B99}"/>
            </c:ext>
          </c:extLst>
        </c:ser>
        <c:dLbls>
          <c:showLegendKey val="0"/>
          <c:showVal val="0"/>
          <c:showCatName val="0"/>
          <c:showSerName val="0"/>
          <c:showPercent val="0"/>
          <c:showBubbleSize val="0"/>
        </c:dLbls>
        <c:gapWidth val="150"/>
        <c:axId val="31497216"/>
        <c:axId val="31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BE-44F7-8B53-E6C6339E8B99}"/>
            </c:ext>
          </c:extLst>
        </c:ser>
        <c:dLbls>
          <c:showLegendKey val="0"/>
          <c:showVal val="0"/>
          <c:showCatName val="0"/>
          <c:showSerName val="0"/>
          <c:showPercent val="0"/>
          <c:showBubbleSize val="0"/>
        </c:dLbls>
        <c:marker val="1"/>
        <c:smooth val="0"/>
        <c:axId val="31497216"/>
        <c:axId val="31503488"/>
      </c:lineChart>
      <c:dateAx>
        <c:axId val="31497216"/>
        <c:scaling>
          <c:orientation val="minMax"/>
        </c:scaling>
        <c:delete val="1"/>
        <c:axPos val="b"/>
        <c:numFmt formatCode="ge" sourceLinked="1"/>
        <c:majorTickMark val="none"/>
        <c:minorTickMark val="none"/>
        <c:tickLblPos val="none"/>
        <c:crossAx val="31503488"/>
        <c:crosses val="autoZero"/>
        <c:auto val="1"/>
        <c:lblOffset val="100"/>
        <c:baseTimeUnit val="years"/>
      </c:dateAx>
      <c:valAx>
        <c:axId val="31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D5E-4731-B224-475BE36C8015}"/>
            </c:ext>
          </c:extLst>
        </c:ser>
        <c:dLbls>
          <c:showLegendKey val="0"/>
          <c:showVal val="0"/>
          <c:showCatName val="0"/>
          <c:showSerName val="0"/>
          <c:showPercent val="0"/>
          <c:showBubbleSize val="0"/>
        </c:dLbls>
        <c:gapWidth val="150"/>
        <c:axId val="31518080"/>
        <c:axId val="32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D5E-4731-B224-475BE36C8015}"/>
            </c:ext>
          </c:extLst>
        </c:ser>
        <c:dLbls>
          <c:showLegendKey val="0"/>
          <c:showVal val="0"/>
          <c:showCatName val="0"/>
          <c:showSerName val="0"/>
          <c:showPercent val="0"/>
          <c:showBubbleSize val="0"/>
        </c:dLbls>
        <c:marker val="1"/>
        <c:smooth val="0"/>
        <c:axId val="31518080"/>
        <c:axId val="32179712"/>
      </c:lineChart>
      <c:dateAx>
        <c:axId val="31518080"/>
        <c:scaling>
          <c:orientation val="minMax"/>
        </c:scaling>
        <c:delete val="1"/>
        <c:axPos val="b"/>
        <c:numFmt formatCode="ge" sourceLinked="1"/>
        <c:majorTickMark val="none"/>
        <c:minorTickMark val="none"/>
        <c:tickLblPos val="none"/>
        <c:crossAx val="32179712"/>
        <c:crosses val="autoZero"/>
        <c:auto val="1"/>
        <c:lblOffset val="100"/>
        <c:baseTimeUnit val="years"/>
      </c:dateAx>
      <c:valAx>
        <c:axId val="32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3A-46AA-B2FB-90DC642B443B}"/>
            </c:ext>
          </c:extLst>
        </c:ser>
        <c:dLbls>
          <c:showLegendKey val="0"/>
          <c:showVal val="0"/>
          <c:showCatName val="0"/>
          <c:showSerName val="0"/>
          <c:showPercent val="0"/>
          <c:showBubbleSize val="0"/>
        </c:dLbls>
        <c:gapWidth val="150"/>
        <c:axId val="32203136"/>
        <c:axId val="32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3A-46AA-B2FB-90DC642B443B}"/>
            </c:ext>
          </c:extLst>
        </c:ser>
        <c:dLbls>
          <c:showLegendKey val="0"/>
          <c:showVal val="0"/>
          <c:showCatName val="0"/>
          <c:showSerName val="0"/>
          <c:showPercent val="0"/>
          <c:showBubbleSize val="0"/>
        </c:dLbls>
        <c:marker val="1"/>
        <c:smooth val="0"/>
        <c:axId val="32203136"/>
        <c:axId val="32205056"/>
      </c:lineChart>
      <c:dateAx>
        <c:axId val="32203136"/>
        <c:scaling>
          <c:orientation val="minMax"/>
        </c:scaling>
        <c:delete val="1"/>
        <c:axPos val="b"/>
        <c:numFmt formatCode="ge" sourceLinked="1"/>
        <c:majorTickMark val="none"/>
        <c:minorTickMark val="none"/>
        <c:tickLblPos val="none"/>
        <c:crossAx val="32205056"/>
        <c:crosses val="autoZero"/>
        <c:auto val="1"/>
        <c:lblOffset val="100"/>
        <c:baseTimeUnit val="years"/>
      </c:dateAx>
      <c:valAx>
        <c:axId val="32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92-4584-ADFF-33D640A78E83}"/>
            </c:ext>
          </c:extLst>
        </c:ser>
        <c:dLbls>
          <c:showLegendKey val="0"/>
          <c:showVal val="0"/>
          <c:showCatName val="0"/>
          <c:showSerName val="0"/>
          <c:showPercent val="0"/>
          <c:showBubbleSize val="0"/>
        </c:dLbls>
        <c:gapWidth val="150"/>
        <c:axId val="32219904"/>
        <c:axId val="322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92-4584-ADFF-33D640A78E83}"/>
            </c:ext>
          </c:extLst>
        </c:ser>
        <c:dLbls>
          <c:showLegendKey val="0"/>
          <c:showVal val="0"/>
          <c:showCatName val="0"/>
          <c:showSerName val="0"/>
          <c:showPercent val="0"/>
          <c:showBubbleSize val="0"/>
        </c:dLbls>
        <c:marker val="1"/>
        <c:smooth val="0"/>
        <c:axId val="32219904"/>
        <c:axId val="32221824"/>
      </c:lineChart>
      <c:dateAx>
        <c:axId val="32219904"/>
        <c:scaling>
          <c:orientation val="minMax"/>
        </c:scaling>
        <c:delete val="1"/>
        <c:axPos val="b"/>
        <c:numFmt formatCode="ge" sourceLinked="1"/>
        <c:majorTickMark val="none"/>
        <c:minorTickMark val="none"/>
        <c:tickLblPos val="none"/>
        <c:crossAx val="32221824"/>
        <c:crosses val="autoZero"/>
        <c:auto val="1"/>
        <c:lblOffset val="100"/>
        <c:baseTimeUnit val="years"/>
      </c:dateAx>
      <c:valAx>
        <c:axId val="322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1104.71</c:v>
                </c:pt>
                <c:pt idx="1">
                  <c:v>1045.6199999999999</c:v>
                </c:pt>
                <c:pt idx="2">
                  <c:v>1003.73</c:v>
                </c:pt>
                <c:pt idx="3">
                  <c:v>994.75</c:v>
                </c:pt>
                <c:pt idx="4">
                  <c:v>894.7</c:v>
                </c:pt>
              </c:numCache>
            </c:numRef>
          </c:val>
          <c:extLst xmlns:c16r2="http://schemas.microsoft.com/office/drawing/2015/06/chart">
            <c:ext xmlns:c16="http://schemas.microsoft.com/office/drawing/2014/chart" uri="{C3380CC4-5D6E-409C-BE32-E72D297353CC}">
              <c16:uniqueId val="{00000000-3719-4B93-94DB-98B0BB705E57}"/>
            </c:ext>
          </c:extLst>
        </c:ser>
        <c:dLbls>
          <c:showLegendKey val="0"/>
          <c:showVal val="0"/>
          <c:showCatName val="0"/>
          <c:showSerName val="0"/>
          <c:showPercent val="0"/>
          <c:showBubbleSize val="0"/>
        </c:dLbls>
        <c:gapWidth val="150"/>
        <c:axId val="32310016"/>
        <c:axId val="323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3719-4B93-94DB-98B0BB705E57}"/>
            </c:ext>
          </c:extLst>
        </c:ser>
        <c:dLbls>
          <c:showLegendKey val="0"/>
          <c:showVal val="0"/>
          <c:showCatName val="0"/>
          <c:showSerName val="0"/>
          <c:showPercent val="0"/>
          <c:showBubbleSize val="0"/>
        </c:dLbls>
        <c:marker val="1"/>
        <c:smooth val="0"/>
        <c:axId val="32310016"/>
        <c:axId val="32311936"/>
      </c:lineChart>
      <c:dateAx>
        <c:axId val="32310016"/>
        <c:scaling>
          <c:orientation val="minMax"/>
        </c:scaling>
        <c:delete val="1"/>
        <c:axPos val="b"/>
        <c:numFmt formatCode="ge" sourceLinked="1"/>
        <c:majorTickMark val="none"/>
        <c:minorTickMark val="none"/>
        <c:tickLblPos val="none"/>
        <c:crossAx val="32311936"/>
        <c:crosses val="autoZero"/>
        <c:auto val="1"/>
        <c:lblOffset val="100"/>
        <c:baseTimeUnit val="years"/>
      </c:dateAx>
      <c:valAx>
        <c:axId val="32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30.18</c:v>
                </c:pt>
                <c:pt idx="1">
                  <c:v>35.380000000000003</c:v>
                </c:pt>
                <c:pt idx="2">
                  <c:v>36.36</c:v>
                </c:pt>
                <c:pt idx="3">
                  <c:v>32.76</c:v>
                </c:pt>
                <c:pt idx="4">
                  <c:v>32.31</c:v>
                </c:pt>
              </c:numCache>
            </c:numRef>
          </c:val>
          <c:extLst xmlns:c16r2="http://schemas.microsoft.com/office/drawing/2015/06/chart">
            <c:ext xmlns:c16="http://schemas.microsoft.com/office/drawing/2014/chart" uri="{C3380CC4-5D6E-409C-BE32-E72D297353CC}">
              <c16:uniqueId val="{00000000-9F32-4A6F-9558-6A4285E0E1CC}"/>
            </c:ext>
          </c:extLst>
        </c:ser>
        <c:dLbls>
          <c:showLegendKey val="0"/>
          <c:showVal val="0"/>
          <c:showCatName val="0"/>
          <c:showSerName val="0"/>
          <c:showPercent val="0"/>
          <c:showBubbleSize val="0"/>
        </c:dLbls>
        <c:gapWidth val="150"/>
        <c:axId val="32322688"/>
        <c:axId val="3232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9F32-4A6F-9558-6A4285E0E1CC}"/>
            </c:ext>
          </c:extLst>
        </c:ser>
        <c:dLbls>
          <c:showLegendKey val="0"/>
          <c:showVal val="0"/>
          <c:showCatName val="0"/>
          <c:showSerName val="0"/>
          <c:showPercent val="0"/>
          <c:showBubbleSize val="0"/>
        </c:dLbls>
        <c:marker val="1"/>
        <c:smooth val="0"/>
        <c:axId val="32322688"/>
        <c:axId val="32324608"/>
      </c:lineChart>
      <c:dateAx>
        <c:axId val="32322688"/>
        <c:scaling>
          <c:orientation val="minMax"/>
        </c:scaling>
        <c:delete val="1"/>
        <c:axPos val="b"/>
        <c:numFmt formatCode="ge" sourceLinked="1"/>
        <c:majorTickMark val="none"/>
        <c:minorTickMark val="none"/>
        <c:tickLblPos val="none"/>
        <c:crossAx val="32324608"/>
        <c:crosses val="autoZero"/>
        <c:auto val="1"/>
        <c:lblOffset val="100"/>
        <c:baseTimeUnit val="years"/>
      </c:dateAx>
      <c:valAx>
        <c:axId val="323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550.97</c:v>
                </c:pt>
                <c:pt idx="1">
                  <c:v>485.13</c:v>
                </c:pt>
                <c:pt idx="2">
                  <c:v>472.87</c:v>
                </c:pt>
                <c:pt idx="3">
                  <c:v>541.54999999999995</c:v>
                </c:pt>
                <c:pt idx="4">
                  <c:v>545.26</c:v>
                </c:pt>
              </c:numCache>
            </c:numRef>
          </c:val>
          <c:extLst xmlns:c16r2="http://schemas.microsoft.com/office/drawing/2015/06/chart">
            <c:ext xmlns:c16="http://schemas.microsoft.com/office/drawing/2014/chart" uri="{C3380CC4-5D6E-409C-BE32-E72D297353CC}">
              <c16:uniqueId val="{00000000-25B6-45C2-AEA1-4B24CF578281}"/>
            </c:ext>
          </c:extLst>
        </c:ser>
        <c:dLbls>
          <c:showLegendKey val="0"/>
          <c:showVal val="0"/>
          <c:showCatName val="0"/>
          <c:showSerName val="0"/>
          <c:showPercent val="0"/>
          <c:showBubbleSize val="0"/>
        </c:dLbls>
        <c:gapWidth val="150"/>
        <c:axId val="32351744"/>
        <c:axId val="323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25B6-45C2-AEA1-4B24CF578281}"/>
            </c:ext>
          </c:extLst>
        </c:ser>
        <c:dLbls>
          <c:showLegendKey val="0"/>
          <c:showVal val="0"/>
          <c:showCatName val="0"/>
          <c:showSerName val="0"/>
          <c:showPercent val="0"/>
          <c:showBubbleSize val="0"/>
        </c:dLbls>
        <c:marker val="1"/>
        <c:smooth val="0"/>
        <c:axId val="32351744"/>
        <c:axId val="32353664"/>
      </c:lineChart>
      <c:dateAx>
        <c:axId val="32351744"/>
        <c:scaling>
          <c:orientation val="minMax"/>
        </c:scaling>
        <c:delete val="1"/>
        <c:axPos val="b"/>
        <c:numFmt formatCode="ge" sourceLinked="1"/>
        <c:majorTickMark val="none"/>
        <c:minorTickMark val="none"/>
        <c:tickLblPos val="none"/>
        <c:crossAx val="32353664"/>
        <c:crosses val="autoZero"/>
        <c:auto val="1"/>
        <c:lblOffset val="100"/>
        <c:baseTimeUnit val="years"/>
      </c:dateAx>
      <c:valAx>
        <c:axId val="323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南関町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9986</v>
      </c>
      <c r="AM8" s="66"/>
      <c r="AN8" s="66"/>
      <c r="AO8" s="66"/>
      <c r="AP8" s="66"/>
      <c r="AQ8" s="66"/>
      <c r="AR8" s="66"/>
      <c r="AS8" s="66"/>
      <c r="AT8" s="65">
        <f>データ!$S$6</f>
        <v>68.92</v>
      </c>
      <c r="AU8" s="65"/>
      <c r="AV8" s="65"/>
      <c r="AW8" s="65"/>
      <c r="AX8" s="65"/>
      <c r="AY8" s="65"/>
      <c r="AZ8" s="65"/>
      <c r="BA8" s="65"/>
      <c r="BB8" s="65">
        <f>データ!$T$6</f>
        <v>144.88999999999999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1.02</v>
      </c>
      <c r="Q10" s="65"/>
      <c r="R10" s="65"/>
      <c r="S10" s="65"/>
      <c r="T10" s="65"/>
      <c r="U10" s="65"/>
      <c r="V10" s="65"/>
      <c r="W10" s="66">
        <f>データ!$Q$6</f>
        <v>3150</v>
      </c>
      <c r="X10" s="66"/>
      <c r="Y10" s="66"/>
      <c r="Z10" s="66"/>
      <c r="AA10" s="66"/>
      <c r="AB10" s="66"/>
      <c r="AC10" s="66"/>
      <c r="AD10" s="2"/>
      <c r="AE10" s="2"/>
      <c r="AF10" s="2"/>
      <c r="AG10" s="2"/>
      <c r="AH10" s="2"/>
      <c r="AI10" s="2"/>
      <c r="AJ10" s="2"/>
      <c r="AK10" s="2"/>
      <c r="AL10" s="66">
        <f>データ!$U$6</f>
        <v>101</v>
      </c>
      <c r="AM10" s="66"/>
      <c r="AN10" s="66"/>
      <c r="AO10" s="66"/>
      <c r="AP10" s="66"/>
      <c r="AQ10" s="66"/>
      <c r="AR10" s="66"/>
      <c r="AS10" s="66"/>
      <c r="AT10" s="65">
        <f>データ!$V$6</f>
        <v>0.03</v>
      </c>
      <c r="AU10" s="65"/>
      <c r="AV10" s="65"/>
      <c r="AW10" s="65"/>
      <c r="AX10" s="65"/>
      <c r="AY10" s="65"/>
      <c r="AZ10" s="65"/>
      <c r="BA10" s="65"/>
      <c r="BB10" s="65">
        <f>データ!$W$6</f>
        <v>3366.67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AJhJ/wcel693PuYJbWGYRL3iYCsJTRzYEE18nEDn84A/tgr3hyF6ySqgDTIQcHEJyTxmX9AgHBd+L/zqdEg2JA==" saltValue="OARjWPJ7RJhjqYQ0cC3o3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433675</v>
      </c>
      <c r="D6" s="33">
        <f t="shared" si="3"/>
        <v>47</v>
      </c>
      <c r="E6" s="33">
        <f t="shared" si="3"/>
        <v>1</v>
      </c>
      <c r="F6" s="33">
        <f t="shared" si="3"/>
        <v>0</v>
      </c>
      <c r="G6" s="33">
        <f t="shared" si="3"/>
        <v>0</v>
      </c>
      <c r="H6" s="33" t="str">
        <f t="shared" si="3"/>
        <v>熊本県　南関町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1.02</v>
      </c>
      <c r="Q6" s="34">
        <f t="shared" si="3"/>
        <v>3150</v>
      </c>
      <c r="R6" s="34">
        <f t="shared" si="3"/>
        <v>9986</v>
      </c>
      <c r="S6" s="34">
        <f t="shared" si="3"/>
        <v>68.92</v>
      </c>
      <c r="T6" s="34">
        <f t="shared" si="3"/>
        <v>144.88999999999999</v>
      </c>
      <c r="U6" s="34">
        <f t="shared" si="3"/>
        <v>101</v>
      </c>
      <c r="V6" s="34">
        <f t="shared" si="3"/>
        <v>0.03</v>
      </c>
      <c r="W6" s="34">
        <f t="shared" si="3"/>
        <v>3366.67</v>
      </c>
      <c r="X6" s="35">
        <f>IF(X7="",NA(),X7)</f>
        <v>77.83</v>
      </c>
      <c r="Y6" s="35">
        <f t="shared" ref="Y6:AG6" si="4">IF(Y7="",NA(),Y7)</f>
        <v>72.69</v>
      </c>
      <c r="Z6" s="35">
        <f t="shared" si="4"/>
        <v>69.83</v>
      </c>
      <c r="AA6" s="35">
        <f t="shared" si="4"/>
        <v>69.52</v>
      </c>
      <c r="AB6" s="35">
        <f t="shared" si="4"/>
        <v>69.03</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1104.71</v>
      </c>
      <c r="BF6" s="35">
        <f t="shared" ref="BF6:BN6" si="7">IF(BF7="",NA(),BF7)</f>
        <v>1045.6199999999999</v>
      </c>
      <c r="BG6" s="35">
        <f t="shared" si="7"/>
        <v>1003.73</v>
      </c>
      <c r="BH6" s="35">
        <f t="shared" si="7"/>
        <v>994.75</v>
      </c>
      <c r="BI6" s="35">
        <f t="shared" si="7"/>
        <v>894.7</v>
      </c>
      <c r="BJ6" s="35">
        <f t="shared" si="7"/>
        <v>1462.56</v>
      </c>
      <c r="BK6" s="35">
        <f t="shared" si="7"/>
        <v>1486.62</v>
      </c>
      <c r="BL6" s="35">
        <f t="shared" si="7"/>
        <v>1510.14</v>
      </c>
      <c r="BM6" s="35">
        <f t="shared" si="7"/>
        <v>1595.62</v>
      </c>
      <c r="BN6" s="35">
        <f t="shared" si="7"/>
        <v>1302.33</v>
      </c>
      <c r="BO6" s="34" t="str">
        <f>IF(BO7="","",IF(BO7="-","【-】","【"&amp;SUBSTITUTE(TEXT(BO7,"#,##0.00"),"-","△")&amp;"】"))</f>
        <v>【1,141.75】</v>
      </c>
      <c r="BP6" s="35">
        <f>IF(BP7="",NA(),BP7)</f>
        <v>30.18</v>
      </c>
      <c r="BQ6" s="35">
        <f t="shared" ref="BQ6:BY6" si="8">IF(BQ7="",NA(),BQ7)</f>
        <v>35.380000000000003</v>
      </c>
      <c r="BR6" s="35">
        <f t="shared" si="8"/>
        <v>36.36</v>
      </c>
      <c r="BS6" s="35">
        <f t="shared" si="8"/>
        <v>32.76</v>
      </c>
      <c r="BT6" s="35">
        <f t="shared" si="8"/>
        <v>32.31</v>
      </c>
      <c r="BU6" s="35">
        <f t="shared" si="8"/>
        <v>32.39</v>
      </c>
      <c r="BV6" s="35">
        <f t="shared" si="8"/>
        <v>24.39</v>
      </c>
      <c r="BW6" s="35">
        <f t="shared" si="8"/>
        <v>22.67</v>
      </c>
      <c r="BX6" s="35">
        <f t="shared" si="8"/>
        <v>37.92</v>
      </c>
      <c r="BY6" s="35">
        <f t="shared" si="8"/>
        <v>40.89</v>
      </c>
      <c r="BZ6" s="34" t="str">
        <f>IF(BZ7="","",IF(BZ7="-","【-】","【"&amp;SUBSTITUTE(TEXT(BZ7,"#,##0.00"),"-","△")&amp;"】"))</f>
        <v>【54.93】</v>
      </c>
      <c r="CA6" s="35">
        <f>IF(CA7="",NA(),CA7)</f>
        <v>550.97</v>
      </c>
      <c r="CB6" s="35">
        <f t="shared" ref="CB6:CJ6" si="9">IF(CB7="",NA(),CB7)</f>
        <v>485.13</v>
      </c>
      <c r="CC6" s="35">
        <f t="shared" si="9"/>
        <v>472.87</v>
      </c>
      <c r="CD6" s="35">
        <f t="shared" si="9"/>
        <v>541.54999999999995</v>
      </c>
      <c r="CE6" s="35">
        <f t="shared" si="9"/>
        <v>545.26</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47.11</v>
      </c>
      <c r="CM6" s="35">
        <f t="shared" ref="CM6:CU6" si="10">IF(CM7="",NA(),CM7)</f>
        <v>43.4</v>
      </c>
      <c r="CN6" s="35">
        <f t="shared" si="10"/>
        <v>44.94</v>
      </c>
      <c r="CO6" s="35">
        <f t="shared" si="10"/>
        <v>40.700000000000003</v>
      </c>
      <c r="CP6" s="35">
        <f t="shared" si="10"/>
        <v>42.17</v>
      </c>
      <c r="CQ6" s="35">
        <f t="shared" si="10"/>
        <v>50.49</v>
      </c>
      <c r="CR6" s="35">
        <f t="shared" si="10"/>
        <v>48.36</v>
      </c>
      <c r="CS6" s="35">
        <f t="shared" si="10"/>
        <v>48.7</v>
      </c>
      <c r="CT6" s="35">
        <f t="shared" si="10"/>
        <v>46.9</v>
      </c>
      <c r="CU6" s="35">
        <f t="shared" si="10"/>
        <v>47.95</v>
      </c>
      <c r="CV6" s="34" t="str">
        <f>IF(CV7="","",IF(CV7="-","【-】","【"&amp;SUBSTITUTE(TEXT(CV7,"#,##0.00"),"-","△")&amp;"】"))</f>
        <v>【56.91】</v>
      </c>
      <c r="CW6" s="35">
        <f>IF(CW7="",NA(),CW7)</f>
        <v>104.47</v>
      </c>
      <c r="CX6" s="35">
        <f t="shared" ref="CX6:DF6" si="11">IF(CX7="",NA(),CX7)</f>
        <v>108.08</v>
      </c>
      <c r="CY6" s="35">
        <f t="shared" si="11"/>
        <v>100</v>
      </c>
      <c r="CZ6" s="35">
        <f t="shared" si="11"/>
        <v>99.02</v>
      </c>
      <c r="DA6" s="35">
        <f t="shared" si="11"/>
        <v>96.63</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433675</v>
      </c>
      <c r="D7" s="37">
        <v>47</v>
      </c>
      <c r="E7" s="37">
        <v>1</v>
      </c>
      <c r="F7" s="37">
        <v>0</v>
      </c>
      <c r="G7" s="37">
        <v>0</v>
      </c>
      <c r="H7" s="37" t="s">
        <v>108</v>
      </c>
      <c r="I7" s="37" t="s">
        <v>109</v>
      </c>
      <c r="J7" s="37" t="s">
        <v>110</v>
      </c>
      <c r="K7" s="37" t="s">
        <v>111</v>
      </c>
      <c r="L7" s="37" t="s">
        <v>112</v>
      </c>
      <c r="M7" s="37" t="s">
        <v>113</v>
      </c>
      <c r="N7" s="38" t="s">
        <v>114</v>
      </c>
      <c r="O7" s="38" t="s">
        <v>115</v>
      </c>
      <c r="P7" s="38">
        <v>1.02</v>
      </c>
      <c r="Q7" s="38">
        <v>3150</v>
      </c>
      <c r="R7" s="38">
        <v>9986</v>
      </c>
      <c r="S7" s="38">
        <v>68.92</v>
      </c>
      <c r="T7" s="38">
        <v>144.88999999999999</v>
      </c>
      <c r="U7" s="38">
        <v>101</v>
      </c>
      <c r="V7" s="38">
        <v>0.03</v>
      </c>
      <c r="W7" s="38">
        <v>3366.67</v>
      </c>
      <c r="X7" s="38">
        <v>77.83</v>
      </c>
      <c r="Y7" s="38">
        <v>72.69</v>
      </c>
      <c r="Z7" s="38">
        <v>69.83</v>
      </c>
      <c r="AA7" s="38">
        <v>69.52</v>
      </c>
      <c r="AB7" s="38">
        <v>69.03</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1104.71</v>
      </c>
      <c r="BF7" s="38">
        <v>1045.6199999999999</v>
      </c>
      <c r="BG7" s="38">
        <v>1003.73</v>
      </c>
      <c r="BH7" s="38">
        <v>994.75</v>
      </c>
      <c r="BI7" s="38">
        <v>894.7</v>
      </c>
      <c r="BJ7" s="38">
        <v>1462.56</v>
      </c>
      <c r="BK7" s="38">
        <v>1486.62</v>
      </c>
      <c r="BL7" s="38">
        <v>1510.14</v>
      </c>
      <c r="BM7" s="38">
        <v>1595.62</v>
      </c>
      <c r="BN7" s="38">
        <v>1302.33</v>
      </c>
      <c r="BO7" s="38">
        <v>1141.75</v>
      </c>
      <c r="BP7" s="38">
        <v>30.18</v>
      </c>
      <c r="BQ7" s="38">
        <v>35.380000000000003</v>
      </c>
      <c r="BR7" s="38">
        <v>36.36</v>
      </c>
      <c r="BS7" s="38">
        <v>32.76</v>
      </c>
      <c r="BT7" s="38">
        <v>32.31</v>
      </c>
      <c r="BU7" s="38">
        <v>32.39</v>
      </c>
      <c r="BV7" s="38">
        <v>24.39</v>
      </c>
      <c r="BW7" s="38">
        <v>22.67</v>
      </c>
      <c r="BX7" s="38">
        <v>37.92</v>
      </c>
      <c r="BY7" s="38">
        <v>40.89</v>
      </c>
      <c r="BZ7" s="38">
        <v>54.93</v>
      </c>
      <c r="CA7" s="38">
        <v>550.97</v>
      </c>
      <c r="CB7" s="38">
        <v>485.13</v>
      </c>
      <c r="CC7" s="38">
        <v>472.87</v>
      </c>
      <c r="CD7" s="38">
        <v>541.54999999999995</v>
      </c>
      <c r="CE7" s="38">
        <v>545.26</v>
      </c>
      <c r="CF7" s="38">
        <v>530.83000000000004</v>
      </c>
      <c r="CG7" s="38">
        <v>734.18</v>
      </c>
      <c r="CH7" s="38">
        <v>789.62</v>
      </c>
      <c r="CI7" s="38">
        <v>423.18</v>
      </c>
      <c r="CJ7" s="38">
        <v>383.2</v>
      </c>
      <c r="CK7" s="38">
        <v>292.18</v>
      </c>
      <c r="CL7" s="38">
        <v>47.11</v>
      </c>
      <c r="CM7" s="38">
        <v>43.4</v>
      </c>
      <c r="CN7" s="38">
        <v>44.94</v>
      </c>
      <c r="CO7" s="38">
        <v>40.700000000000003</v>
      </c>
      <c r="CP7" s="38">
        <v>42.17</v>
      </c>
      <c r="CQ7" s="38">
        <v>50.49</v>
      </c>
      <c r="CR7" s="38">
        <v>48.36</v>
      </c>
      <c r="CS7" s="38">
        <v>48.7</v>
      </c>
      <c r="CT7" s="38">
        <v>46.9</v>
      </c>
      <c r="CU7" s="38">
        <v>47.95</v>
      </c>
      <c r="CV7" s="38">
        <v>56.91</v>
      </c>
      <c r="CW7" s="38">
        <v>104.47</v>
      </c>
      <c r="CX7" s="38">
        <v>108.08</v>
      </c>
      <c r="CY7" s="38">
        <v>100</v>
      </c>
      <c r="CZ7" s="38">
        <v>99.02</v>
      </c>
      <c r="DA7" s="38">
        <v>96.63</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2019-02-05T07:46:18Z</cp:lastPrinted>
  <dcterms:created xsi:type="dcterms:W3CDTF">2018-12-03T08:45:54Z</dcterms:created>
  <dcterms:modified xsi:type="dcterms:W3CDTF">2019-02-05T07:46:20Z</dcterms:modified>
  <cp:category/>
</cp:coreProperties>
</file>