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上水道\各種調査\経営比較分析表\H31.1.16　公営企業に係る「経営比較分析表」の分析（平成29年度決算）\3.提出\"/>
    </mc:Choice>
  </mc:AlternateContent>
  <workbookProtection workbookAlgorithmName="SHA-512" workbookHashValue="smu1Ww6UnWTFp71O4cWD9mjI3L7p6Zcjmqsl0DGjwsQGxznOFyNGtnVnaIKCznSoZ1bmmMMHnpnCWcMPG3gupQ==" workbookSaltValue="lp7lzquphgDUoaIs2eoMmQ=="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<sst xmlns="http://schemas.openxmlformats.org/spreadsheetml/2006/main" count="237" uniqueCount="124">
  <si>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</si>
  <si>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</si>
  <si>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</si>
  <si>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</si>
  <si>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</si>
  <si>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</si>
  <si>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</si>
  <si>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</si>
  <si>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</si>
  <si>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</si>
  <si>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</si>
  <si>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</si>
  <si>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</si>
  <si>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</si>
  <si>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</si>
  <si>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</si>
  <si>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</si>
  <si>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</si>
  <si>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</si>
  <si>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</si>
  <si>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</si>
  <si>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</si>
  <si>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</si>
  <si>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</si>
  <si>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</si>
  <si>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</si>
  <si>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</si>
  <si>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</si>
  <si>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</si>
  <si>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</si>
  <si>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</si>
  <si>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</si>
  <si>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</si>
  <si>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</si>
  <si>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</si>
  <si>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</si>
  <si>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</si>
  <si>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</si>
  <si>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</si>
  <si>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</si>
  <si>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</si>
  <si>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</si>
  <si>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</si>
  <si>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</si>
  <si>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</si>
  <si>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</si>
  <si>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</si>
  <si>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</si>
  <si>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</si>
  <si>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</si>
  <si>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</si>
  <si>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</si>
  <si>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</si>
  <si>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</si>
  <si>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</si>
  <si>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</si>
  <si>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</si>
  <si>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</si>
  <si>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</si>
  <si>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</si>
  <si>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</si>
  <si>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</si>
  <si>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</si>
  <si>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</si>
  <si>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</si>
  <si>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</si>
  <si>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</si>
  <si>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</si>
  <si>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</si>
  <si>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</si>
  <si>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</si>
  <si>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</si>
  <si>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</si>
  <si>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</si>
  <si>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</si>
  <si>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</si>
  <si>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</si>
  <si>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</si>
  <si>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</si>
  <si>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</si>
  <si>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</si>
  <si>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</si>
  <si>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</si>
  <si>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</si>
  <si>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</si>
  <si>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</si>
  <si>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</si>
  <si>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</si>
  <si>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</si>
  <si>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</si>
  <si>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</si>
  <si>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</si>
  <si>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</si>
  <si>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</si>
  <si>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</si>
  <si>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</si>
  <si>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</si>
  <si>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</si>
  <si>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</si>
  <si>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</si>
  <si>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</si>
  <si>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</si>
  <si>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</si>
  <si>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</si>
  <si>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</si>
  <si>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</si>
  <si>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</si>
  <si>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</si>
  <si>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</si>
  <si>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</si>
  <si>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</si>
  <si>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</si>
  <si>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</si>
  <si>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</si>
  <si>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</si>
  <si>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</si>
  <si>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</si>
  <si>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</si>
  <si>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</si>
  <si>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</si>
  <si>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</si>
  <si>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①なし
②なし
③優先度の高い管路から計画的に更新を進めている。</t>
    <rPh sb="9" eb="12">
      <t>ユウセンド</t>
    </rPh>
    <rPh sb="13" eb="14">
      <t>タカ</t>
    </rPh>
    <rPh sb="15" eb="17">
      <t>カンロ</t>
    </rPh>
    <rPh sb="19" eb="22">
      <t>ケイカクテキ</t>
    </rPh>
    <rPh sb="23" eb="25">
      <t>コウシン</t>
    </rPh>
    <rPh sb="26" eb="27">
      <t>スス</t>
    </rPh>
    <phoneticPr fontId="4"/>
  </si>
  <si>
    <t>　
　簡易水道事業は、中山間部の地域を給水区域としており、人口減少が進む中、給水収益の増加を見込むのは困難である。
　今後、施設規模の適正化・集約化、料金水準の適正化を図る必要があるが、平成32年度に水道事業との統合を予定しており、水道事業と一体とした上記課題の解決に取り組む。</t>
    <rPh sb="3" eb="5">
      <t>カンイ</t>
    </rPh>
    <rPh sb="5" eb="7">
      <t>スイドウ</t>
    </rPh>
    <rPh sb="7" eb="9">
      <t>ジギョウ</t>
    </rPh>
    <rPh sb="11" eb="12">
      <t>チュウ</t>
    </rPh>
    <rPh sb="12" eb="15">
      <t>サンカンブ</t>
    </rPh>
    <rPh sb="16" eb="18">
      <t>チイキ</t>
    </rPh>
    <rPh sb="19" eb="21">
      <t>キュウスイ</t>
    </rPh>
    <rPh sb="21" eb="23">
      <t>クイキ</t>
    </rPh>
    <rPh sb="29" eb="31">
      <t>ジンコウ</t>
    </rPh>
    <rPh sb="31" eb="33">
      <t>ゲンショウ</t>
    </rPh>
    <rPh sb="34" eb="35">
      <t>スス</t>
    </rPh>
    <rPh sb="36" eb="37">
      <t>ナカ</t>
    </rPh>
    <rPh sb="38" eb="40">
      <t>キュウスイ</t>
    </rPh>
    <rPh sb="40" eb="42">
      <t>シュウエキ</t>
    </rPh>
    <rPh sb="43" eb="45">
      <t>ゾウカ</t>
    </rPh>
    <rPh sb="46" eb="48">
      <t>ミコ</t>
    </rPh>
    <rPh sb="51" eb="53">
      <t>コンナン</t>
    </rPh>
    <rPh sb="59" eb="61">
      <t>コンゴ</t>
    </rPh>
    <rPh sb="62" eb="64">
      <t>シセツ</t>
    </rPh>
    <rPh sb="64" eb="66">
      <t>キボ</t>
    </rPh>
    <rPh sb="67" eb="70">
      <t>テキセイカ</t>
    </rPh>
    <rPh sb="71" eb="74">
      <t>シュウヤクカ</t>
    </rPh>
    <rPh sb="75" eb="77">
      <t>リョウキン</t>
    </rPh>
    <rPh sb="77" eb="79">
      <t>スイジュン</t>
    </rPh>
    <rPh sb="80" eb="83">
      <t>テキセイカ</t>
    </rPh>
    <rPh sb="84" eb="85">
      <t>ハカ</t>
    </rPh>
    <rPh sb="86" eb="88">
      <t>ヒツヨウ</t>
    </rPh>
    <rPh sb="93" eb="95">
      <t>ヘイセイ</t>
    </rPh>
    <rPh sb="97" eb="98">
      <t>ネン</t>
    </rPh>
    <rPh sb="98" eb="99">
      <t>ド</t>
    </rPh>
    <rPh sb="100" eb="102">
      <t>スイドウ</t>
    </rPh>
    <rPh sb="102" eb="104">
      <t>ジギョウ</t>
    </rPh>
    <rPh sb="106" eb="108">
      <t>トウゴウ</t>
    </rPh>
    <rPh sb="109" eb="111">
      <t>ヨテイ</t>
    </rPh>
    <rPh sb="116" eb="118">
      <t>スイドウ</t>
    </rPh>
    <rPh sb="118" eb="120">
      <t>ジギョウ</t>
    </rPh>
    <rPh sb="121" eb="123">
      <t>イッタイ</t>
    </rPh>
    <rPh sb="126" eb="128">
      <t>ジョウキ</t>
    </rPh>
    <rPh sb="128" eb="130">
      <t>カダイ</t>
    </rPh>
    <rPh sb="131" eb="133">
      <t>カイケツ</t>
    </rPh>
    <rPh sb="134" eb="135">
      <t>ト</t>
    </rPh>
    <rPh sb="136" eb="137">
      <t>ク</t>
    </rPh>
    <phoneticPr fontId="4"/>
  </si>
  <si>
    <t>①給水収益だけでは賄えないため一般会計からの繰入金に依存している現状であり、地方債償還金もしばらくはほぼ同額で推移する見込である。
②なし
③なし
④施設等の更新にあたっては、各年度事業費を抑制し、優先度の高いものから計画的に進める。
⑤より一層の経費節減に努めながら、適正な料金水準の検討を行う。
⑥より一層の経費節減を図る。
⑦将来の給水人口の減少等を踏まえ、施設の規模適正化を図る。前年より数値が下がったのは、一日配水能力の検証を行った結果である。
⑧類似団体平均値よりも高い水準にあり適正な維持管理ができている。今後もより一層の漏水防止に努める。</t>
    <rPh sb="1" eb="3">
      <t>キュウスイ</t>
    </rPh>
    <rPh sb="3" eb="5">
      <t>シュウエキ</t>
    </rPh>
    <rPh sb="9" eb="10">
      <t>マカナ</t>
    </rPh>
    <rPh sb="15" eb="17">
      <t>イッパン</t>
    </rPh>
    <rPh sb="17" eb="19">
      <t>カイケイ</t>
    </rPh>
    <rPh sb="22" eb="24">
      <t>クリイレ</t>
    </rPh>
    <rPh sb="24" eb="25">
      <t>キン</t>
    </rPh>
    <rPh sb="26" eb="28">
      <t>イゾン</t>
    </rPh>
    <rPh sb="32" eb="34">
      <t>ゲンジョウ</t>
    </rPh>
    <rPh sb="38" eb="41">
      <t>チホウサイ</t>
    </rPh>
    <rPh sb="41" eb="44">
      <t>ショウカンキン</t>
    </rPh>
    <rPh sb="52" eb="54">
      <t>ドウガク</t>
    </rPh>
    <rPh sb="55" eb="57">
      <t>スイイ</t>
    </rPh>
    <rPh sb="59" eb="61">
      <t>ミコミ</t>
    </rPh>
    <rPh sb="75" eb="77">
      <t>シセツ</t>
    </rPh>
    <rPh sb="77" eb="78">
      <t>トウ</t>
    </rPh>
    <rPh sb="79" eb="81">
      <t>コウシン</t>
    </rPh>
    <rPh sb="88" eb="91">
      <t>カクネンド</t>
    </rPh>
    <rPh sb="91" eb="94">
      <t>ジギョウヒ</t>
    </rPh>
    <rPh sb="95" eb="97">
      <t>ヨクセイ</t>
    </rPh>
    <rPh sb="121" eb="123">
      <t>イッソウ</t>
    </rPh>
    <rPh sb="124" eb="126">
      <t>ケイヒ</t>
    </rPh>
    <rPh sb="126" eb="128">
      <t>セツゲン</t>
    </rPh>
    <rPh sb="129" eb="130">
      <t>ツト</t>
    </rPh>
    <rPh sb="135" eb="137">
      <t>テキセイ</t>
    </rPh>
    <rPh sb="138" eb="140">
      <t>リョウキン</t>
    </rPh>
    <rPh sb="140" eb="142">
      <t>スイジュン</t>
    </rPh>
    <rPh sb="143" eb="145">
      <t>ケントウ</t>
    </rPh>
    <rPh sb="146" eb="147">
      <t>オコナ</t>
    </rPh>
    <rPh sb="153" eb="155">
      <t>イッソウ</t>
    </rPh>
    <rPh sb="156" eb="158">
      <t>ケイヒ</t>
    </rPh>
    <rPh sb="158" eb="160">
      <t>セツゲン</t>
    </rPh>
    <rPh sb="161" eb="162">
      <t>ハカ</t>
    </rPh>
    <rPh sb="166" eb="168">
      <t>ショウライ</t>
    </rPh>
    <rPh sb="169" eb="171">
      <t>キュウスイ</t>
    </rPh>
    <rPh sb="171" eb="173">
      <t>ジンコウ</t>
    </rPh>
    <rPh sb="174" eb="176">
      <t>ゲンショウ</t>
    </rPh>
    <rPh sb="176" eb="177">
      <t>トウ</t>
    </rPh>
    <rPh sb="178" eb="179">
      <t>フ</t>
    </rPh>
    <rPh sb="194" eb="196">
      <t>ゼンネン</t>
    </rPh>
    <rPh sb="198" eb="200">
      <t>スウチ</t>
    </rPh>
    <rPh sb="201" eb="202">
      <t>サ</t>
    </rPh>
    <rPh sb="208" eb="210">
      <t>１ニチ</t>
    </rPh>
    <rPh sb="210" eb="212">
      <t>ハイスイ</t>
    </rPh>
    <rPh sb="212" eb="214">
      <t>ノウリョク</t>
    </rPh>
    <rPh sb="215" eb="217">
      <t>ケンショウ</t>
    </rPh>
    <rPh sb="218" eb="219">
      <t>オコナ</t>
    </rPh>
    <rPh sb="221" eb="223">
      <t>ケッカ</t>
    </rPh>
    <rPh sb="229" eb="231">
      <t>ルイジ</t>
    </rPh>
    <rPh sb="231" eb="233">
      <t>ダンタイ</t>
    </rPh>
    <rPh sb="233" eb="235">
      <t>ヘイキン</t>
    </rPh>
    <rPh sb="235" eb="236">
      <t>アタイ</t>
    </rPh>
    <rPh sb="239" eb="240">
      <t>タカ</t>
    </rPh>
    <rPh sb="241" eb="243">
      <t>スイジュン</t>
    </rPh>
    <rPh sb="246" eb="248">
      <t>テキセイ</t>
    </rPh>
    <rPh sb="249" eb="251">
      <t>イジ</t>
    </rPh>
    <rPh sb="251" eb="253">
      <t>カンリ</t>
    </rPh>
    <rPh sb="260" eb="262">
      <t>コンゴ</t>
    </rPh>
    <rPh sb="265" eb="267">
      <t>イッソウ</t>
    </rPh>
    <rPh sb="268" eb="270">
      <t>ロウスイ</t>
    </rPh>
    <rPh sb="270" eb="272">
      <t>ボウシ</t>
    </rPh>
    <rPh sb="273" eb="274">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</si>
</sst>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F6C-4503-8FA2-BB2F03BE4941}"/>
            </c:ext>
          </c:extLst>
        </c:ser>
        <c:dLbls>
          <c:showLegendKey val="0"/>
          <c:showVal val="0"/>
          <c:showCatName val="0"/>
          <c:showSerName val="0"/>
          <c:showPercent val="0"/>
          <c:showBubbleSize val="0"/>
        </c:dLbls>
        <c:gapWidth val="150"/>
        <c:axId val="88422408"/>
        <c:axId val="8842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DF6C-4503-8FA2-BB2F03BE4941}"/>
            </c:ext>
          </c:extLst>
        </c:ser>
        <c:dLbls>
          <c:showLegendKey val="0"/>
          <c:showVal val="0"/>
          <c:showCatName val="0"/>
          <c:showSerName val="0"/>
          <c:showPercent val="0"/>
          <c:showBubbleSize val="0"/>
        </c:dLbls>
        <c:marker val="1"/>
        <c:smooth val="0"/>
        <c:axId val="88422408"/>
        <c:axId val="88422800"/>
      </c:lineChart>
      <c:dateAx>
        <c:axId val="88422408"/>
        <c:scaling>
          <c:orientation val="minMax"/>
        </c:scaling>
        <c:delete val="1"/>
        <c:axPos val="b"/>
        <c:numFmt formatCode="ge" sourceLinked="1"/>
        <c:majorTickMark val="none"/>
        <c:minorTickMark val="none"/>
        <c:tickLblPos val="none"/>
        <c:crossAx val="88422800"/>
        <c:crosses val="autoZero"/>
        <c:auto val="1"/>
        <c:lblOffset val="100"/>
        <c:baseTimeUnit val="years"/>
      </c:dateAx>
      <c:valAx>
        <c:axId val="8842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22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37.76</c:v>
                </c:pt>
                <c:pt idx="1">
                  <c:v>36.54</c:v>
                </c:pt>
                <c:pt idx="2">
                  <c:v>34.840000000000003</c:v>
                </c:pt>
                <c:pt idx="3">
                  <c:v>58.6</c:v>
                </c:pt>
                <c:pt idx="4">
                  <c:v>28.26</c:v>
                </c:pt>
              </c:numCache>
            </c:numRef>
          </c:val>
          <c:extLst xmlns:c16r2="http://schemas.microsoft.com/office/drawing/2015/06/chart">
            <c:ext xmlns:c16="http://schemas.microsoft.com/office/drawing/2014/chart" uri="{C3380CC4-5D6E-409C-BE32-E72D297353CC}">
              <c16:uniqueId val="{00000000-3345-49EC-A389-E4E875B4366B}"/>
            </c:ext>
          </c:extLst>
        </c:ser>
        <c:dLbls>
          <c:showLegendKey val="0"/>
          <c:showVal val="0"/>
          <c:showCatName val="0"/>
          <c:showSerName val="0"/>
          <c:showPercent val="0"/>
          <c:showBubbleSize val="0"/>
        </c:dLbls>
        <c:gapWidth val="150"/>
        <c:axId val="346317800"/>
        <c:axId val="34631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3345-49EC-A389-E4E875B4366B}"/>
            </c:ext>
          </c:extLst>
        </c:ser>
        <c:dLbls>
          <c:showLegendKey val="0"/>
          <c:showVal val="0"/>
          <c:showCatName val="0"/>
          <c:showSerName val="0"/>
          <c:showPercent val="0"/>
          <c:showBubbleSize val="0"/>
        </c:dLbls>
        <c:marker val="1"/>
        <c:smooth val="0"/>
        <c:axId val="346317800"/>
        <c:axId val="346318192"/>
      </c:lineChart>
      <c:dateAx>
        <c:axId val="346317800"/>
        <c:scaling>
          <c:orientation val="minMax"/>
        </c:scaling>
        <c:delete val="1"/>
        <c:axPos val="b"/>
        <c:numFmt formatCode="ge" sourceLinked="1"/>
        <c:majorTickMark val="none"/>
        <c:minorTickMark val="none"/>
        <c:tickLblPos val="none"/>
        <c:crossAx val="346318192"/>
        <c:crosses val="autoZero"/>
        <c:auto val="1"/>
        <c:lblOffset val="100"/>
        <c:baseTimeUnit val="years"/>
      </c:dateAx>
      <c:valAx>
        <c:axId val="34631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317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95.61</c:v>
                </c:pt>
                <c:pt idx="1">
                  <c:v>95.06</c:v>
                </c:pt>
                <c:pt idx="2">
                  <c:v>98.75</c:v>
                </c:pt>
                <c:pt idx="3">
                  <c:v>92.56</c:v>
                </c:pt>
                <c:pt idx="4">
                  <c:v>89.14</c:v>
                </c:pt>
              </c:numCache>
            </c:numRef>
          </c:val>
          <c:extLst xmlns:c16r2="http://schemas.microsoft.com/office/drawing/2015/06/chart">
            <c:ext xmlns:c16="http://schemas.microsoft.com/office/drawing/2014/chart" uri="{C3380CC4-5D6E-409C-BE32-E72D297353CC}">
              <c16:uniqueId val="{00000000-4F06-4760-9B49-CC39E97B1103}"/>
            </c:ext>
          </c:extLst>
        </c:ser>
        <c:dLbls>
          <c:showLegendKey val="0"/>
          <c:showVal val="0"/>
          <c:showCatName val="0"/>
          <c:showSerName val="0"/>
          <c:showPercent val="0"/>
          <c:showBubbleSize val="0"/>
        </c:dLbls>
        <c:gapWidth val="150"/>
        <c:axId val="346319368"/>
        <c:axId val="34631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4F06-4760-9B49-CC39E97B1103}"/>
            </c:ext>
          </c:extLst>
        </c:ser>
        <c:dLbls>
          <c:showLegendKey val="0"/>
          <c:showVal val="0"/>
          <c:showCatName val="0"/>
          <c:showSerName val="0"/>
          <c:showPercent val="0"/>
          <c:showBubbleSize val="0"/>
        </c:dLbls>
        <c:marker val="1"/>
        <c:smooth val="0"/>
        <c:axId val="346319368"/>
        <c:axId val="346319760"/>
      </c:lineChart>
      <c:dateAx>
        <c:axId val="346319368"/>
        <c:scaling>
          <c:orientation val="minMax"/>
        </c:scaling>
        <c:delete val="1"/>
        <c:axPos val="b"/>
        <c:numFmt formatCode="ge" sourceLinked="1"/>
        <c:majorTickMark val="none"/>
        <c:minorTickMark val="none"/>
        <c:tickLblPos val="none"/>
        <c:crossAx val="346319760"/>
        <c:crosses val="autoZero"/>
        <c:auto val="1"/>
        <c:lblOffset val="100"/>
        <c:baseTimeUnit val="years"/>
      </c:dateAx>
      <c:valAx>
        <c:axId val="34631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319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38.659999999999997</c:v>
                </c:pt>
                <c:pt idx="1">
                  <c:v>38.08</c:v>
                </c:pt>
                <c:pt idx="2">
                  <c:v>39.89</c:v>
                </c:pt>
                <c:pt idx="3">
                  <c:v>46.49</c:v>
                </c:pt>
                <c:pt idx="4">
                  <c:v>43.36</c:v>
                </c:pt>
              </c:numCache>
            </c:numRef>
          </c:val>
          <c:extLst xmlns:c16r2="http://schemas.microsoft.com/office/drawing/2015/06/chart">
            <c:ext xmlns:c16="http://schemas.microsoft.com/office/drawing/2014/chart" uri="{C3380CC4-5D6E-409C-BE32-E72D297353CC}">
              <c16:uniqueId val="{00000000-25AE-4556-9FE5-34742E44B571}"/>
            </c:ext>
          </c:extLst>
        </c:ser>
        <c:dLbls>
          <c:showLegendKey val="0"/>
          <c:showVal val="0"/>
          <c:showCatName val="0"/>
          <c:showSerName val="0"/>
          <c:showPercent val="0"/>
          <c:showBubbleSize val="0"/>
        </c:dLbls>
        <c:gapWidth val="150"/>
        <c:axId val="363794768"/>
        <c:axId val="363795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25AE-4556-9FE5-34742E44B571}"/>
            </c:ext>
          </c:extLst>
        </c:ser>
        <c:dLbls>
          <c:showLegendKey val="0"/>
          <c:showVal val="0"/>
          <c:showCatName val="0"/>
          <c:showSerName val="0"/>
          <c:showPercent val="0"/>
          <c:showBubbleSize val="0"/>
        </c:dLbls>
        <c:marker val="1"/>
        <c:smooth val="0"/>
        <c:axId val="363794768"/>
        <c:axId val="363795160"/>
      </c:lineChart>
      <c:dateAx>
        <c:axId val="363794768"/>
        <c:scaling>
          <c:orientation val="minMax"/>
        </c:scaling>
        <c:delete val="1"/>
        <c:axPos val="b"/>
        <c:numFmt formatCode="ge" sourceLinked="1"/>
        <c:majorTickMark val="none"/>
        <c:minorTickMark val="none"/>
        <c:tickLblPos val="none"/>
        <c:crossAx val="363795160"/>
        <c:crosses val="autoZero"/>
        <c:auto val="1"/>
        <c:lblOffset val="100"/>
        <c:baseTimeUnit val="years"/>
      </c:dateAx>
      <c:valAx>
        <c:axId val="363795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9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6A3-45B8-AF7F-FDF30A976270}"/>
            </c:ext>
          </c:extLst>
        </c:ser>
        <c:dLbls>
          <c:showLegendKey val="0"/>
          <c:showVal val="0"/>
          <c:showCatName val="0"/>
          <c:showSerName val="0"/>
          <c:showPercent val="0"/>
          <c:showBubbleSize val="0"/>
        </c:dLbls>
        <c:gapWidth val="150"/>
        <c:axId val="363796336"/>
        <c:axId val="363796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6A3-45B8-AF7F-FDF30A976270}"/>
            </c:ext>
          </c:extLst>
        </c:ser>
        <c:dLbls>
          <c:showLegendKey val="0"/>
          <c:showVal val="0"/>
          <c:showCatName val="0"/>
          <c:showSerName val="0"/>
          <c:showPercent val="0"/>
          <c:showBubbleSize val="0"/>
        </c:dLbls>
        <c:marker val="1"/>
        <c:smooth val="0"/>
        <c:axId val="363796336"/>
        <c:axId val="363796728"/>
      </c:lineChart>
      <c:dateAx>
        <c:axId val="363796336"/>
        <c:scaling>
          <c:orientation val="minMax"/>
        </c:scaling>
        <c:delete val="1"/>
        <c:axPos val="b"/>
        <c:numFmt formatCode="ge" sourceLinked="1"/>
        <c:majorTickMark val="none"/>
        <c:minorTickMark val="none"/>
        <c:tickLblPos val="none"/>
        <c:crossAx val="363796728"/>
        <c:crosses val="autoZero"/>
        <c:auto val="1"/>
        <c:lblOffset val="100"/>
        <c:baseTimeUnit val="years"/>
      </c:dateAx>
      <c:valAx>
        <c:axId val="363796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9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E76-4641-B376-91368A090D63}"/>
            </c:ext>
          </c:extLst>
        </c:ser>
        <c:dLbls>
          <c:showLegendKey val="0"/>
          <c:showVal val="0"/>
          <c:showCatName val="0"/>
          <c:showSerName val="0"/>
          <c:showPercent val="0"/>
          <c:showBubbleSize val="0"/>
        </c:dLbls>
        <c:gapWidth val="150"/>
        <c:axId val="363799472"/>
        <c:axId val="363799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E76-4641-B376-91368A090D63}"/>
            </c:ext>
          </c:extLst>
        </c:ser>
        <c:dLbls>
          <c:showLegendKey val="0"/>
          <c:showVal val="0"/>
          <c:showCatName val="0"/>
          <c:showSerName val="0"/>
          <c:showPercent val="0"/>
          <c:showBubbleSize val="0"/>
        </c:dLbls>
        <c:marker val="1"/>
        <c:smooth val="0"/>
        <c:axId val="363799472"/>
        <c:axId val="363799864"/>
      </c:lineChart>
      <c:dateAx>
        <c:axId val="363799472"/>
        <c:scaling>
          <c:orientation val="minMax"/>
        </c:scaling>
        <c:delete val="1"/>
        <c:axPos val="b"/>
        <c:numFmt formatCode="ge" sourceLinked="1"/>
        <c:majorTickMark val="none"/>
        <c:minorTickMark val="none"/>
        <c:tickLblPos val="none"/>
        <c:crossAx val="363799864"/>
        <c:crosses val="autoZero"/>
        <c:auto val="1"/>
        <c:lblOffset val="100"/>
        <c:baseTimeUnit val="years"/>
      </c:dateAx>
      <c:valAx>
        <c:axId val="363799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9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E02-4F05-8C87-76EC081BF468}"/>
            </c:ext>
          </c:extLst>
        </c:ser>
        <c:dLbls>
          <c:showLegendKey val="0"/>
          <c:showVal val="0"/>
          <c:showCatName val="0"/>
          <c:showSerName val="0"/>
          <c:showPercent val="0"/>
          <c:showBubbleSize val="0"/>
        </c:dLbls>
        <c:gapWidth val="150"/>
        <c:axId val="363801432"/>
        <c:axId val="36380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E02-4F05-8C87-76EC081BF468}"/>
            </c:ext>
          </c:extLst>
        </c:ser>
        <c:dLbls>
          <c:showLegendKey val="0"/>
          <c:showVal val="0"/>
          <c:showCatName val="0"/>
          <c:showSerName val="0"/>
          <c:showPercent val="0"/>
          <c:showBubbleSize val="0"/>
        </c:dLbls>
        <c:marker val="1"/>
        <c:smooth val="0"/>
        <c:axId val="363801432"/>
        <c:axId val="363801824"/>
      </c:lineChart>
      <c:dateAx>
        <c:axId val="363801432"/>
        <c:scaling>
          <c:orientation val="minMax"/>
        </c:scaling>
        <c:delete val="1"/>
        <c:axPos val="b"/>
        <c:numFmt formatCode="ge" sourceLinked="1"/>
        <c:majorTickMark val="none"/>
        <c:minorTickMark val="none"/>
        <c:tickLblPos val="none"/>
        <c:crossAx val="363801824"/>
        <c:crosses val="autoZero"/>
        <c:auto val="1"/>
        <c:lblOffset val="100"/>
        <c:baseTimeUnit val="years"/>
      </c:dateAx>
      <c:valAx>
        <c:axId val="36380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801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BCC-4BBF-BBE6-80312FA032D5}"/>
            </c:ext>
          </c:extLst>
        </c:ser>
        <c:dLbls>
          <c:showLegendKey val="0"/>
          <c:showVal val="0"/>
          <c:showCatName val="0"/>
          <c:showSerName val="0"/>
          <c:showPercent val="0"/>
          <c:showBubbleSize val="0"/>
        </c:dLbls>
        <c:gapWidth val="150"/>
        <c:axId val="363799080"/>
        <c:axId val="36379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BCC-4BBF-BBE6-80312FA032D5}"/>
            </c:ext>
          </c:extLst>
        </c:ser>
        <c:dLbls>
          <c:showLegendKey val="0"/>
          <c:showVal val="0"/>
          <c:showCatName val="0"/>
          <c:showSerName val="0"/>
          <c:showPercent val="0"/>
          <c:showBubbleSize val="0"/>
        </c:dLbls>
        <c:marker val="1"/>
        <c:smooth val="0"/>
        <c:axId val="363799080"/>
        <c:axId val="363798688"/>
      </c:lineChart>
      <c:dateAx>
        <c:axId val="363799080"/>
        <c:scaling>
          <c:orientation val="minMax"/>
        </c:scaling>
        <c:delete val="1"/>
        <c:axPos val="b"/>
        <c:numFmt formatCode="ge" sourceLinked="1"/>
        <c:majorTickMark val="none"/>
        <c:minorTickMark val="none"/>
        <c:tickLblPos val="none"/>
        <c:crossAx val="363798688"/>
        <c:crosses val="autoZero"/>
        <c:auto val="1"/>
        <c:lblOffset val="100"/>
        <c:baseTimeUnit val="years"/>
      </c:dateAx>
      <c:valAx>
        <c:axId val="36379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99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3310.93</c:v>
                </c:pt>
                <c:pt idx="1">
                  <c:v>4248.1899999999996</c:v>
                </c:pt>
                <c:pt idx="2">
                  <c:v>6218.72</c:v>
                </c:pt>
                <c:pt idx="3">
                  <c:v>3061.96</c:v>
                </c:pt>
                <c:pt idx="4">
                  <c:v>2614.5100000000002</c:v>
                </c:pt>
              </c:numCache>
            </c:numRef>
          </c:val>
          <c:extLst xmlns:c16r2="http://schemas.microsoft.com/office/drawing/2015/06/chart">
            <c:ext xmlns:c16="http://schemas.microsoft.com/office/drawing/2014/chart" uri="{C3380CC4-5D6E-409C-BE32-E72D297353CC}">
              <c16:uniqueId val="{00000000-56C2-4292-B49E-142A06CD2053}"/>
            </c:ext>
          </c:extLst>
        </c:ser>
        <c:dLbls>
          <c:showLegendKey val="0"/>
          <c:showVal val="0"/>
          <c:showCatName val="0"/>
          <c:showSerName val="0"/>
          <c:showPercent val="0"/>
          <c:showBubbleSize val="0"/>
        </c:dLbls>
        <c:gapWidth val="150"/>
        <c:axId val="346313488"/>
        <c:axId val="346313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56C2-4292-B49E-142A06CD2053}"/>
            </c:ext>
          </c:extLst>
        </c:ser>
        <c:dLbls>
          <c:showLegendKey val="0"/>
          <c:showVal val="0"/>
          <c:showCatName val="0"/>
          <c:showSerName val="0"/>
          <c:showPercent val="0"/>
          <c:showBubbleSize val="0"/>
        </c:dLbls>
        <c:marker val="1"/>
        <c:smooth val="0"/>
        <c:axId val="346313488"/>
        <c:axId val="346313880"/>
      </c:lineChart>
      <c:dateAx>
        <c:axId val="346313488"/>
        <c:scaling>
          <c:orientation val="minMax"/>
        </c:scaling>
        <c:delete val="1"/>
        <c:axPos val="b"/>
        <c:numFmt formatCode="ge" sourceLinked="1"/>
        <c:majorTickMark val="none"/>
        <c:minorTickMark val="none"/>
        <c:tickLblPos val="none"/>
        <c:crossAx val="346313880"/>
        <c:crosses val="autoZero"/>
        <c:auto val="1"/>
        <c:lblOffset val="100"/>
        <c:baseTimeUnit val="years"/>
      </c:dateAx>
      <c:valAx>
        <c:axId val="346313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31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29.79</c:v>
                </c:pt>
                <c:pt idx="1">
                  <c:v>26.68</c:v>
                </c:pt>
                <c:pt idx="2">
                  <c:v>18.32</c:v>
                </c:pt>
                <c:pt idx="3">
                  <c:v>32.93</c:v>
                </c:pt>
                <c:pt idx="4">
                  <c:v>33.770000000000003</c:v>
                </c:pt>
              </c:numCache>
            </c:numRef>
          </c:val>
          <c:extLst xmlns:c16r2="http://schemas.microsoft.com/office/drawing/2015/06/chart">
            <c:ext xmlns:c16="http://schemas.microsoft.com/office/drawing/2014/chart" uri="{C3380CC4-5D6E-409C-BE32-E72D297353CC}">
              <c16:uniqueId val="{00000000-B2AB-43C7-812B-9A92BF852FF1}"/>
            </c:ext>
          </c:extLst>
        </c:ser>
        <c:dLbls>
          <c:showLegendKey val="0"/>
          <c:showVal val="0"/>
          <c:showCatName val="0"/>
          <c:showSerName val="0"/>
          <c:showPercent val="0"/>
          <c:showBubbleSize val="0"/>
        </c:dLbls>
        <c:gapWidth val="150"/>
        <c:axId val="346315056"/>
        <c:axId val="346315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B2AB-43C7-812B-9A92BF852FF1}"/>
            </c:ext>
          </c:extLst>
        </c:ser>
        <c:dLbls>
          <c:showLegendKey val="0"/>
          <c:showVal val="0"/>
          <c:showCatName val="0"/>
          <c:showSerName val="0"/>
          <c:showPercent val="0"/>
          <c:showBubbleSize val="0"/>
        </c:dLbls>
        <c:marker val="1"/>
        <c:smooth val="0"/>
        <c:axId val="346315056"/>
        <c:axId val="346315448"/>
      </c:lineChart>
      <c:dateAx>
        <c:axId val="346315056"/>
        <c:scaling>
          <c:orientation val="minMax"/>
        </c:scaling>
        <c:delete val="1"/>
        <c:axPos val="b"/>
        <c:numFmt formatCode="ge" sourceLinked="1"/>
        <c:majorTickMark val="none"/>
        <c:minorTickMark val="none"/>
        <c:tickLblPos val="none"/>
        <c:crossAx val="346315448"/>
        <c:crosses val="autoZero"/>
        <c:auto val="1"/>
        <c:lblOffset val="100"/>
        <c:baseTimeUnit val="years"/>
      </c:dateAx>
      <c:valAx>
        <c:axId val="346315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31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388.2</c:v>
                </c:pt>
                <c:pt idx="1">
                  <c:v>426.38</c:v>
                </c:pt>
                <c:pt idx="2">
                  <c:v>435.29</c:v>
                </c:pt>
                <c:pt idx="3">
                  <c:v>403.09</c:v>
                </c:pt>
                <c:pt idx="4">
                  <c:v>419.49</c:v>
                </c:pt>
              </c:numCache>
            </c:numRef>
          </c:val>
          <c:extLst xmlns:c16r2="http://schemas.microsoft.com/office/drawing/2015/06/chart">
            <c:ext xmlns:c16="http://schemas.microsoft.com/office/drawing/2014/chart" uri="{C3380CC4-5D6E-409C-BE32-E72D297353CC}">
              <c16:uniqueId val="{00000000-031C-422C-A099-A8EBD2379771}"/>
            </c:ext>
          </c:extLst>
        </c:ser>
        <c:dLbls>
          <c:showLegendKey val="0"/>
          <c:showVal val="0"/>
          <c:showCatName val="0"/>
          <c:showSerName val="0"/>
          <c:showPercent val="0"/>
          <c:showBubbleSize val="0"/>
        </c:dLbls>
        <c:gapWidth val="150"/>
        <c:axId val="363801040"/>
        <c:axId val="34631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031C-422C-A099-A8EBD2379771}"/>
            </c:ext>
          </c:extLst>
        </c:ser>
        <c:dLbls>
          <c:showLegendKey val="0"/>
          <c:showVal val="0"/>
          <c:showCatName val="0"/>
          <c:showSerName val="0"/>
          <c:showPercent val="0"/>
          <c:showBubbleSize val="0"/>
        </c:dLbls>
        <c:marker val="1"/>
        <c:smooth val="0"/>
        <c:axId val="363801040"/>
        <c:axId val="346316624"/>
      </c:lineChart>
      <c:dateAx>
        <c:axId val="363801040"/>
        <c:scaling>
          <c:orientation val="minMax"/>
        </c:scaling>
        <c:delete val="1"/>
        <c:axPos val="b"/>
        <c:numFmt formatCode="ge" sourceLinked="1"/>
        <c:majorTickMark val="none"/>
        <c:minorTickMark val="none"/>
        <c:tickLblPos val="none"/>
        <c:crossAx val="346316624"/>
        <c:crosses val="autoZero"/>
        <c:auto val="1"/>
        <c:lblOffset val="100"/>
        <c:baseTimeUnit val="years"/>
      </c:dateAx>
      <c:valAx>
        <c:axId val="34631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80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山鹿市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53026</v>
      </c>
      <c r="AM8" s="66"/>
      <c r="AN8" s="66"/>
      <c r="AO8" s="66"/>
      <c r="AP8" s="66"/>
      <c r="AQ8" s="66"/>
      <c r="AR8" s="66"/>
      <c r="AS8" s="66"/>
      <c r="AT8" s="65">
        <f>データ!$S$6</f>
        <v>299.69</v>
      </c>
      <c r="AU8" s="65"/>
      <c r="AV8" s="65"/>
      <c r="AW8" s="65"/>
      <c r="AX8" s="65"/>
      <c r="AY8" s="65"/>
      <c r="AZ8" s="65"/>
      <c r="BA8" s="65"/>
      <c r="BB8" s="65">
        <f>データ!$T$6</f>
        <v>176.94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6.29</v>
      </c>
      <c r="Q10" s="65"/>
      <c r="R10" s="65"/>
      <c r="S10" s="65"/>
      <c r="T10" s="65"/>
      <c r="U10" s="65"/>
      <c r="V10" s="65"/>
      <c r="W10" s="66">
        <f>データ!$Q$6</f>
        <v>2460</v>
      </c>
      <c r="X10" s="66"/>
      <c r="Y10" s="66"/>
      <c r="Z10" s="66"/>
      <c r="AA10" s="66"/>
      <c r="AB10" s="66"/>
      <c r="AC10" s="66"/>
      <c r="AD10" s="2"/>
      <c r="AE10" s="2"/>
      <c r="AF10" s="2"/>
      <c r="AG10" s="2"/>
      <c r="AH10" s="2"/>
      <c r="AI10" s="2"/>
      <c r="AJ10" s="2"/>
      <c r="AK10" s="2"/>
      <c r="AL10" s="66">
        <f>データ!$U$6</f>
        <v>3315</v>
      </c>
      <c r="AM10" s="66"/>
      <c r="AN10" s="66"/>
      <c r="AO10" s="66"/>
      <c r="AP10" s="66"/>
      <c r="AQ10" s="66"/>
      <c r="AR10" s="66"/>
      <c r="AS10" s="66"/>
      <c r="AT10" s="65">
        <f>データ!$V$6</f>
        <v>10.119999999999999</v>
      </c>
      <c r="AU10" s="65"/>
      <c r="AV10" s="65"/>
      <c r="AW10" s="65"/>
      <c r="AX10" s="65"/>
      <c r="AY10" s="65"/>
      <c r="AZ10" s="65"/>
      <c r="BA10" s="65"/>
      <c r="BB10" s="65">
        <f>データ!$W$6</f>
        <v>327.57</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54</v>
      </c>
      <c r="O85" s="26" t="str">
        <f>データ!EN6</f>
        <v>【0.72】</v>
      </c>
    </row>
  </sheetData>
  <sheetProtection algorithmName="SHA-512" hashValue="U6msM+LqoRau5xKeg+pF2ZdrtAKjBRZ6ScwKfKPf+7z44mAp1Q+ezqDzP+s/GErhPzYwbWrEcOoIeayMK8Y5yA==" saltValue="4m84xj3PSWBJE5wTmNDdh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432083</v>
      </c>
      <c r="D6" s="33">
        <f t="shared" si="3"/>
        <v>47</v>
      </c>
      <c r="E6" s="33">
        <f t="shared" si="3"/>
        <v>1</v>
      </c>
      <c r="F6" s="33">
        <f t="shared" si="3"/>
        <v>0</v>
      </c>
      <c r="G6" s="33">
        <f t="shared" si="3"/>
        <v>0</v>
      </c>
      <c r="H6" s="33" t="str">
        <f t="shared" si="3"/>
        <v>熊本県　山鹿市</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6.29</v>
      </c>
      <c r="Q6" s="34">
        <f t="shared" si="3"/>
        <v>2460</v>
      </c>
      <c r="R6" s="34">
        <f t="shared" si="3"/>
        <v>53026</v>
      </c>
      <c r="S6" s="34">
        <f t="shared" si="3"/>
        <v>299.69</v>
      </c>
      <c r="T6" s="34">
        <f t="shared" si="3"/>
        <v>176.94</v>
      </c>
      <c r="U6" s="34">
        <f t="shared" si="3"/>
        <v>3315</v>
      </c>
      <c r="V6" s="34">
        <f t="shared" si="3"/>
        <v>10.119999999999999</v>
      </c>
      <c r="W6" s="34">
        <f t="shared" si="3"/>
        <v>327.57</v>
      </c>
      <c r="X6" s="35">
        <f>IF(X7="",NA(),X7)</f>
        <v>38.659999999999997</v>
      </c>
      <c r="Y6" s="35">
        <f t="shared" ref="Y6:AG6" si="4">IF(Y7="",NA(),Y7)</f>
        <v>38.08</v>
      </c>
      <c r="Z6" s="35">
        <f t="shared" si="4"/>
        <v>39.89</v>
      </c>
      <c r="AA6" s="35">
        <f t="shared" si="4"/>
        <v>46.49</v>
      </c>
      <c r="AB6" s="35">
        <f t="shared" si="4"/>
        <v>43.36</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3310.93</v>
      </c>
      <c r="BF6" s="35">
        <f t="shared" ref="BF6:BN6" si="7">IF(BF7="",NA(),BF7)</f>
        <v>4248.1899999999996</v>
      </c>
      <c r="BG6" s="35">
        <f t="shared" si="7"/>
        <v>6218.72</v>
      </c>
      <c r="BH6" s="35">
        <f t="shared" si="7"/>
        <v>3061.96</v>
      </c>
      <c r="BI6" s="35">
        <f t="shared" si="7"/>
        <v>2614.5100000000002</v>
      </c>
      <c r="BJ6" s="35">
        <f t="shared" si="7"/>
        <v>1113.76</v>
      </c>
      <c r="BK6" s="35">
        <f t="shared" si="7"/>
        <v>1125.69</v>
      </c>
      <c r="BL6" s="35">
        <f t="shared" si="7"/>
        <v>1134.67</v>
      </c>
      <c r="BM6" s="35">
        <f t="shared" si="7"/>
        <v>1144.79</v>
      </c>
      <c r="BN6" s="35">
        <f t="shared" si="7"/>
        <v>1061.58</v>
      </c>
      <c r="BO6" s="34" t="str">
        <f>IF(BO7="","",IF(BO7="-","【-】","【"&amp;SUBSTITUTE(TEXT(BO7,"#,##0.00"),"-","△")&amp;"】"))</f>
        <v>【1,141.75】</v>
      </c>
      <c r="BP6" s="35">
        <f>IF(BP7="",NA(),BP7)</f>
        <v>29.79</v>
      </c>
      <c r="BQ6" s="35">
        <f t="shared" ref="BQ6:BY6" si="8">IF(BQ7="",NA(),BQ7)</f>
        <v>26.68</v>
      </c>
      <c r="BR6" s="35">
        <f t="shared" si="8"/>
        <v>18.32</v>
      </c>
      <c r="BS6" s="35">
        <f t="shared" si="8"/>
        <v>32.93</v>
      </c>
      <c r="BT6" s="35">
        <f t="shared" si="8"/>
        <v>33.770000000000003</v>
      </c>
      <c r="BU6" s="35">
        <f t="shared" si="8"/>
        <v>34.25</v>
      </c>
      <c r="BV6" s="35">
        <f t="shared" si="8"/>
        <v>46.48</v>
      </c>
      <c r="BW6" s="35">
        <f t="shared" si="8"/>
        <v>40.6</v>
      </c>
      <c r="BX6" s="35">
        <f t="shared" si="8"/>
        <v>56.04</v>
      </c>
      <c r="BY6" s="35">
        <f t="shared" si="8"/>
        <v>58.52</v>
      </c>
      <c r="BZ6" s="34" t="str">
        <f>IF(BZ7="","",IF(BZ7="-","【-】","【"&amp;SUBSTITUTE(TEXT(BZ7,"#,##0.00"),"-","△")&amp;"】"))</f>
        <v>【54.93】</v>
      </c>
      <c r="CA6" s="35">
        <f>IF(CA7="",NA(),CA7)</f>
        <v>388.2</v>
      </c>
      <c r="CB6" s="35">
        <f t="shared" ref="CB6:CJ6" si="9">IF(CB7="",NA(),CB7)</f>
        <v>426.38</v>
      </c>
      <c r="CC6" s="35">
        <f t="shared" si="9"/>
        <v>435.29</v>
      </c>
      <c r="CD6" s="35">
        <f t="shared" si="9"/>
        <v>403.09</v>
      </c>
      <c r="CE6" s="35">
        <f t="shared" si="9"/>
        <v>419.49</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37.76</v>
      </c>
      <c r="CM6" s="35">
        <f t="shared" ref="CM6:CU6" si="10">IF(CM7="",NA(),CM7)</f>
        <v>36.54</v>
      </c>
      <c r="CN6" s="35">
        <f t="shared" si="10"/>
        <v>34.840000000000003</v>
      </c>
      <c r="CO6" s="35">
        <f t="shared" si="10"/>
        <v>58.6</v>
      </c>
      <c r="CP6" s="35">
        <f t="shared" si="10"/>
        <v>28.26</v>
      </c>
      <c r="CQ6" s="35">
        <f t="shared" si="10"/>
        <v>57.55</v>
      </c>
      <c r="CR6" s="35">
        <f t="shared" si="10"/>
        <v>57.43</v>
      </c>
      <c r="CS6" s="35">
        <f t="shared" si="10"/>
        <v>57.29</v>
      </c>
      <c r="CT6" s="35">
        <f t="shared" si="10"/>
        <v>55.9</v>
      </c>
      <c r="CU6" s="35">
        <f t="shared" si="10"/>
        <v>57.3</v>
      </c>
      <c r="CV6" s="34" t="str">
        <f>IF(CV7="","",IF(CV7="-","【-】","【"&amp;SUBSTITUTE(TEXT(CV7,"#,##0.00"),"-","△")&amp;"】"))</f>
        <v>【56.91】</v>
      </c>
      <c r="CW6" s="35">
        <f>IF(CW7="",NA(),CW7)</f>
        <v>95.61</v>
      </c>
      <c r="CX6" s="35">
        <f t="shared" ref="CX6:DF6" si="11">IF(CX7="",NA(),CX7)</f>
        <v>95.06</v>
      </c>
      <c r="CY6" s="35">
        <f t="shared" si="11"/>
        <v>98.75</v>
      </c>
      <c r="CZ6" s="35">
        <f t="shared" si="11"/>
        <v>92.56</v>
      </c>
      <c r="DA6" s="35">
        <f t="shared" si="11"/>
        <v>89.14</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4">
        <f t="shared" si="14"/>
        <v>0</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15">
      <c r="A7" s="28"/>
      <c r="B7" s="37">
        <v>2017</v>
      </c>
      <c r="C7" s="37">
        <v>432083</v>
      </c>
      <c r="D7" s="37">
        <v>47</v>
      </c>
      <c r="E7" s="37">
        <v>1</v>
      </c>
      <c r="F7" s="37">
        <v>0</v>
      </c>
      <c r="G7" s="37">
        <v>0</v>
      </c>
      <c r="H7" s="37" t="s">
        <v>108</v>
      </c>
      <c r="I7" s="37" t="s">
        <v>109</v>
      </c>
      <c r="J7" s="37" t="s">
        <v>110</v>
      </c>
      <c r="K7" s="37" t="s">
        <v>111</v>
      </c>
      <c r="L7" s="37" t="s">
        <v>112</v>
      </c>
      <c r="M7" s="37" t="s">
        <v>113</v>
      </c>
      <c r="N7" s="38" t="s">
        <v>114</v>
      </c>
      <c r="O7" s="38" t="s">
        <v>115</v>
      </c>
      <c r="P7" s="38">
        <v>6.29</v>
      </c>
      <c r="Q7" s="38">
        <v>2460</v>
      </c>
      <c r="R7" s="38">
        <v>53026</v>
      </c>
      <c r="S7" s="38">
        <v>299.69</v>
      </c>
      <c r="T7" s="38">
        <v>176.94</v>
      </c>
      <c r="U7" s="38">
        <v>3315</v>
      </c>
      <c r="V7" s="38">
        <v>10.119999999999999</v>
      </c>
      <c r="W7" s="38">
        <v>327.57</v>
      </c>
      <c r="X7" s="38">
        <v>38.659999999999997</v>
      </c>
      <c r="Y7" s="38">
        <v>38.08</v>
      </c>
      <c r="Z7" s="38">
        <v>39.89</v>
      </c>
      <c r="AA7" s="38">
        <v>46.49</v>
      </c>
      <c r="AB7" s="38">
        <v>43.36</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3310.93</v>
      </c>
      <c r="BF7" s="38">
        <v>4248.1899999999996</v>
      </c>
      <c r="BG7" s="38">
        <v>6218.72</v>
      </c>
      <c r="BH7" s="38">
        <v>3061.96</v>
      </c>
      <c r="BI7" s="38">
        <v>2614.5100000000002</v>
      </c>
      <c r="BJ7" s="38">
        <v>1113.76</v>
      </c>
      <c r="BK7" s="38">
        <v>1125.69</v>
      </c>
      <c r="BL7" s="38">
        <v>1134.67</v>
      </c>
      <c r="BM7" s="38">
        <v>1144.79</v>
      </c>
      <c r="BN7" s="38">
        <v>1061.58</v>
      </c>
      <c r="BO7" s="38">
        <v>1141.75</v>
      </c>
      <c r="BP7" s="38">
        <v>29.79</v>
      </c>
      <c r="BQ7" s="38">
        <v>26.68</v>
      </c>
      <c r="BR7" s="38">
        <v>18.32</v>
      </c>
      <c r="BS7" s="38">
        <v>32.93</v>
      </c>
      <c r="BT7" s="38">
        <v>33.770000000000003</v>
      </c>
      <c r="BU7" s="38">
        <v>34.25</v>
      </c>
      <c r="BV7" s="38">
        <v>46.48</v>
      </c>
      <c r="BW7" s="38">
        <v>40.6</v>
      </c>
      <c r="BX7" s="38">
        <v>56.04</v>
      </c>
      <c r="BY7" s="38">
        <v>58.52</v>
      </c>
      <c r="BZ7" s="38">
        <v>54.93</v>
      </c>
      <c r="CA7" s="38">
        <v>388.2</v>
      </c>
      <c r="CB7" s="38">
        <v>426.38</v>
      </c>
      <c r="CC7" s="38">
        <v>435.29</v>
      </c>
      <c r="CD7" s="38">
        <v>403.09</v>
      </c>
      <c r="CE7" s="38">
        <v>419.49</v>
      </c>
      <c r="CF7" s="38">
        <v>501.18</v>
      </c>
      <c r="CG7" s="38">
        <v>376.61</v>
      </c>
      <c r="CH7" s="38">
        <v>440.03</v>
      </c>
      <c r="CI7" s="38">
        <v>304.35000000000002</v>
      </c>
      <c r="CJ7" s="38">
        <v>296.3</v>
      </c>
      <c r="CK7" s="38">
        <v>292.18</v>
      </c>
      <c r="CL7" s="38">
        <v>37.76</v>
      </c>
      <c r="CM7" s="38">
        <v>36.54</v>
      </c>
      <c r="CN7" s="38">
        <v>34.840000000000003</v>
      </c>
      <c r="CO7" s="38">
        <v>58.6</v>
      </c>
      <c r="CP7" s="38">
        <v>28.26</v>
      </c>
      <c r="CQ7" s="38">
        <v>57.55</v>
      </c>
      <c r="CR7" s="38">
        <v>57.43</v>
      </c>
      <c r="CS7" s="38">
        <v>57.29</v>
      </c>
      <c r="CT7" s="38">
        <v>55.9</v>
      </c>
      <c r="CU7" s="38">
        <v>57.3</v>
      </c>
      <c r="CV7" s="38">
        <v>56.91</v>
      </c>
      <c r="CW7" s="38">
        <v>95.61</v>
      </c>
      <c r="CX7" s="38">
        <v>95.06</v>
      </c>
      <c r="CY7" s="38">
        <v>98.75</v>
      </c>
      <c r="CZ7" s="38">
        <v>92.56</v>
      </c>
      <c r="DA7" s="38">
        <v>89.14</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0</v>
      </c>
      <c r="EI7" s="38">
        <v>0.8</v>
      </c>
      <c r="EJ7" s="38">
        <v>0.69</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後藤 孝文</cp:lastModifiedBy>
  <cp:lastPrinted>2019-01-30T04:47:19Z</cp:lastPrinted>
  <dcterms:created xsi:type="dcterms:W3CDTF">2018-12-03T08:45:50Z</dcterms:created>
  <dcterms:modified xsi:type="dcterms:W3CDTF">2019-02-05T05:41:22Z</dcterms:modified>
  <cp:category/>
</cp:coreProperties>
</file>