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2\sections\suido\kansui\簡易水道係\6.各種計画関係\経営比較分析表\【分析記入（H29決算）】公営企業に係る経営比較分析表の分析等について（依頼）\10 提出\"/>
    </mc:Choice>
  </mc:AlternateContent>
  <workbookProtection workbookAlgorithmName="SHA-512" workbookHashValue="+5Kadr8pbrbfr6YCA6r6cdtS1csWqCzPkgSXsz5gMlGmifWGfSkjo2QBoQWt09i/cKiNKoOsqBvyIxnztIU1Jg==" workbookSaltValue="qh89ZgzGG0XjwWSTuTLaWw=="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<sst xmlns="http://schemas.openxmlformats.org/spreadsheetml/2006/main" count="237" uniqueCount="124">
  <si>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</si>
  <si>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</si>
  <si>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</si>
  <si>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</si>
  <si>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</si>
  <si>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</si>
  <si>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</si>
  <si>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</si>
  <si>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</si>
  <si>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</si>
  <si>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</si>
  <si>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</si>
  <si>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</si>
  <si>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</si>
  <si>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</si>
  <si>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</si>
  <si>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</si>
  <si>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</si>
  <si>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</si>
  <si>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</si>
  <si>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</si>
  <si>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</si>
  <si>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</si>
  <si>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</si>
  <si>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</si>
  <si>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</si>
  <si>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</si>
  <si>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</si>
  <si>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</si>
  <si>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</si>
  <si>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</si>
  <si>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</si>
  <si>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</si>
  <si>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</si>
  <si>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</si>
  <si>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</si>
  <si>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</si>
  <si>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</si>
  <si>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</si>
  <si>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</si>
  <si>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</si>
  <si>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</si>
  <si>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</si>
  <si>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</si>
  <si>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</si>
  <si>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</si>
  <si>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</si>
  <si>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</si>
  <si>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</si>
  <si>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</si>
  <si>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</si>
  <si>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</si>
  <si>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</si>
  <si>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</si>
  <si>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</si>
  <si>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</si>
  <si>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</si>
  <si>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</si>
  <si>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</si>
  <si>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</si>
  <si>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</si>
  <si>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</si>
  <si>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</si>
  <si>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</si>
  <si>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</si>
  <si>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</si>
  <si>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</si>
  <si>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</si>
  <si>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</si>
  <si>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</si>
  <si>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</si>
  <si>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</si>
  <si>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</si>
  <si>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</si>
  <si>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</si>
  <si>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</si>
  <si>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</si>
  <si>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</si>
  <si>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</si>
  <si>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</si>
  <si>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</si>
  <si>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</si>
  <si>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</si>
  <si>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</si>
  <si>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</si>
  <si>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</si>
  <si>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</si>
  <si>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</si>
  <si>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</si>
  <si>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</si>
  <si>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</si>
  <si>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</si>
  <si>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</si>
  <si>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</si>
  <si>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</si>
  <si>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</si>
  <si>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</si>
  <si>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</si>
  <si>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</si>
  <si>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</si>
  <si>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</si>
  <si>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</si>
  <si>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</si>
  <si>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</si>
  <si>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</si>
  <si>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</si>
  <si>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</si>
  <si>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</si>
  <si>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</si>
  <si>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</si>
  <si>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</si>
  <si>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</si>
  <si>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</si>
  <si>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</si>
  <si>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</si>
  <si>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</si>
  <si>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</si>
  <si>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</si>
  <si>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</si>
  <si>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</si>
  <si>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</si>
  <si>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１００％を下回り全国平均を下回っているが、給水地区が過疎地であり各地に施設が点在していることから効率性・収益性が低く、起債借入れによる改良工事を行っているため利払いの増加も見込まれ、単年度収支による黒字達成は困難な状況で、繰入金収入により不足額を賄っている状況である。
　債務残高は改良工事を毎年行っていることから借入金が増加している。元金償還により減少する金額より新規借入金額の方が大きく若干比率が上がっている状況である。
　料金水準は現在料金改定の具体的検討に入っており改善を図る。
　給水原価は全国平均に比して高いが、有収水量が減少している中コスト低減を常に図っており適正であると考える。
　施設利用率の減少は給水人口の減に伴う配水量の減によるものと思われる。
　有収率は特に問題はないと考える。</t>
    <rPh sb="1" eb="4">
      <t>シュウエキテキ</t>
    </rPh>
    <rPh sb="4" eb="6">
      <t>シュウシ</t>
    </rPh>
    <rPh sb="6" eb="8">
      <t>ヒリツ</t>
    </rPh>
    <rPh sb="14" eb="16">
      <t>シタマワ</t>
    </rPh>
    <rPh sb="17" eb="19">
      <t>ゼンコク</t>
    </rPh>
    <rPh sb="19" eb="21">
      <t>ヘイキン</t>
    </rPh>
    <rPh sb="22" eb="24">
      <t>シタマワ</t>
    </rPh>
    <rPh sb="30" eb="32">
      <t>キュウスイ</t>
    </rPh>
    <rPh sb="32" eb="34">
      <t>チク</t>
    </rPh>
    <rPh sb="35" eb="38">
      <t>カソチ</t>
    </rPh>
    <rPh sb="41" eb="43">
      <t>カクチ</t>
    </rPh>
    <rPh sb="44" eb="46">
      <t>シセツ</t>
    </rPh>
    <rPh sb="47" eb="49">
      <t>テンザイ</t>
    </rPh>
    <rPh sb="57" eb="60">
      <t>コウリツセイ</t>
    </rPh>
    <rPh sb="61" eb="64">
      <t>シュウエキセイ</t>
    </rPh>
    <rPh sb="65" eb="66">
      <t>ヒク</t>
    </rPh>
    <rPh sb="68" eb="70">
      <t>キサイ</t>
    </rPh>
    <rPh sb="70" eb="72">
      <t>カリイ</t>
    </rPh>
    <rPh sb="76" eb="78">
      <t>カイリョウ</t>
    </rPh>
    <rPh sb="78" eb="80">
      <t>コウジ</t>
    </rPh>
    <rPh sb="81" eb="82">
      <t>オコナ</t>
    </rPh>
    <rPh sb="88" eb="90">
      <t>リバラ</t>
    </rPh>
    <rPh sb="92" eb="94">
      <t>ゾウカ</t>
    </rPh>
    <rPh sb="95" eb="97">
      <t>ミコ</t>
    </rPh>
    <rPh sb="100" eb="103">
      <t>タンネンド</t>
    </rPh>
    <rPh sb="103" eb="105">
      <t>シュウシ</t>
    </rPh>
    <rPh sb="108" eb="110">
      <t>クロジ</t>
    </rPh>
    <rPh sb="110" eb="112">
      <t>タッセイ</t>
    </rPh>
    <rPh sb="113" eb="115">
      <t>コンナン</t>
    </rPh>
    <rPh sb="116" eb="118">
      <t>ジョウキョウ</t>
    </rPh>
    <rPh sb="120" eb="122">
      <t>クリイレ</t>
    </rPh>
    <rPh sb="122" eb="123">
      <t>キン</t>
    </rPh>
    <rPh sb="123" eb="125">
      <t>シュウニュウ</t>
    </rPh>
    <rPh sb="128" eb="130">
      <t>フソク</t>
    </rPh>
    <rPh sb="130" eb="131">
      <t>ガク</t>
    </rPh>
    <rPh sb="132" eb="133">
      <t>マカナ</t>
    </rPh>
    <rPh sb="137" eb="139">
      <t>ジョウキョウ</t>
    </rPh>
    <rPh sb="145" eb="147">
      <t>サイム</t>
    </rPh>
    <rPh sb="147" eb="149">
      <t>ザンダカ</t>
    </rPh>
    <rPh sb="150" eb="152">
      <t>カイリョウ</t>
    </rPh>
    <rPh sb="152" eb="154">
      <t>コウジ</t>
    </rPh>
    <rPh sb="155" eb="157">
      <t>マイトシ</t>
    </rPh>
    <rPh sb="157" eb="158">
      <t>オコナ</t>
    </rPh>
    <rPh sb="166" eb="168">
      <t>カリイレ</t>
    </rPh>
    <rPh sb="168" eb="169">
      <t>カネ</t>
    </rPh>
    <rPh sb="170" eb="172">
      <t>ゾウカ</t>
    </rPh>
    <rPh sb="177" eb="179">
      <t>ガンキン</t>
    </rPh>
    <rPh sb="179" eb="181">
      <t>ショウカン</t>
    </rPh>
    <rPh sb="184" eb="186">
      <t>ゲンショウ</t>
    </rPh>
    <rPh sb="188" eb="190">
      <t>キンガク</t>
    </rPh>
    <rPh sb="192" eb="194">
      <t>シンキ</t>
    </rPh>
    <rPh sb="194" eb="196">
      <t>カリイレ</t>
    </rPh>
    <rPh sb="196" eb="197">
      <t>キン</t>
    </rPh>
    <rPh sb="197" eb="198">
      <t>ガク</t>
    </rPh>
    <rPh sb="199" eb="200">
      <t>ホウ</t>
    </rPh>
    <rPh sb="201" eb="202">
      <t>オオ</t>
    </rPh>
    <rPh sb="204" eb="206">
      <t>ジャッカン</t>
    </rPh>
    <rPh sb="206" eb="208">
      <t>ヒリツ</t>
    </rPh>
    <rPh sb="209" eb="210">
      <t>ア</t>
    </rPh>
    <rPh sb="215" eb="217">
      <t>ジョウキョウ</t>
    </rPh>
    <rPh sb="223" eb="225">
      <t>リョウキン</t>
    </rPh>
    <rPh sb="225" eb="227">
      <t>スイジュン</t>
    </rPh>
    <rPh sb="228" eb="230">
      <t>ゲンザイ</t>
    </rPh>
    <rPh sb="230" eb="232">
      <t>リョウキン</t>
    </rPh>
    <rPh sb="232" eb="234">
      <t>カイテイ</t>
    </rPh>
    <rPh sb="235" eb="238">
      <t>グタイテキ</t>
    </rPh>
    <rPh sb="238" eb="240">
      <t>ケントウ</t>
    </rPh>
    <rPh sb="241" eb="242">
      <t>ハイ</t>
    </rPh>
    <rPh sb="246" eb="248">
      <t>カイゼン</t>
    </rPh>
    <rPh sb="249" eb="250">
      <t>ハカ</t>
    </rPh>
    <rPh sb="254" eb="256">
      <t>キュウスイ</t>
    </rPh>
    <rPh sb="256" eb="258">
      <t>ゲンカ</t>
    </rPh>
    <rPh sb="259" eb="261">
      <t>ゼンコク</t>
    </rPh>
    <rPh sb="261" eb="263">
      <t>ヘイキン</t>
    </rPh>
    <rPh sb="264" eb="265">
      <t>ヒ</t>
    </rPh>
    <rPh sb="267" eb="268">
      <t>タカ</t>
    </rPh>
    <rPh sb="271" eb="272">
      <t>アリ</t>
    </rPh>
    <rPh sb="296" eb="298">
      <t>テキセイ</t>
    </rPh>
    <rPh sb="302" eb="303">
      <t>カンガ</t>
    </rPh>
    <rPh sb="308" eb="310">
      <t>シセツ</t>
    </rPh>
    <rPh sb="310" eb="313">
      <t>リヨウリツ</t>
    </rPh>
    <rPh sb="314" eb="316">
      <t>ゲンショウ</t>
    </rPh>
    <rPh sb="317" eb="319">
      <t>キュウスイ</t>
    </rPh>
    <rPh sb="319" eb="321">
      <t>ジンコウ</t>
    </rPh>
    <rPh sb="322" eb="323">
      <t>ゲン</t>
    </rPh>
    <rPh sb="324" eb="325">
      <t>トモナ</t>
    </rPh>
    <rPh sb="326" eb="328">
      <t>ハイスイ</t>
    </rPh>
    <rPh sb="328" eb="329">
      <t>リョウ</t>
    </rPh>
    <rPh sb="330" eb="331">
      <t>ゲン</t>
    </rPh>
    <rPh sb="337" eb="338">
      <t>オモ</t>
    </rPh>
    <phoneticPr fontId="16"/>
  </si>
  <si>
    <t>　管路の更新については平成２９年度に配管工事を行ったため平均値より高い数値が算定されているが、区域内に多数の施設があり、既に６０年程度経過しているものがあるため、計画的に順次更新を行っていく。</t>
    <rPh sb="1" eb="3">
      <t>カンロ</t>
    </rPh>
    <rPh sb="4" eb="6">
      <t>コウシン</t>
    </rPh>
    <rPh sb="11" eb="13">
      <t>ヘイセイ</t>
    </rPh>
    <rPh sb="15" eb="17">
      <t>ネンド</t>
    </rPh>
    <rPh sb="18" eb="20">
      <t>ハイカン</t>
    </rPh>
    <rPh sb="20" eb="22">
      <t>コウジ</t>
    </rPh>
    <rPh sb="23" eb="24">
      <t>オコナ</t>
    </rPh>
    <rPh sb="28" eb="31">
      <t>ヘイキンチ</t>
    </rPh>
    <rPh sb="33" eb="34">
      <t>タカ</t>
    </rPh>
    <rPh sb="35" eb="37">
      <t>スウチ</t>
    </rPh>
    <rPh sb="38" eb="40">
      <t>サンテイ</t>
    </rPh>
    <rPh sb="47" eb="50">
      <t>クイキナイ</t>
    </rPh>
    <rPh sb="51" eb="53">
      <t>タスウ</t>
    </rPh>
    <rPh sb="54" eb="56">
      <t>シセツ</t>
    </rPh>
    <rPh sb="60" eb="61">
      <t>スデ</t>
    </rPh>
    <rPh sb="64" eb="65">
      <t>ネン</t>
    </rPh>
    <rPh sb="65" eb="67">
      <t>テイド</t>
    </rPh>
    <rPh sb="67" eb="69">
      <t>ケイカ</t>
    </rPh>
    <rPh sb="81" eb="84">
      <t>ケイカクテキ</t>
    </rPh>
    <rPh sb="85" eb="87">
      <t>ジュンジ</t>
    </rPh>
    <rPh sb="87" eb="89">
      <t>コウシン</t>
    </rPh>
    <rPh sb="90" eb="91">
      <t>オコナ</t>
    </rPh>
    <phoneticPr fontId="16"/>
  </si>
  <si>
    <t>　給水人口は今後も減少傾向が続くため料金収入のみでの事業経営は難しく、また、多数の施設があり老朽化していることからコスト増のおそれがあるなど厳しい状況にある。その中で料金改定や効率化によるコスト削減などを行うことで健全性や効率性を向上させる必要がある。
　なお、経営戦略を平成29年3月に策定している。</t>
    <rPh sb="1" eb="3">
      <t>キュウスイ</t>
    </rPh>
    <rPh sb="3" eb="5">
      <t>ジンコウ</t>
    </rPh>
    <rPh sb="6" eb="8">
      <t>コンゴ</t>
    </rPh>
    <rPh sb="9" eb="11">
      <t>ゲンショウ</t>
    </rPh>
    <rPh sb="11" eb="13">
      <t>ケイコウ</t>
    </rPh>
    <rPh sb="14" eb="15">
      <t>ツヅ</t>
    </rPh>
    <rPh sb="18" eb="20">
      <t>リョウキン</t>
    </rPh>
    <rPh sb="20" eb="22">
      <t>シュウニュウ</t>
    </rPh>
    <rPh sb="26" eb="28">
      <t>ジギョウ</t>
    </rPh>
    <rPh sb="28" eb="30">
      <t>ケイエイ</t>
    </rPh>
    <rPh sb="31" eb="32">
      <t>ムズカ</t>
    </rPh>
    <rPh sb="38" eb="40">
      <t>タスウ</t>
    </rPh>
    <rPh sb="41" eb="43">
      <t>シセツ</t>
    </rPh>
    <rPh sb="46" eb="49">
      <t>ロウキュウカ</t>
    </rPh>
    <rPh sb="60" eb="61">
      <t>ゾウ</t>
    </rPh>
    <rPh sb="70" eb="71">
      <t>キビ</t>
    </rPh>
    <rPh sb="73" eb="75">
      <t>ジョウキョウ</t>
    </rPh>
    <rPh sb="81" eb="82">
      <t>ナカ</t>
    </rPh>
    <rPh sb="83" eb="85">
      <t>リョウキン</t>
    </rPh>
    <rPh sb="85" eb="87">
      <t>カイテイ</t>
    </rPh>
    <rPh sb="88" eb="91">
      <t>コウリツカ</t>
    </rPh>
    <rPh sb="97" eb="99">
      <t>サクゲン</t>
    </rPh>
    <rPh sb="102" eb="103">
      <t>オコナ</t>
    </rPh>
    <rPh sb="107" eb="110">
      <t>ケンゼンセイ</t>
    </rPh>
    <rPh sb="111" eb="114">
      <t>コウリツセイ</t>
    </rPh>
    <rPh sb="115" eb="117">
      <t>コウジョウ</t>
    </rPh>
    <rPh sb="120" eb="122">
      <t>ヒツヨウ</t>
    </rPh>
    <rPh sb="131" eb="133">
      <t>ケイエイ</t>
    </rPh>
    <rPh sb="133" eb="135">
      <t>センリャク</t>
    </rPh>
    <rPh sb="144" eb="146">
      <t>サクテイ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</si>
</sst>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3.55</c:v>
                </c:pt>
                <c:pt idx="1">
                  <c:v>1.1499999999999999</c:v>
                </c:pt>
                <c:pt idx="2">
                  <c:v>0.73</c:v>
                </c:pt>
                <c:pt idx="3">
                  <c:v>1.7</c:v>
                </c:pt>
                <c:pt idx="4">
                  <c:v>3.5</c:v>
                </c:pt>
              </c:numCache>
            </c:numRef>
          </c:val>
          <c:extLst xmlns:c16r2="http://schemas.microsoft.com/office/drawing/2015/06/chart">
            <c:ext xmlns:c16="http://schemas.microsoft.com/office/drawing/2014/chart" uri="{C3380CC4-5D6E-409C-BE32-E72D297353CC}">
              <c16:uniqueId val="{00000000-BA99-4456-885A-5684DBE50FAD}"/>
            </c:ext>
          </c:extLst>
        </c:ser>
        <c:dLbls>
          <c:showLegendKey val="0"/>
          <c:showVal val="0"/>
          <c:showCatName val="0"/>
          <c:showSerName val="0"/>
          <c:showPercent val="0"/>
          <c:showBubbleSize val="0"/>
        </c:dLbls>
        <c:gapWidth val="150"/>
        <c:axId val="437619472"/>
        <c:axId val="21339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BA99-4456-885A-5684DBE50FAD}"/>
            </c:ext>
          </c:extLst>
        </c:ser>
        <c:dLbls>
          <c:showLegendKey val="0"/>
          <c:showVal val="0"/>
          <c:showCatName val="0"/>
          <c:showSerName val="0"/>
          <c:showPercent val="0"/>
          <c:showBubbleSize val="0"/>
        </c:dLbls>
        <c:marker val="1"/>
        <c:smooth val="0"/>
        <c:axId val="437619472"/>
        <c:axId val="213399360"/>
      </c:lineChart>
      <c:dateAx>
        <c:axId val="437619472"/>
        <c:scaling>
          <c:orientation val="minMax"/>
        </c:scaling>
        <c:delete val="1"/>
        <c:axPos val="b"/>
        <c:numFmt formatCode="ge" sourceLinked="1"/>
        <c:majorTickMark val="none"/>
        <c:minorTickMark val="none"/>
        <c:tickLblPos val="none"/>
        <c:crossAx val="213399360"/>
        <c:crosses val="autoZero"/>
        <c:auto val="1"/>
        <c:lblOffset val="100"/>
        <c:baseTimeUnit val="years"/>
      </c:dateAx>
      <c:valAx>
        <c:axId val="21339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61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42.78</c:v>
                </c:pt>
                <c:pt idx="1">
                  <c:v>41.45</c:v>
                </c:pt>
                <c:pt idx="2">
                  <c:v>46.1</c:v>
                </c:pt>
                <c:pt idx="3">
                  <c:v>46.98</c:v>
                </c:pt>
                <c:pt idx="4">
                  <c:v>46.92</c:v>
                </c:pt>
              </c:numCache>
            </c:numRef>
          </c:val>
          <c:extLst xmlns:c16r2="http://schemas.microsoft.com/office/drawing/2015/06/chart">
            <c:ext xmlns:c16="http://schemas.microsoft.com/office/drawing/2014/chart" uri="{C3380CC4-5D6E-409C-BE32-E72D297353CC}">
              <c16:uniqueId val="{00000000-C79C-4F8B-94C3-3145AB5120F6}"/>
            </c:ext>
          </c:extLst>
        </c:ser>
        <c:dLbls>
          <c:showLegendKey val="0"/>
          <c:showVal val="0"/>
          <c:showCatName val="0"/>
          <c:showSerName val="0"/>
          <c:showPercent val="0"/>
          <c:showBubbleSize val="0"/>
        </c:dLbls>
        <c:gapWidth val="150"/>
        <c:axId val="513870856"/>
        <c:axId val="51387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C79C-4F8B-94C3-3145AB5120F6}"/>
            </c:ext>
          </c:extLst>
        </c:ser>
        <c:dLbls>
          <c:showLegendKey val="0"/>
          <c:showVal val="0"/>
          <c:showCatName val="0"/>
          <c:showSerName val="0"/>
          <c:showPercent val="0"/>
          <c:showBubbleSize val="0"/>
        </c:dLbls>
        <c:marker val="1"/>
        <c:smooth val="0"/>
        <c:axId val="513870856"/>
        <c:axId val="513871248"/>
      </c:lineChart>
      <c:dateAx>
        <c:axId val="513870856"/>
        <c:scaling>
          <c:orientation val="minMax"/>
        </c:scaling>
        <c:delete val="1"/>
        <c:axPos val="b"/>
        <c:numFmt formatCode="ge" sourceLinked="1"/>
        <c:majorTickMark val="none"/>
        <c:minorTickMark val="none"/>
        <c:tickLblPos val="none"/>
        <c:crossAx val="513871248"/>
        <c:crosses val="autoZero"/>
        <c:auto val="1"/>
        <c:lblOffset val="100"/>
        <c:baseTimeUnit val="years"/>
      </c:dateAx>
      <c:valAx>
        <c:axId val="51387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87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98.55</c:v>
                </c:pt>
                <c:pt idx="1">
                  <c:v>98.13</c:v>
                </c:pt>
                <c:pt idx="2">
                  <c:v>98.11</c:v>
                </c:pt>
                <c:pt idx="3">
                  <c:v>97.84</c:v>
                </c:pt>
                <c:pt idx="4">
                  <c:v>97.56</c:v>
                </c:pt>
              </c:numCache>
            </c:numRef>
          </c:val>
          <c:extLst xmlns:c16r2="http://schemas.microsoft.com/office/drawing/2015/06/chart">
            <c:ext xmlns:c16="http://schemas.microsoft.com/office/drawing/2014/chart" uri="{C3380CC4-5D6E-409C-BE32-E72D297353CC}">
              <c16:uniqueId val="{00000000-0A74-4CD5-A0B2-DDA22EC995FD}"/>
            </c:ext>
          </c:extLst>
        </c:ser>
        <c:dLbls>
          <c:showLegendKey val="0"/>
          <c:showVal val="0"/>
          <c:showCatName val="0"/>
          <c:showSerName val="0"/>
          <c:showPercent val="0"/>
          <c:showBubbleSize val="0"/>
        </c:dLbls>
        <c:gapWidth val="150"/>
        <c:axId val="513872424"/>
        <c:axId val="51387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0A74-4CD5-A0B2-DDA22EC995FD}"/>
            </c:ext>
          </c:extLst>
        </c:ser>
        <c:dLbls>
          <c:showLegendKey val="0"/>
          <c:showVal val="0"/>
          <c:showCatName val="0"/>
          <c:showSerName val="0"/>
          <c:showPercent val="0"/>
          <c:showBubbleSize val="0"/>
        </c:dLbls>
        <c:marker val="1"/>
        <c:smooth val="0"/>
        <c:axId val="513872424"/>
        <c:axId val="513872816"/>
      </c:lineChart>
      <c:dateAx>
        <c:axId val="513872424"/>
        <c:scaling>
          <c:orientation val="minMax"/>
        </c:scaling>
        <c:delete val="1"/>
        <c:axPos val="b"/>
        <c:numFmt formatCode="ge" sourceLinked="1"/>
        <c:majorTickMark val="none"/>
        <c:minorTickMark val="none"/>
        <c:tickLblPos val="none"/>
        <c:crossAx val="513872816"/>
        <c:crosses val="autoZero"/>
        <c:auto val="1"/>
        <c:lblOffset val="100"/>
        <c:baseTimeUnit val="years"/>
      </c:dateAx>
      <c:valAx>
        <c:axId val="51387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87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57.53</c:v>
                </c:pt>
                <c:pt idx="1">
                  <c:v>54.93</c:v>
                </c:pt>
                <c:pt idx="2">
                  <c:v>54.32</c:v>
                </c:pt>
                <c:pt idx="3">
                  <c:v>59.7</c:v>
                </c:pt>
                <c:pt idx="4">
                  <c:v>56.33</c:v>
                </c:pt>
              </c:numCache>
            </c:numRef>
          </c:val>
          <c:extLst xmlns:c16r2="http://schemas.microsoft.com/office/drawing/2015/06/chart">
            <c:ext xmlns:c16="http://schemas.microsoft.com/office/drawing/2014/chart" uri="{C3380CC4-5D6E-409C-BE32-E72D297353CC}">
              <c16:uniqueId val="{00000000-32B1-454E-9359-9CCEA3765C94}"/>
            </c:ext>
          </c:extLst>
        </c:ser>
        <c:dLbls>
          <c:showLegendKey val="0"/>
          <c:showVal val="0"/>
          <c:showCatName val="0"/>
          <c:showSerName val="0"/>
          <c:showPercent val="0"/>
          <c:showBubbleSize val="0"/>
        </c:dLbls>
        <c:gapWidth val="150"/>
        <c:axId val="519464384"/>
        <c:axId val="519464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32B1-454E-9359-9CCEA3765C94}"/>
            </c:ext>
          </c:extLst>
        </c:ser>
        <c:dLbls>
          <c:showLegendKey val="0"/>
          <c:showVal val="0"/>
          <c:showCatName val="0"/>
          <c:showSerName val="0"/>
          <c:showPercent val="0"/>
          <c:showBubbleSize val="0"/>
        </c:dLbls>
        <c:marker val="1"/>
        <c:smooth val="0"/>
        <c:axId val="519464384"/>
        <c:axId val="519464776"/>
      </c:lineChart>
      <c:dateAx>
        <c:axId val="519464384"/>
        <c:scaling>
          <c:orientation val="minMax"/>
        </c:scaling>
        <c:delete val="1"/>
        <c:axPos val="b"/>
        <c:numFmt formatCode="ge" sourceLinked="1"/>
        <c:majorTickMark val="none"/>
        <c:minorTickMark val="none"/>
        <c:tickLblPos val="none"/>
        <c:crossAx val="519464776"/>
        <c:crosses val="autoZero"/>
        <c:auto val="1"/>
        <c:lblOffset val="100"/>
        <c:baseTimeUnit val="years"/>
      </c:dateAx>
      <c:valAx>
        <c:axId val="51946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46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97-46F7-B38E-0F004CF54D46}"/>
            </c:ext>
          </c:extLst>
        </c:ser>
        <c:dLbls>
          <c:showLegendKey val="0"/>
          <c:showVal val="0"/>
          <c:showCatName val="0"/>
          <c:showSerName val="0"/>
          <c:showPercent val="0"/>
          <c:showBubbleSize val="0"/>
        </c:dLbls>
        <c:gapWidth val="150"/>
        <c:axId val="519465952"/>
        <c:axId val="51946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97-46F7-B38E-0F004CF54D46}"/>
            </c:ext>
          </c:extLst>
        </c:ser>
        <c:dLbls>
          <c:showLegendKey val="0"/>
          <c:showVal val="0"/>
          <c:showCatName val="0"/>
          <c:showSerName val="0"/>
          <c:showPercent val="0"/>
          <c:showBubbleSize val="0"/>
        </c:dLbls>
        <c:marker val="1"/>
        <c:smooth val="0"/>
        <c:axId val="519465952"/>
        <c:axId val="519466344"/>
      </c:lineChart>
      <c:dateAx>
        <c:axId val="519465952"/>
        <c:scaling>
          <c:orientation val="minMax"/>
        </c:scaling>
        <c:delete val="1"/>
        <c:axPos val="b"/>
        <c:numFmt formatCode="ge" sourceLinked="1"/>
        <c:majorTickMark val="none"/>
        <c:minorTickMark val="none"/>
        <c:tickLblPos val="none"/>
        <c:crossAx val="519466344"/>
        <c:crosses val="autoZero"/>
        <c:auto val="1"/>
        <c:lblOffset val="100"/>
        <c:baseTimeUnit val="years"/>
      </c:dateAx>
      <c:valAx>
        <c:axId val="51946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46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69-4583-B3FA-E01C5F0F6128}"/>
            </c:ext>
          </c:extLst>
        </c:ser>
        <c:dLbls>
          <c:showLegendKey val="0"/>
          <c:showVal val="0"/>
          <c:showCatName val="0"/>
          <c:showSerName val="0"/>
          <c:showPercent val="0"/>
          <c:showBubbleSize val="0"/>
        </c:dLbls>
        <c:gapWidth val="150"/>
        <c:axId val="519467520"/>
        <c:axId val="519467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69-4583-B3FA-E01C5F0F6128}"/>
            </c:ext>
          </c:extLst>
        </c:ser>
        <c:dLbls>
          <c:showLegendKey val="0"/>
          <c:showVal val="0"/>
          <c:showCatName val="0"/>
          <c:showSerName val="0"/>
          <c:showPercent val="0"/>
          <c:showBubbleSize val="0"/>
        </c:dLbls>
        <c:marker val="1"/>
        <c:smooth val="0"/>
        <c:axId val="519467520"/>
        <c:axId val="519467912"/>
      </c:lineChart>
      <c:dateAx>
        <c:axId val="519467520"/>
        <c:scaling>
          <c:orientation val="minMax"/>
        </c:scaling>
        <c:delete val="1"/>
        <c:axPos val="b"/>
        <c:numFmt formatCode="ge" sourceLinked="1"/>
        <c:majorTickMark val="none"/>
        <c:minorTickMark val="none"/>
        <c:tickLblPos val="none"/>
        <c:crossAx val="519467912"/>
        <c:crosses val="autoZero"/>
        <c:auto val="1"/>
        <c:lblOffset val="100"/>
        <c:baseTimeUnit val="years"/>
      </c:dateAx>
      <c:valAx>
        <c:axId val="51946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46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F1E-42EF-BEFB-C866D2B29E98}"/>
            </c:ext>
          </c:extLst>
        </c:ser>
        <c:dLbls>
          <c:showLegendKey val="0"/>
          <c:showVal val="0"/>
          <c:showCatName val="0"/>
          <c:showSerName val="0"/>
          <c:showPercent val="0"/>
          <c:showBubbleSize val="0"/>
        </c:dLbls>
        <c:gapWidth val="150"/>
        <c:axId val="519469088"/>
        <c:axId val="519469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1E-42EF-BEFB-C866D2B29E98}"/>
            </c:ext>
          </c:extLst>
        </c:ser>
        <c:dLbls>
          <c:showLegendKey val="0"/>
          <c:showVal val="0"/>
          <c:showCatName val="0"/>
          <c:showSerName val="0"/>
          <c:showPercent val="0"/>
          <c:showBubbleSize val="0"/>
        </c:dLbls>
        <c:marker val="1"/>
        <c:smooth val="0"/>
        <c:axId val="519469088"/>
        <c:axId val="519469480"/>
      </c:lineChart>
      <c:dateAx>
        <c:axId val="519469088"/>
        <c:scaling>
          <c:orientation val="minMax"/>
        </c:scaling>
        <c:delete val="1"/>
        <c:axPos val="b"/>
        <c:numFmt formatCode="ge" sourceLinked="1"/>
        <c:majorTickMark val="none"/>
        <c:minorTickMark val="none"/>
        <c:tickLblPos val="none"/>
        <c:crossAx val="519469480"/>
        <c:crosses val="autoZero"/>
        <c:auto val="1"/>
        <c:lblOffset val="100"/>
        <c:baseTimeUnit val="years"/>
      </c:dateAx>
      <c:valAx>
        <c:axId val="519469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4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E8-4AE2-817F-092525D54D61}"/>
            </c:ext>
          </c:extLst>
        </c:ser>
        <c:dLbls>
          <c:showLegendKey val="0"/>
          <c:showVal val="0"/>
          <c:showCatName val="0"/>
          <c:showSerName val="0"/>
          <c:showPercent val="0"/>
          <c:showBubbleSize val="0"/>
        </c:dLbls>
        <c:gapWidth val="150"/>
        <c:axId val="519470656"/>
        <c:axId val="519471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E8-4AE2-817F-092525D54D61}"/>
            </c:ext>
          </c:extLst>
        </c:ser>
        <c:dLbls>
          <c:showLegendKey val="0"/>
          <c:showVal val="0"/>
          <c:showCatName val="0"/>
          <c:showSerName val="0"/>
          <c:showPercent val="0"/>
          <c:showBubbleSize val="0"/>
        </c:dLbls>
        <c:marker val="1"/>
        <c:smooth val="0"/>
        <c:axId val="519470656"/>
        <c:axId val="519471048"/>
      </c:lineChart>
      <c:dateAx>
        <c:axId val="519470656"/>
        <c:scaling>
          <c:orientation val="minMax"/>
        </c:scaling>
        <c:delete val="1"/>
        <c:axPos val="b"/>
        <c:numFmt formatCode="ge" sourceLinked="1"/>
        <c:majorTickMark val="none"/>
        <c:minorTickMark val="none"/>
        <c:tickLblPos val="none"/>
        <c:crossAx val="519471048"/>
        <c:crosses val="autoZero"/>
        <c:auto val="1"/>
        <c:lblOffset val="100"/>
        <c:baseTimeUnit val="years"/>
      </c:dateAx>
      <c:valAx>
        <c:axId val="51947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947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1770.5</c:v>
                </c:pt>
                <c:pt idx="1">
                  <c:v>1827.72</c:v>
                </c:pt>
                <c:pt idx="2">
                  <c:v>1877.89</c:v>
                </c:pt>
                <c:pt idx="3">
                  <c:v>1902.72</c:v>
                </c:pt>
                <c:pt idx="4">
                  <c:v>2002.67</c:v>
                </c:pt>
              </c:numCache>
            </c:numRef>
          </c:val>
          <c:extLst xmlns:c16r2="http://schemas.microsoft.com/office/drawing/2015/06/chart">
            <c:ext xmlns:c16="http://schemas.microsoft.com/office/drawing/2014/chart" uri="{C3380CC4-5D6E-409C-BE32-E72D297353CC}">
              <c16:uniqueId val="{00000000-3EBC-493D-B68F-4A48BE2D1A59}"/>
            </c:ext>
          </c:extLst>
        </c:ser>
        <c:dLbls>
          <c:showLegendKey val="0"/>
          <c:showVal val="0"/>
          <c:showCatName val="0"/>
          <c:showSerName val="0"/>
          <c:showPercent val="0"/>
          <c:showBubbleSize val="0"/>
        </c:dLbls>
        <c:gapWidth val="150"/>
        <c:axId val="513866152"/>
        <c:axId val="51386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3EBC-493D-B68F-4A48BE2D1A59}"/>
            </c:ext>
          </c:extLst>
        </c:ser>
        <c:dLbls>
          <c:showLegendKey val="0"/>
          <c:showVal val="0"/>
          <c:showCatName val="0"/>
          <c:showSerName val="0"/>
          <c:showPercent val="0"/>
          <c:showBubbleSize val="0"/>
        </c:dLbls>
        <c:marker val="1"/>
        <c:smooth val="0"/>
        <c:axId val="513866152"/>
        <c:axId val="513866544"/>
      </c:lineChart>
      <c:dateAx>
        <c:axId val="513866152"/>
        <c:scaling>
          <c:orientation val="minMax"/>
        </c:scaling>
        <c:delete val="1"/>
        <c:axPos val="b"/>
        <c:numFmt formatCode="ge" sourceLinked="1"/>
        <c:majorTickMark val="none"/>
        <c:minorTickMark val="none"/>
        <c:tickLblPos val="none"/>
        <c:crossAx val="513866544"/>
        <c:crosses val="autoZero"/>
        <c:auto val="1"/>
        <c:lblOffset val="100"/>
        <c:baseTimeUnit val="years"/>
      </c:dateAx>
      <c:valAx>
        <c:axId val="51386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86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35.880000000000003</c:v>
                </c:pt>
                <c:pt idx="1">
                  <c:v>36.99</c:v>
                </c:pt>
                <c:pt idx="2">
                  <c:v>37.67</c:v>
                </c:pt>
                <c:pt idx="3">
                  <c:v>36.08</c:v>
                </c:pt>
                <c:pt idx="4">
                  <c:v>33.840000000000003</c:v>
                </c:pt>
              </c:numCache>
            </c:numRef>
          </c:val>
          <c:extLst xmlns:c16r2="http://schemas.microsoft.com/office/drawing/2015/06/chart">
            <c:ext xmlns:c16="http://schemas.microsoft.com/office/drawing/2014/chart" uri="{C3380CC4-5D6E-409C-BE32-E72D297353CC}">
              <c16:uniqueId val="{00000000-209D-42BD-B3A8-CABB656210A2}"/>
            </c:ext>
          </c:extLst>
        </c:ser>
        <c:dLbls>
          <c:showLegendKey val="0"/>
          <c:showVal val="0"/>
          <c:showCatName val="0"/>
          <c:showSerName val="0"/>
          <c:showPercent val="0"/>
          <c:showBubbleSize val="0"/>
        </c:dLbls>
        <c:gapWidth val="150"/>
        <c:axId val="513867720"/>
        <c:axId val="51386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209D-42BD-B3A8-CABB656210A2}"/>
            </c:ext>
          </c:extLst>
        </c:ser>
        <c:dLbls>
          <c:showLegendKey val="0"/>
          <c:showVal val="0"/>
          <c:showCatName val="0"/>
          <c:showSerName val="0"/>
          <c:showPercent val="0"/>
          <c:showBubbleSize val="0"/>
        </c:dLbls>
        <c:marker val="1"/>
        <c:smooth val="0"/>
        <c:axId val="513867720"/>
        <c:axId val="513868112"/>
      </c:lineChart>
      <c:dateAx>
        <c:axId val="513867720"/>
        <c:scaling>
          <c:orientation val="minMax"/>
        </c:scaling>
        <c:delete val="1"/>
        <c:axPos val="b"/>
        <c:numFmt formatCode="ge" sourceLinked="1"/>
        <c:majorTickMark val="none"/>
        <c:minorTickMark val="none"/>
        <c:tickLblPos val="none"/>
        <c:crossAx val="513868112"/>
        <c:crosses val="autoZero"/>
        <c:auto val="1"/>
        <c:lblOffset val="100"/>
        <c:baseTimeUnit val="years"/>
      </c:dateAx>
      <c:valAx>
        <c:axId val="51386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86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421.12</c:v>
                </c:pt>
                <c:pt idx="1">
                  <c:v>420.7</c:v>
                </c:pt>
                <c:pt idx="2">
                  <c:v>419.05</c:v>
                </c:pt>
                <c:pt idx="3">
                  <c:v>437.38</c:v>
                </c:pt>
                <c:pt idx="4">
                  <c:v>465.15</c:v>
                </c:pt>
              </c:numCache>
            </c:numRef>
          </c:val>
          <c:extLst xmlns:c16r2="http://schemas.microsoft.com/office/drawing/2015/06/chart">
            <c:ext xmlns:c16="http://schemas.microsoft.com/office/drawing/2014/chart" uri="{C3380CC4-5D6E-409C-BE32-E72D297353CC}">
              <c16:uniqueId val="{00000000-174F-4787-8042-65E39A8B7E63}"/>
            </c:ext>
          </c:extLst>
        </c:ser>
        <c:dLbls>
          <c:showLegendKey val="0"/>
          <c:showVal val="0"/>
          <c:showCatName val="0"/>
          <c:showSerName val="0"/>
          <c:showPercent val="0"/>
          <c:showBubbleSize val="0"/>
        </c:dLbls>
        <c:gapWidth val="150"/>
        <c:axId val="513869288"/>
        <c:axId val="51386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174F-4787-8042-65E39A8B7E63}"/>
            </c:ext>
          </c:extLst>
        </c:ser>
        <c:dLbls>
          <c:showLegendKey val="0"/>
          <c:showVal val="0"/>
          <c:showCatName val="0"/>
          <c:showSerName val="0"/>
          <c:showPercent val="0"/>
          <c:showBubbleSize val="0"/>
        </c:dLbls>
        <c:marker val="1"/>
        <c:smooth val="0"/>
        <c:axId val="513869288"/>
        <c:axId val="513869680"/>
      </c:lineChart>
      <c:dateAx>
        <c:axId val="513869288"/>
        <c:scaling>
          <c:orientation val="minMax"/>
        </c:scaling>
        <c:delete val="1"/>
        <c:axPos val="b"/>
        <c:numFmt formatCode="ge" sourceLinked="1"/>
        <c:majorTickMark val="none"/>
        <c:minorTickMark val="none"/>
        <c:tickLblPos val="none"/>
        <c:crossAx val="513869680"/>
        <c:crosses val="autoZero"/>
        <c:auto val="1"/>
        <c:lblOffset val="100"/>
        <c:baseTimeUnit val="years"/>
      </c:dateAx>
      <c:valAx>
        <c:axId val="51386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86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熊本県　八代市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129029</v>
      </c>
      <c r="AM8" s="49"/>
      <c r="AN8" s="49"/>
      <c r="AO8" s="49"/>
      <c r="AP8" s="49"/>
      <c r="AQ8" s="49"/>
      <c r="AR8" s="49"/>
      <c r="AS8" s="49"/>
      <c r="AT8" s="45">
        <f>データ!$S$6</f>
        <v>681.36</v>
      </c>
      <c r="AU8" s="45"/>
      <c r="AV8" s="45"/>
      <c r="AW8" s="45"/>
      <c r="AX8" s="45"/>
      <c r="AY8" s="45"/>
      <c r="AZ8" s="45"/>
      <c r="BA8" s="45"/>
      <c r="BB8" s="45">
        <f>データ!$T$6</f>
        <v>189.37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3.39</v>
      </c>
      <c r="Q10" s="45"/>
      <c r="R10" s="45"/>
      <c r="S10" s="45"/>
      <c r="T10" s="45"/>
      <c r="U10" s="45"/>
      <c r="V10" s="45"/>
      <c r="W10" s="49">
        <f>データ!$Q$6</f>
        <v>3280</v>
      </c>
      <c r="X10" s="49"/>
      <c r="Y10" s="49"/>
      <c r="Z10" s="49"/>
      <c r="AA10" s="49"/>
      <c r="AB10" s="49"/>
      <c r="AC10" s="49"/>
      <c r="AD10" s="2"/>
      <c r="AE10" s="2"/>
      <c r="AF10" s="2"/>
      <c r="AG10" s="2"/>
      <c r="AH10" s="2"/>
      <c r="AI10" s="2"/>
      <c r="AJ10" s="2"/>
      <c r="AK10" s="2"/>
      <c r="AL10" s="49">
        <f>データ!$U$6</f>
        <v>4356</v>
      </c>
      <c r="AM10" s="49"/>
      <c r="AN10" s="49"/>
      <c r="AO10" s="49"/>
      <c r="AP10" s="49"/>
      <c r="AQ10" s="49"/>
      <c r="AR10" s="49"/>
      <c r="AS10" s="49"/>
      <c r="AT10" s="45">
        <f>データ!$V$6</f>
        <v>10.8</v>
      </c>
      <c r="AU10" s="45"/>
      <c r="AV10" s="45"/>
      <c r="AW10" s="45"/>
      <c r="AX10" s="45"/>
      <c r="AY10" s="45"/>
      <c r="AZ10" s="45"/>
      <c r="BA10" s="45"/>
      <c r="BB10" s="45">
        <f>データ!$W$6</f>
        <v>403.33</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121</v>
      </c>
      <c r="BM16" s="78"/>
      <c r="BN16" s="78"/>
      <c r="BO16" s="78"/>
      <c r="BP16" s="78"/>
      <c r="BQ16" s="78"/>
      <c r="BR16" s="78"/>
      <c r="BS16" s="78"/>
      <c r="BT16" s="78"/>
      <c r="BU16" s="78"/>
      <c r="BV16" s="78"/>
      <c r="BW16" s="78"/>
      <c r="BX16" s="78"/>
      <c r="BY16" s="78"/>
      <c r="BZ16" s="7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c r="A34" s="2"/>
      <c r="B34" s="16"/>
      <c r="C34" s="68" t="s">
        <v>26</v>
      </c>
      <c r="D34" s="68"/>
      <c r="E34" s="68"/>
      <c r="F34" s="68"/>
      <c r="G34" s="68"/>
      <c r="H34" s="68"/>
      <c r="I34" s="68"/>
      <c r="J34" s="68"/>
      <c r="K34" s="68"/>
      <c r="L34" s="68"/>
      <c r="M34" s="68"/>
      <c r="N34" s="68"/>
      <c r="O34" s="68"/>
      <c r="P34" s="68"/>
      <c r="Q34" s="19"/>
      <c r="R34" s="68" t="s">
        <v>27</v>
      </c>
      <c r="S34" s="68"/>
      <c r="T34" s="68"/>
      <c r="U34" s="68"/>
      <c r="V34" s="68"/>
      <c r="W34" s="68"/>
      <c r="X34" s="68"/>
      <c r="Y34" s="68"/>
      <c r="Z34" s="68"/>
      <c r="AA34" s="68"/>
      <c r="AB34" s="68"/>
      <c r="AC34" s="68"/>
      <c r="AD34" s="68"/>
      <c r="AE34" s="68"/>
      <c r="AF34" s="19"/>
      <c r="AG34" s="68" t="s">
        <v>28</v>
      </c>
      <c r="AH34" s="68"/>
      <c r="AI34" s="68"/>
      <c r="AJ34" s="68"/>
      <c r="AK34" s="68"/>
      <c r="AL34" s="68"/>
      <c r="AM34" s="68"/>
      <c r="AN34" s="68"/>
      <c r="AO34" s="68"/>
      <c r="AP34" s="68"/>
      <c r="AQ34" s="68"/>
      <c r="AR34" s="68"/>
      <c r="AS34" s="68"/>
      <c r="AT34" s="68"/>
      <c r="AU34" s="19"/>
      <c r="AV34" s="68" t="s">
        <v>29</v>
      </c>
      <c r="AW34" s="68"/>
      <c r="AX34" s="68"/>
      <c r="AY34" s="68"/>
      <c r="AZ34" s="68"/>
      <c r="BA34" s="68"/>
      <c r="BB34" s="68"/>
      <c r="BC34" s="68"/>
      <c r="BD34" s="68"/>
      <c r="BE34" s="68"/>
      <c r="BF34" s="68"/>
      <c r="BG34" s="68"/>
      <c r="BH34" s="68"/>
      <c r="BI34" s="68"/>
      <c r="BJ34" s="18"/>
      <c r="BK34" s="2"/>
      <c r="BL34" s="77"/>
      <c r="BM34" s="78"/>
      <c r="BN34" s="78"/>
      <c r="BO34" s="78"/>
      <c r="BP34" s="78"/>
      <c r="BQ34" s="78"/>
      <c r="BR34" s="78"/>
      <c r="BS34" s="78"/>
      <c r="BT34" s="78"/>
      <c r="BU34" s="78"/>
      <c r="BV34" s="78"/>
      <c r="BW34" s="78"/>
      <c r="BX34" s="78"/>
      <c r="BY34" s="78"/>
      <c r="BZ34" s="79"/>
    </row>
    <row r="35" spans="1:78" ht="13.5" customHeight="1">
      <c r="A35" s="2"/>
      <c r="B35" s="16"/>
      <c r="C35" s="68"/>
      <c r="D35" s="68"/>
      <c r="E35" s="68"/>
      <c r="F35" s="68"/>
      <c r="G35" s="68"/>
      <c r="H35" s="68"/>
      <c r="I35" s="68"/>
      <c r="J35" s="68"/>
      <c r="K35" s="68"/>
      <c r="L35" s="68"/>
      <c r="M35" s="68"/>
      <c r="N35" s="68"/>
      <c r="O35" s="68"/>
      <c r="P35" s="68"/>
      <c r="Q35" s="19"/>
      <c r="R35" s="68"/>
      <c r="S35" s="68"/>
      <c r="T35" s="68"/>
      <c r="U35" s="68"/>
      <c r="V35" s="68"/>
      <c r="W35" s="68"/>
      <c r="X35" s="68"/>
      <c r="Y35" s="68"/>
      <c r="Z35" s="68"/>
      <c r="AA35" s="68"/>
      <c r="AB35" s="68"/>
      <c r="AC35" s="68"/>
      <c r="AD35" s="68"/>
      <c r="AE35" s="68"/>
      <c r="AF35" s="19"/>
      <c r="AG35" s="68"/>
      <c r="AH35" s="68"/>
      <c r="AI35" s="68"/>
      <c r="AJ35" s="68"/>
      <c r="AK35" s="68"/>
      <c r="AL35" s="68"/>
      <c r="AM35" s="68"/>
      <c r="AN35" s="68"/>
      <c r="AO35" s="68"/>
      <c r="AP35" s="68"/>
      <c r="AQ35" s="68"/>
      <c r="AR35" s="68"/>
      <c r="AS35" s="68"/>
      <c r="AT35" s="68"/>
      <c r="AU35" s="19"/>
      <c r="AV35" s="68"/>
      <c r="AW35" s="68"/>
      <c r="AX35" s="68"/>
      <c r="AY35" s="68"/>
      <c r="AZ35" s="68"/>
      <c r="BA35" s="68"/>
      <c r="BB35" s="68"/>
      <c r="BC35" s="68"/>
      <c r="BD35" s="68"/>
      <c r="BE35" s="68"/>
      <c r="BF35" s="68"/>
      <c r="BG35" s="68"/>
      <c r="BH35" s="68"/>
      <c r="BI35" s="68"/>
      <c r="BJ35" s="18"/>
      <c r="BK35" s="2"/>
      <c r="BL35" s="77"/>
      <c r="BM35" s="78"/>
      <c r="BN35" s="78"/>
      <c r="BO35" s="78"/>
      <c r="BP35" s="78"/>
      <c r="BQ35" s="78"/>
      <c r="BR35" s="78"/>
      <c r="BS35" s="78"/>
      <c r="BT35" s="78"/>
      <c r="BU35" s="78"/>
      <c r="BV35" s="78"/>
      <c r="BW35" s="78"/>
      <c r="BX35" s="78"/>
      <c r="BY35" s="78"/>
      <c r="BZ35" s="7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122</v>
      </c>
      <c r="BM47" s="78"/>
      <c r="BN47" s="78"/>
      <c r="BO47" s="78"/>
      <c r="BP47" s="78"/>
      <c r="BQ47" s="78"/>
      <c r="BR47" s="78"/>
      <c r="BS47" s="78"/>
      <c r="BT47" s="78"/>
      <c r="BU47" s="78"/>
      <c r="BV47" s="78"/>
      <c r="BW47" s="78"/>
      <c r="BX47" s="78"/>
      <c r="BY47" s="78"/>
      <c r="BZ47" s="7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c r="A56" s="2"/>
      <c r="B56" s="16"/>
      <c r="C56" s="68" t="s">
        <v>31</v>
      </c>
      <c r="D56" s="68"/>
      <c r="E56" s="68"/>
      <c r="F56" s="68"/>
      <c r="G56" s="68"/>
      <c r="H56" s="68"/>
      <c r="I56" s="68"/>
      <c r="J56" s="68"/>
      <c r="K56" s="68"/>
      <c r="L56" s="68"/>
      <c r="M56" s="68"/>
      <c r="N56" s="68"/>
      <c r="O56" s="68"/>
      <c r="P56" s="68"/>
      <c r="Q56" s="19"/>
      <c r="R56" s="68" t="s">
        <v>32</v>
      </c>
      <c r="S56" s="68"/>
      <c r="T56" s="68"/>
      <c r="U56" s="68"/>
      <c r="V56" s="68"/>
      <c r="W56" s="68"/>
      <c r="X56" s="68"/>
      <c r="Y56" s="68"/>
      <c r="Z56" s="68"/>
      <c r="AA56" s="68"/>
      <c r="AB56" s="68"/>
      <c r="AC56" s="68"/>
      <c r="AD56" s="68"/>
      <c r="AE56" s="68"/>
      <c r="AF56" s="19"/>
      <c r="AG56" s="68" t="s">
        <v>33</v>
      </c>
      <c r="AH56" s="68"/>
      <c r="AI56" s="68"/>
      <c r="AJ56" s="68"/>
      <c r="AK56" s="68"/>
      <c r="AL56" s="68"/>
      <c r="AM56" s="68"/>
      <c r="AN56" s="68"/>
      <c r="AO56" s="68"/>
      <c r="AP56" s="68"/>
      <c r="AQ56" s="68"/>
      <c r="AR56" s="68"/>
      <c r="AS56" s="68"/>
      <c r="AT56" s="68"/>
      <c r="AU56" s="19"/>
      <c r="AV56" s="68" t="s">
        <v>34</v>
      </c>
      <c r="AW56" s="68"/>
      <c r="AX56" s="68"/>
      <c r="AY56" s="68"/>
      <c r="AZ56" s="68"/>
      <c r="BA56" s="68"/>
      <c r="BB56" s="68"/>
      <c r="BC56" s="68"/>
      <c r="BD56" s="68"/>
      <c r="BE56" s="68"/>
      <c r="BF56" s="68"/>
      <c r="BG56" s="68"/>
      <c r="BH56" s="68"/>
      <c r="BI56" s="68"/>
      <c r="BJ56" s="18"/>
      <c r="BK56" s="2"/>
      <c r="BL56" s="77"/>
      <c r="BM56" s="78"/>
      <c r="BN56" s="78"/>
      <c r="BO56" s="78"/>
      <c r="BP56" s="78"/>
      <c r="BQ56" s="78"/>
      <c r="BR56" s="78"/>
      <c r="BS56" s="78"/>
      <c r="BT56" s="78"/>
      <c r="BU56" s="78"/>
      <c r="BV56" s="78"/>
      <c r="BW56" s="78"/>
      <c r="BX56" s="78"/>
      <c r="BY56" s="78"/>
      <c r="BZ56" s="79"/>
    </row>
    <row r="57" spans="1:78" ht="13.5" customHeight="1">
      <c r="A57" s="2"/>
      <c r="B57" s="16"/>
      <c r="C57" s="68"/>
      <c r="D57" s="68"/>
      <c r="E57" s="68"/>
      <c r="F57" s="68"/>
      <c r="G57" s="68"/>
      <c r="H57" s="68"/>
      <c r="I57" s="68"/>
      <c r="J57" s="68"/>
      <c r="K57" s="68"/>
      <c r="L57" s="68"/>
      <c r="M57" s="68"/>
      <c r="N57" s="68"/>
      <c r="O57" s="68"/>
      <c r="P57" s="68"/>
      <c r="Q57" s="19"/>
      <c r="R57" s="68"/>
      <c r="S57" s="68"/>
      <c r="T57" s="68"/>
      <c r="U57" s="68"/>
      <c r="V57" s="68"/>
      <c r="W57" s="68"/>
      <c r="X57" s="68"/>
      <c r="Y57" s="68"/>
      <c r="Z57" s="68"/>
      <c r="AA57" s="68"/>
      <c r="AB57" s="68"/>
      <c r="AC57" s="68"/>
      <c r="AD57" s="68"/>
      <c r="AE57" s="68"/>
      <c r="AF57" s="19"/>
      <c r="AG57" s="68"/>
      <c r="AH57" s="68"/>
      <c r="AI57" s="68"/>
      <c r="AJ57" s="68"/>
      <c r="AK57" s="68"/>
      <c r="AL57" s="68"/>
      <c r="AM57" s="68"/>
      <c r="AN57" s="68"/>
      <c r="AO57" s="68"/>
      <c r="AP57" s="68"/>
      <c r="AQ57" s="68"/>
      <c r="AR57" s="68"/>
      <c r="AS57" s="68"/>
      <c r="AT57" s="68"/>
      <c r="AU57" s="19"/>
      <c r="AV57" s="68"/>
      <c r="AW57" s="68"/>
      <c r="AX57" s="68"/>
      <c r="AY57" s="68"/>
      <c r="AZ57" s="68"/>
      <c r="BA57" s="68"/>
      <c r="BB57" s="68"/>
      <c r="BC57" s="68"/>
      <c r="BD57" s="68"/>
      <c r="BE57" s="68"/>
      <c r="BF57" s="68"/>
      <c r="BG57" s="68"/>
      <c r="BH57" s="68"/>
      <c r="BI57" s="68"/>
      <c r="BJ57" s="18"/>
      <c r="BK57" s="2"/>
      <c r="BL57" s="77"/>
      <c r="BM57" s="78"/>
      <c r="BN57" s="78"/>
      <c r="BO57" s="78"/>
      <c r="BP57" s="78"/>
      <c r="BQ57" s="78"/>
      <c r="BR57" s="78"/>
      <c r="BS57" s="78"/>
      <c r="BT57" s="78"/>
      <c r="BU57" s="78"/>
      <c r="BV57" s="78"/>
      <c r="BW57" s="78"/>
      <c r="BX57" s="78"/>
      <c r="BY57" s="78"/>
      <c r="BZ57" s="7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7"/>
      <c r="BM60" s="78"/>
      <c r="BN60" s="78"/>
      <c r="BO60" s="78"/>
      <c r="BP60" s="78"/>
      <c r="BQ60" s="78"/>
      <c r="BR60" s="78"/>
      <c r="BS60" s="78"/>
      <c r="BT60" s="78"/>
      <c r="BU60" s="78"/>
      <c r="BV60" s="78"/>
      <c r="BW60" s="78"/>
      <c r="BX60" s="78"/>
      <c r="BY60" s="78"/>
      <c r="BZ60" s="79"/>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7"/>
      <c r="BM61" s="78"/>
      <c r="BN61" s="78"/>
      <c r="BO61" s="78"/>
      <c r="BP61" s="78"/>
      <c r="BQ61" s="78"/>
      <c r="BR61" s="78"/>
      <c r="BS61" s="78"/>
      <c r="BT61" s="78"/>
      <c r="BU61" s="78"/>
      <c r="BV61" s="78"/>
      <c r="BW61" s="78"/>
      <c r="BX61" s="78"/>
      <c r="BY61" s="78"/>
      <c r="BZ61" s="7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123</v>
      </c>
      <c r="BM66" s="78"/>
      <c r="BN66" s="78"/>
      <c r="BO66" s="78"/>
      <c r="BP66" s="78"/>
      <c r="BQ66" s="78"/>
      <c r="BR66" s="78"/>
      <c r="BS66" s="78"/>
      <c r="BT66" s="78"/>
      <c r="BU66" s="78"/>
      <c r="BV66" s="78"/>
      <c r="BW66" s="78"/>
      <c r="BX66" s="78"/>
      <c r="BY66" s="78"/>
      <c r="BZ66" s="7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c r="A79" s="2"/>
      <c r="B79" s="16"/>
      <c r="C79" s="68" t="s">
        <v>37</v>
      </c>
      <c r="D79" s="68"/>
      <c r="E79" s="68"/>
      <c r="F79" s="68"/>
      <c r="G79" s="68"/>
      <c r="H79" s="68"/>
      <c r="I79" s="68"/>
      <c r="J79" s="68"/>
      <c r="K79" s="68"/>
      <c r="L79" s="68"/>
      <c r="M79" s="68"/>
      <c r="N79" s="68"/>
      <c r="O79" s="68"/>
      <c r="P79" s="68"/>
      <c r="Q79" s="68"/>
      <c r="R79" s="68"/>
      <c r="S79" s="68"/>
      <c r="T79" s="68"/>
      <c r="U79" s="19"/>
      <c r="V79" s="19"/>
      <c r="W79" s="68" t="s">
        <v>38</v>
      </c>
      <c r="X79" s="68"/>
      <c r="Y79" s="68"/>
      <c r="Z79" s="68"/>
      <c r="AA79" s="68"/>
      <c r="AB79" s="68"/>
      <c r="AC79" s="68"/>
      <c r="AD79" s="68"/>
      <c r="AE79" s="68"/>
      <c r="AF79" s="68"/>
      <c r="AG79" s="68"/>
      <c r="AH79" s="68"/>
      <c r="AI79" s="68"/>
      <c r="AJ79" s="68"/>
      <c r="AK79" s="68"/>
      <c r="AL79" s="68"/>
      <c r="AM79" s="68"/>
      <c r="AN79" s="68"/>
      <c r="AO79" s="19"/>
      <c r="AP79" s="19"/>
      <c r="AQ79" s="68" t="s">
        <v>39</v>
      </c>
      <c r="AR79" s="68"/>
      <c r="AS79" s="68"/>
      <c r="AT79" s="68"/>
      <c r="AU79" s="68"/>
      <c r="AV79" s="68"/>
      <c r="AW79" s="68"/>
      <c r="AX79" s="68"/>
      <c r="AY79" s="68"/>
      <c r="AZ79" s="68"/>
      <c r="BA79" s="68"/>
      <c r="BB79" s="68"/>
      <c r="BC79" s="68"/>
      <c r="BD79" s="68"/>
      <c r="BE79" s="68"/>
      <c r="BF79" s="68"/>
      <c r="BG79" s="68"/>
      <c r="BH79" s="68"/>
      <c r="BI79" s="17"/>
      <c r="BJ79" s="18"/>
      <c r="BK79" s="2"/>
      <c r="BL79" s="77"/>
      <c r="BM79" s="78"/>
      <c r="BN79" s="78"/>
      <c r="BO79" s="78"/>
      <c r="BP79" s="78"/>
      <c r="BQ79" s="78"/>
      <c r="BR79" s="78"/>
      <c r="BS79" s="78"/>
      <c r="BT79" s="78"/>
      <c r="BU79" s="78"/>
      <c r="BV79" s="78"/>
      <c r="BW79" s="78"/>
      <c r="BX79" s="78"/>
      <c r="BY79" s="78"/>
      <c r="BZ79" s="79"/>
    </row>
    <row r="80" spans="1:78" ht="13.5" customHeight="1">
      <c r="A80" s="2"/>
      <c r="B80" s="16"/>
      <c r="C80" s="68"/>
      <c r="D80" s="68"/>
      <c r="E80" s="68"/>
      <c r="F80" s="68"/>
      <c r="G80" s="68"/>
      <c r="H80" s="68"/>
      <c r="I80" s="68"/>
      <c r="J80" s="68"/>
      <c r="K80" s="68"/>
      <c r="L80" s="68"/>
      <c r="M80" s="68"/>
      <c r="N80" s="68"/>
      <c r="O80" s="68"/>
      <c r="P80" s="68"/>
      <c r="Q80" s="68"/>
      <c r="R80" s="68"/>
      <c r="S80" s="68"/>
      <c r="T80" s="68"/>
      <c r="U80" s="19"/>
      <c r="V80" s="19"/>
      <c r="W80" s="68"/>
      <c r="X80" s="68"/>
      <c r="Y80" s="68"/>
      <c r="Z80" s="68"/>
      <c r="AA80" s="68"/>
      <c r="AB80" s="68"/>
      <c r="AC80" s="68"/>
      <c r="AD80" s="68"/>
      <c r="AE80" s="68"/>
      <c r="AF80" s="68"/>
      <c r="AG80" s="68"/>
      <c r="AH80" s="68"/>
      <c r="AI80" s="68"/>
      <c r="AJ80" s="68"/>
      <c r="AK80" s="68"/>
      <c r="AL80" s="68"/>
      <c r="AM80" s="68"/>
      <c r="AN80" s="68"/>
      <c r="AO80" s="19"/>
      <c r="AP80" s="19"/>
      <c r="AQ80" s="68"/>
      <c r="AR80" s="68"/>
      <c r="AS80" s="68"/>
      <c r="AT80" s="68"/>
      <c r="AU80" s="68"/>
      <c r="AV80" s="68"/>
      <c r="AW80" s="68"/>
      <c r="AX80" s="68"/>
      <c r="AY80" s="68"/>
      <c r="AZ80" s="68"/>
      <c r="BA80" s="68"/>
      <c r="BB80" s="68"/>
      <c r="BC80" s="68"/>
      <c r="BD80" s="68"/>
      <c r="BE80" s="68"/>
      <c r="BF80" s="68"/>
      <c r="BG80" s="68"/>
      <c r="BH80" s="68"/>
      <c r="BI80" s="17"/>
      <c r="BJ80" s="18"/>
      <c r="BK80" s="2"/>
      <c r="BL80" s="77"/>
      <c r="BM80" s="78"/>
      <c r="BN80" s="78"/>
      <c r="BO80" s="78"/>
      <c r="BP80" s="78"/>
      <c r="BQ80" s="78"/>
      <c r="BR80" s="78"/>
      <c r="BS80" s="78"/>
      <c r="BT80" s="78"/>
      <c r="BU80" s="78"/>
      <c r="BV80" s="78"/>
      <c r="BW80" s="78"/>
      <c r="BX80" s="78"/>
      <c r="BY80" s="78"/>
      <c r="BZ80" s="7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ly1U2EFp8ZNisys5b32ULSZv/u0UmfwQL5tVSDNObEJ/+YZixk/JgEr4g8QY+23ZDLwl0f36brgl6WvIHdwBRw==" saltValue="VzPBjBzIIVx8g4W1JVFL1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57</v>
      </c>
      <c r="B3" s="29" t="s">
        <v>58</v>
      </c>
      <c r="C3" s="29" t="s">
        <v>59</v>
      </c>
      <c r="D3" s="29" t="s">
        <v>60</v>
      </c>
      <c r="E3" s="29" t="s">
        <v>61</v>
      </c>
      <c r="F3" s="29" t="s">
        <v>62</v>
      </c>
      <c r="G3" s="29" t="s">
        <v>63</v>
      </c>
      <c r="H3" s="70" t="s">
        <v>64</v>
      </c>
      <c r="I3" s="71"/>
      <c r="J3" s="71"/>
      <c r="K3" s="71"/>
      <c r="L3" s="71"/>
      <c r="M3" s="71"/>
      <c r="N3" s="71"/>
      <c r="O3" s="71"/>
      <c r="P3" s="71"/>
      <c r="Q3" s="71"/>
      <c r="R3" s="71"/>
      <c r="S3" s="71"/>
      <c r="T3" s="71"/>
      <c r="U3" s="71"/>
      <c r="V3" s="71"/>
      <c r="W3" s="72"/>
      <c r="X3" s="76" t="s">
        <v>65</v>
      </c>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t="s">
        <v>66</v>
      </c>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row>
    <row r="4" spans="1:144">
      <c r="A4" s="28" t="s">
        <v>67</v>
      </c>
      <c r="B4" s="30"/>
      <c r="C4" s="30"/>
      <c r="D4" s="30"/>
      <c r="E4" s="30"/>
      <c r="F4" s="30"/>
      <c r="G4" s="30"/>
      <c r="H4" s="73"/>
      <c r="I4" s="74"/>
      <c r="J4" s="74"/>
      <c r="K4" s="74"/>
      <c r="L4" s="74"/>
      <c r="M4" s="74"/>
      <c r="N4" s="74"/>
      <c r="O4" s="74"/>
      <c r="P4" s="74"/>
      <c r="Q4" s="74"/>
      <c r="R4" s="74"/>
      <c r="S4" s="74"/>
      <c r="T4" s="74"/>
      <c r="U4" s="74"/>
      <c r="V4" s="74"/>
      <c r="W4" s="75"/>
      <c r="X4" s="69" t="s">
        <v>68</v>
      </c>
      <c r="Y4" s="69"/>
      <c r="Z4" s="69"/>
      <c r="AA4" s="69"/>
      <c r="AB4" s="69"/>
      <c r="AC4" s="69"/>
      <c r="AD4" s="69"/>
      <c r="AE4" s="69"/>
      <c r="AF4" s="69"/>
      <c r="AG4" s="69"/>
      <c r="AH4" s="69"/>
      <c r="AI4" s="69" t="s">
        <v>69</v>
      </c>
      <c r="AJ4" s="69"/>
      <c r="AK4" s="69"/>
      <c r="AL4" s="69"/>
      <c r="AM4" s="69"/>
      <c r="AN4" s="69"/>
      <c r="AO4" s="69"/>
      <c r="AP4" s="69"/>
      <c r="AQ4" s="69"/>
      <c r="AR4" s="69"/>
      <c r="AS4" s="69"/>
      <c r="AT4" s="69" t="s">
        <v>70</v>
      </c>
      <c r="AU4" s="69"/>
      <c r="AV4" s="69"/>
      <c r="AW4" s="69"/>
      <c r="AX4" s="69"/>
      <c r="AY4" s="69"/>
      <c r="AZ4" s="69"/>
      <c r="BA4" s="69"/>
      <c r="BB4" s="69"/>
      <c r="BC4" s="69"/>
      <c r="BD4" s="69"/>
      <c r="BE4" s="69" t="s">
        <v>71</v>
      </c>
      <c r="BF4" s="69"/>
      <c r="BG4" s="69"/>
      <c r="BH4" s="69"/>
      <c r="BI4" s="69"/>
      <c r="BJ4" s="69"/>
      <c r="BK4" s="69"/>
      <c r="BL4" s="69"/>
      <c r="BM4" s="69"/>
      <c r="BN4" s="69"/>
      <c r="BO4" s="69"/>
      <c r="BP4" s="69" t="s">
        <v>72</v>
      </c>
      <c r="BQ4" s="69"/>
      <c r="BR4" s="69"/>
      <c r="BS4" s="69"/>
      <c r="BT4" s="69"/>
      <c r="BU4" s="69"/>
      <c r="BV4" s="69"/>
      <c r="BW4" s="69"/>
      <c r="BX4" s="69"/>
      <c r="BY4" s="69"/>
      <c r="BZ4" s="69"/>
      <c r="CA4" s="69" t="s">
        <v>73</v>
      </c>
      <c r="CB4" s="69"/>
      <c r="CC4" s="69"/>
      <c r="CD4" s="69"/>
      <c r="CE4" s="69"/>
      <c r="CF4" s="69"/>
      <c r="CG4" s="69"/>
      <c r="CH4" s="69"/>
      <c r="CI4" s="69"/>
      <c r="CJ4" s="69"/>
      <c r="CK4" s="69"/>
      <c r="CL4" s="69" t="s">
        <v>74</v>
      </c>
      <c r="CM4" s="69"/>
      <c r="CN4" s="69"/>
      <c r="CO4" s="69"/>
      <c r="CP4" s="69"/>
      <c r="CQ4" s="69"/>
      <c r="CR4" s="69"/>
      <c r="CS4" s="69"/>
      <c r="CT4" s="69"/>
      <c r="CU4" s="69"/>
      <c r="CV4" s="69"/>
      <c r="CW4" s="69" t="s">
        <v>75</v>
      </c>
      <c r="CX4" s="69"/>
      <c r="CY4" s="69"/>
      <c r="CZ4" s="69"/>
      <c r="DA4" s="69"/>
      <c r="DB4" s="69"/>
      <c r="DC4" s="69"/>
      <c r="DD4" s="69"/>
      <c r="DE4" s="69"/>
      <c r="DF4" s="69"/>
      <c r="DG4" s="69"/>
      <c r="DH4" s="69" t="s">
        <v>76</v>
      </c>
      <c r="DI4" s="69"/>
      <c r="DJ4" s="69"/>
      <c r="DK4" s="69"/>
      <c r="DL4" s="69"/>
      <c r="DM4" s="69"/>
      <c r="DN4" s="69"/>
      <c r="DO4" s="69"/>
      <c r="DP4" s="69"/>
      <c r="DQ4" s="69"/>
      <c r="DR4" s="69"/>
      <c r="DS4" s="69" t="s">
        <v>77</v>
      </c>
      <c r="DT4" s="69"/>
      <c r="DU4" s="69"/>
      <c r="DV4" s="69"/>
      <c r="DW4" s="69"/>
      <c r="DX4" s="69"/>
      <c r="DY4" s="69"/>
      <c r="DZ4" s="69"/>
      <c r="EA4" s="69"/>
      <c r="EB4" s="69"/>
      <c r="EC4" s="69"/>
      <c r="ED4" s="69" t="s">
        <v>78</v>
      </c>
      <c r="EE4" s="69"/>
      <c r="EF4" s="69"/>
      <c r="EG4" s="69"/>
      <c r="EH4" s="69"/>
      <c r="EI4" s="69"/>
      <c r="EJ4" s="69"/>
      <c r="EK4" s="69"/>
      <c r="EL4" s="69"/>
      <c r="EM4" s="69"/>
      <c r="EN4" s="69"/>
    </row>
    <row r="5" spans="1:144">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c r="A6" s="28" t="s">
        <v>107</v>
      </c>
      <c r="B6" s="33">
        <f>B7</f>
        <v>2017</v>
      </c>
      <c r="C6" s="33">
        <f t="shared" ref="C6:W6" si="3">C7</f>
        <v>432024</v>
      </c>
      <c r="D6" s="33">
        <f t="shared" si="3"/>
        <v>47</v>
      </c>
      <c r="E6" s="33">
        <f t="shared" si="3"/>
        <v>1</v>
      </c>
      <c r="F6" s="33">
        <f t="shared" si="3"/>
        <v>0</v>
      </c>
      <c r="G6" s="33">
        <f t="shared" si="3"/>
        <v>0</v>
      </c>
      <c r="H6" s="33" t="str">
        <f t="shared" si="3"/>
        <v>熊本県　八代市</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3.39</v>
      </c>
      <c r="Q6" s="34">
        <f t="shared" si="3"/>
        <v>3280</v>
      </c>
      <c r="R6" s="34">
        <f t="shared" si="3"/>
        <v>129029</v>
      </c>
      <c r="S6" s="34">
        <f t="shared" si="3"/>
        <v>681.36</v>
      </c>
      <c r="T6" s="34">
        <f t="shared" si="3"/>
        <v>189.37</v>
      </c>
      <c r="U6" s="34">
        <f t="shared" si="3"/>
        <v>4356</v>
      </c>
      <c r="V6" s="34">
        <f t="shared" si="3"/>
        <v>10.8</v>
      </c>
      <c r="W6" s="34">
        <f t="shared" si="3"/>
        <v>403.33</v>
      </c>
      <c r="X6" s="35">
        <f>IF(X7="",NA(),X7)</f>
        <v>57.53</v>
      </c>
      <c r="Y6" s="35">
        <f t="shared" ref="Y6:AG6" si="4">IF(Y7="",NA(),Y7)</f>
        <v>54.93</v>
      </c>
      <c r="Z6" s="35">
        <f t="shared" si="4"/>
        <v>54.32</v>
      </c>
      <c r="AA6" s="35">
        <f t="shared" si="4"/>
        <v>59.7</v>
      </c>
      <c r="AB6" s="35">
        <f t="shared" si="4"/>
        <v>56.33</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1770.5</v>
      </c>
      <c r="BF6" s="35">
        <f t="shared" ref="BF6:BN6" si="7">IF(BF7="",NA(),BF7)</f>
        <v>1827.72</v>
      </c>
      <c r="BG6" s="35">
        <f t="shared" si="7"/>
        <v>1877.89</v>
      </c>
      <c r="BH6" s="35">
        <f t="shared" si="7"/>
        <v>1902.72</v>
      </c>
      <c r="BI6" s="35">
        <f t="shared" si="7"/>
        <v>2002.67</v>
      </c>
      <c r="BJ6" s="35">
        <f t="shared" si="7"/>
        <v>1113.76</v>
      </c>
      <c r="BK6" s="35">
        <f t="shared" si="7"/>
        <v>1125.69</v>
      </c>
      <c r="BL6" s="35">
        <f t="shared" si="7"/>
        <v>1134.67</v>
      </c>
      <c r="BM6" s="35">
        <f t="shared" si="7"/>
        <v>1144.79</v>
      </c>
      <c r="BN6" s="35">
        <f t="shared" si="7"/>
        <v>1061.58</v>
      </c>
      <c r="BO6" s="34" t="str">
        <f>IF(BO7="","",IF(BO7="-","【-】","【"&amp;SUBSTITUTE(TEXT(BO7,"#,##0.00"),"-","△")&amp;"】"))</f>
        <v>【1,141.75】</v>
      </c>
      <c r="BP6" s="35">
        <f>IF(BP7="",NA(),BP7)</f>
        <v>35.880000000000003</v>
      </c>
      <c r="BQ6" s="35">
        <f t="shared" ref="BQ6:BY6" si="8">IF(BQ7="",NA(),BQ7)</f>
        <v>36.99</v>
      </c>
      <c r="BR6" s="35">
        <f t="shared" si="8"/>
        <v>37.67</v>
      </c>
      <c r="BS6" s="35">
        <f t="shared" si="8"/>
        <v>36.08</v>
      </c>
      <c r="BT6" s="35">
        <f t="shared" si="8"/>
        <v>33.840000000000003</v>
      </c>
      <c r="BU6" s="35">
        <f t="shared" si="8"/>
        <v>34.25</v>
      </c>
      <c r="BV6" s="35">
        <f t="shared" si="8"/>
        <v>46.48</v>
      </c>
      <c r="BW6" s="35">
        <f t="shared" si="8"/>
        <v>40.6</v>
      </c>
      <c r="BX6" s="35">
        <f t="shared" si="8"/>
        <v>56.04</v>
      </c>
      <c r="BY6" s="35">
        <f t="shared" si="8"/>
        <v>58.52</v>
      </c>
      <c r="BZ6" s="34" t="str">
        <f>IF(BZ7="","",IF(BZ7="-","【-】","【"&amp;SUBSTITUTE(TEXT(BZ7,"#,##0.00"),"-","△")&amp;"】"))</f>
        <v>【54.93】</v>
      </c>
      <c r="CA6" s="35">
        <f>IF(CA7="",NA(),CA7)</f>
        <v>421.12</v>
      </c>
      <c r="CB6" s="35">
        <f t="shared" ref="CB6:CJ6" si="9">IF(CB7="",NA(),CB7)</f>
        <v>420.7</v>
      </c>
      <c r="CC6" s="35">
        <f t="shared" si="9"/>
        <v>419.05</v>
      </c>
      <c r="CD6" s="35">
        <f t="shared" si="9"/>
        <v>437.38</v>
      </c>
      <c r="CE6" s="35">
        <f t="shared" si="9"/>
        <v>465.15</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42.78</v>
      </c>
      <c r="CM6" s="35">
        <f t="shared" ref="CM6:CU6" si="10">IF(CM7="",NA(),CM7)</f>
        <v>41.45</v>
      </c>
      <c r="CN6" s="35">
        <f t="shared" si="10"/>
        <v>46.1</v>
      </c>
      <c r="CO6" s="35">
        <f t="shared" si="10"/>
        <v>46.98</v>
      </c>
      <c r="CP6" s="35">
        <f t="shared" si="10"/>
        <v>46.92</v>
      </c>
      <c r="CQ6" s="35">
        <f t="shared" si="10"/>
        <v>57.55</v>
      </c>
      <c r="CR6" s="35">
        <f t="shared" si="10"/>
        <v>57.43</v>
      </c>
      <c r="CS6" s="35">
        <f t="shared" si="10"/>
        <v>57.29</v>
      </c>
      <c r="CT6" s="35">
        <f t="shared" si="10"/>
        <v>55.9</v>
      </c>
      <c r="CU6" s="35">
        <f t="shared" si="10"/>
        <v>57.3</v>
      </c>
      <c r="CV6" s="34" t="str">
        <f>IF(CV7="","",IF(CV7="-","【-】","【"&amp;SUBSTITUTE(TEXT(CV7,"#,##0.00"),"-","△")&amp;"】"))</f>
        <v>【56.91】</v>
      </c>
      <c r="CW6" s="35">
        <f>IF(CW7="",NA(),CW7)</f>
        <v>98.55</v>
      </c>
      <c r="CX6" s="35">
        <f t="shared" ref="CX6:DF6" si="11">IF(CX7="",NA(),CX7)</f>
        <v>98.13</v>
      </c>
      <c r="CY6" s="35">
        <f t="shared" si="11"/>
        <v>98.11</v>
      </c>
      <c r="CZ6" s="35">
        <f t="shared" si="11"/>
        <v>97.84</v>
      </c>
      <c r="DA6" s="35">
        <f t="shared" si="11"/>
        <v>97.56</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3.55</v>
      </c>
      <c r="EE6" s="35">
        <f t="shared" ref="EE6:EM6" si="14">IF(EE7="",NA(),EE7)</f>
        <v>1.1499999999999999</v>
      </c>
      <c r="EF6" s="35">
        <f t="shared" si="14"/>
        <v>0.73</v>
      </c>
      <c r="EG6" s="35">
        <f t="shared" si="14"/>
        <v>1.7</v>
      </c>
      <c r="EH6" s="35">
        <f t="shared" si="14"/>
        <v>3.5</v>
      </c>
      <c r="EI6" s="35">
        <f t="shared" si="14"/>
        <v>0.8</v>
      </c>
      <c r="EJ6" s="35">
        <f t="shared" si="14"/>
        <v>0.69</v>
      </c>
      <c r="EK6" s="35">
        <f t="shared" si="14"/>
        <v>0.65</v>
      </c>
      <c r="EL6" s="35">
        <f t="shared" si="14"/>
        <v>0.53</v>
      </c>
      <c r="EM6" s="35">
        <f t="shared" si="14"/>
        <v>0.72</v>
      </c>
      <c r="EN6" s="34" t="str">
        <f>IF(EN7="","",IF(EN7="-","【-】","【"&amp;SUBSTITUTE(TEXT(EN7,"#,##0.00"),"-","△")&amp;"】"))</f>
        <v>【0.72】</v>
      </c>
    </row>
    <row r="7" spans="1:144" s="36" customFormat="1">
      <c r="A7" s="28"/>
      <c r="B7" s="37">
        <v>2017</v>
      </c>
      <c r="C7" s="37">
        <v>432024</v>
      </c>
      <c r="D7" s="37">
        <v>47</v>
      </c>
      <c r="E7" s="37">
        <v>1</v>
      </c>
      <c r="F7" s="37">
        <v>0</v>
      </c>
      <c r="G7" s="37">
        <v>0</v>
      </c>
      <c r="H7" s="37" t="s">
        <v>108</v>
      </c>
      <c r="I7" s="37" t="s">
        <v>109</v>
      </c>
      <c r="J7" s="37" t="s">
        <v>110</v>
      </c>
      <c r="K7" s="37" t="s">
        <v>111</v>
      </c>
      <c r="L7" s="37" t="s">
        <v>112</v>
      </c>
      <c r="M7" s="37" t="s">
        <v>113</v>
      </c>
      <c r="N7" s="38" t="s">
        <v>114</v>
      </c>
      <c r="O7" s="38" t="s">
        <v>115</v>
      </c>
      <c r="P7" s="38">
        <v>3.39</v>
      </c>
      <c r="Q7" s="38">
        <v>3280</v>
      </c>
      <c r="R7" s="38">
        <v>129029</v>
      </c>
      <c r="S7" s="38">
        <v>681.36</v>
      </c>
      <c r="T7" s="38">
        <v>189.37</v>
      </c>
      <c r="U7" s="38">
        <v>4356</v>
      </c>
      <c r="V7" s="38">
        <v>10.8</v>
      </c>
      <c r="W7" s="38">
        <v>403.33</v>
      </c>
      <c r="X7" s="38">
        <v>57.53</v>
      </c>
      <c r="Y7" s="38">
        <v>54.93</v>
      </c>
      <c r="Z7" s="38">
        <v>54.32</v>
      </c>
      <c r="AA7" s="38">
        <v>59.7</v>
      </c>
      <c r="AB7" s="38">
        <v>56.33</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1770.5</v>
      </c>
      <c r="BF7" s="38">
        <v>1827.72</v>
      </c>
      <c r="BG7" s="38">
        <v>1877.89</v>
      </c>
      <c r="BH7" s="38">
        <v>1902.72</v>
      </c>
      <c r="BI7" s="38">
        <v>2002.67</v>
      </c>
      <c r="BJ7" s="38">
        <v>1113.76</v>
      </c>
      <c r="BK7" s="38">
        <v>1125.69</v>
      </c>
      <c r="BL7" s="38">
        <v>1134.67</v>
      </c>
      <c r="BM7" s="38">
        <v>1144.79</v>
      </c>
      <c r="BN7" s="38">
        <v>1061.58</v>
      </c>
      <c r="BO7" s="38">
        <v>1141.75</v>
      </c>
      <c r="BP7" s="38">
        <v>35.880000000000003</v>
      </c>
      <c r="BQ7" s="38">
        <v>36.99</v>
      </c>
      <c r="BR7" s="38">
        <v>37.67</v>
      </c>
      <c r="BS7" s="38">
        <v>36.08</v>
      </c>
      <c r="BT7" s="38">
        <v>33.840000000000003</v>
      </c>
      <c r="BU7" s="38">
        <v>34.25</v>
      </c>
      <c r="BV7" s="38">
        <v>46.48</v>
      </c>
      <c r="BW7" s="38">
        <v>40.6</v>
      </c>
      <c r="BX7" s="38">
        <v>56.04</v>
      </c>
      <c r="BY7" s="38">
        <v>58.52</v>
      </c>
      <c r="BZ7" s="38">
        <v>54.93</v>
      </c>
      <c r="CA7" s="38">
        <v>421.12</v>
      </c>
      <c r="CB7" s="38">
        <v>420.7</v>
      </c>
      <c r="CC7" s="38">
        <v>419.05</v>
      </c>
      <c r="CD7" s="38">
        <v>437.38</v>
      </c>
      <c r="CE7" s="38">
        <v>465.15</v>
      </c>
      <c r="CF7" s="38">
        <v>501.18</v>
      </c>
      <c r="CG7" s="38">
        <v>376.61</v>
      </c>
      <c r="CH7" s="38">
        <v>440.03</v>
      </c>
      <c r="CI7" s="38">
        <v>304.35000000000002</v>
      </c>
      <c r="CJ7" s="38">
        <v>296.3</v>
      </c>
      <c r="CK7" s="38">
        <v>292.18</v>
      </c>
      <c r="CL7" s="38">
        <v>42.78</v>
      </c>
      <c r="CM7" s="38">
        <v>41.45</v>
      </c>
      <c r="CN7" s="38">
        <v>46.1</v>
      </c>
      <c r="CO7" s="38">
        <v>46.98</v>
      </c>
      <c r="CP7" s="38">
        <v>46.92</v>
      </c>
      <c r="CQ7" s="38">
        <v>57.55</v>
      </c>
      <c r="CR7" s="38">
        <v>57.43</v>
      </c>
      <c r="CS7" s="38">
        <v>57.29</v>
      </c>
      <c r="CT7" s="38">
        <v>55.9</v>
      </c>
      <c r="CU7" s="38">
        <v>57.3</v>
      </c>
      <c r="CV7" s="38">
        <v>56.91</v>
      </c>
      <c r="CW7" s="38">
        <v>98.55</v>
      </c>
      <c r="CX7" s="38">
        <v>98.13</v>
      </c>
      <c r="CY7" s="38">
        <v>98.11</v>
      </c>
      <c r="CZ7" s="38">
        <v>97.84</v>
      </c>
      <c r="DA7" s="38">
        <v>97.56</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3.55</v>
      </c>
      <c r="EE7" s="38">
        <v>1.1499999999999999</v>
      </c>
      <c r="EF7" s="38">
        <v>0.73</v>
      </c>
      <c r="EG7" s="38">
        <v>1.7</v>
      </c>
      <c r="EH7" s="38">
        <v>3.5</v>
      </c>
      <c r="EI7" s="38">
        <v>0.8</v>
      </c>
      <c r="EJ7" s="38">
        <v>0.69</v>
      </c>
      <c r="EK7" s="38">
        <v>0.65</v>
      </c>
      <c r="EL7" s="38">
        <v>0.53</v>
      </c>
      <c r="EM7" s="38">
        <v>0.72</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園田　義則</cp:lastModifiedBy>
  <cp:lastPrinted>2019-01-23T06:09:39Z</cp:lastPrinted>
  <dcterms:created xsi:type="dcterms:W3CDTF">2018-12-03T08:45:49Z</dcterms:created>
  <dcterms:modified xsi:type="dcterms:W3CDTF">2019-01-23T06:10:41Z</dcterms:modified>
  <cp:category/>
</cp:coreProperties>
</file>