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46.175\共有フォルダ\004-09★グループ補助金（R4.4～）\40　HP関係\実績報告\"/>
    </mc:Choice>
  </mc:AlternateContent>
  <bookViews>
    <workbookView xWindow="0" yWindow="0" windowWidth="20490" windowHeight="7635"/>
  </bookViews>
  <sheets>
    <sheet name="地震保険料計算書" sheetId="4" r:id="rId1"/>
    <sheet name="総括表" sheetId="5" r:id="rId2"/>
  </sheets>
  <definedNames>
    <definedName name="_xlnm.Print_Area" localSheetId="1">総括表!$B$1:$S$48</definedName>
    <definedName name="_xlnm.Print_Area" localSheetId="0">地震保険料計算書!$A$1:$G$56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4" l="1"/>
  <c r="E37" i="4"/>
  <c r="D44" i="4" l="1"/>
  <c r="D43" i="4"/>
  <c r="E43" i="4" s="1"/>
  <c r="D42" i="4"/>
  <c r="E42" i="4" s="1"/>
  <c r="D41" i="4"/>
  <c r="D40" i="4"/>
  <c r="E39" i="4"/>
  <c r="E38" i="4"/>
  <c r="D35" i="4"/>
  <c r="E34" i="4"/>
  <c r="E33" i="4"/>
  <c r="E32" i="4"/>
  <c r="E31" i="4"/>
  <c r="D23" i="4"/>
  <c r="D18" i="4"/>
  <c r="D26" i="4" l="1"/>
  <c r="E27" i="4" s="1"/>
  <c r="E40" i="4"/>
  <c r="E44" i="4"/>
  <c r="E41" i="4"/>
  <c r="E35" i="4"/>
  <c r="D45" i="4"/>
  <c r="E19" i="4"/>
  <c r="E45" i="4" l="1"/>
  <c r="F46" i="5"/>
  <c r="G42" i="5"/>
  <c r="G38" i="5"/>
  <c r="G34" i="5"/>
  <c r="G30" i="5"/>
  <c r="G26" i="5"/>
  <c r="G22" i="5"/>
  <c r="G18" i="5"/>
  <c r="G14" i="5"/>
  <c r="G10" i="5"/>
  <c r="G6" i="5"/>
  <c r="E46" i="5"/>
  <c r="D46" i="5"/>
  <c r="E24" i="4"/>
  <c r="G46" i="5" l="1"/>
  <c r="D14" i="4"/>
  <c r="D50" i="4" l="1"/>
  <c r="D51" i="4"/>
  <c r="D52" i="4"/>
  <c r="J10" i="5" l="1"/>
  <c r="M10" i="5"/>
  <c r="J11" i="5"/>
  <c r="M11" i="5"/>
  <c r="J12" i="5"/>
  <c r="M12" i="5"/>
  <c r="H13" i="5"/>
  <c r="I13" i="5"/>
  <c r="K13" i="5"/>
  <c r="L13" i="5"/>
  <c r="J14" i="5"/>
  <c r="M14" i="5"/>
  <c r="J15" i="5"/>
  <c r="M15" i="5"/>
  <c r="J16" i="5"/>
  <c r="M16" i="5"/>
  <c r="H17" i="5"/>
  <c r="I17" i="5"/>
  <c r="K17" i="5"/>
  <c r="L17" i="5"/>
  <c r="J18" i="5"/>
  <c r="M18" i="5"/>
  <c r="J19" i="5"/>
  <c r="M19" i="5"/>
  <c r="J20" i="5"/>
  <c r="M20" i="5"/>
  <c r="H21" i="5"/>
  <c r="I21" i="5"/>
  <c r="K21" i="5"/>
  <c r="L21" i="5"/>
  <c r="M21" i="5"/>
  <c r="J22" i="5"/>
  <c r="M22" i="5"/>
  <c r="J23" i="5"/>
  <c r="M23" i="5"/>
  <c r="J24" i="5"/>
  <c r="M24" i="5"/>
  <c r="H25" i="5"/>
  <c r="I25" i="5"/>
  <c r="K25" i="5"/>
  <c r="M25" i="5" s="1"/>
  <c r="L25" i="5"/>
  <c r="J26" i="5"/>
  <c r="M26" i="5"/>
  <c r="J27" i="5"/>
  <c r="M27" i="5"/>
  <c r="J28" i="5"/>
  <c r="M28" i="5"/>
  <c r="H29" i="5"/>
  <c r="I29" i="5"/>
  <c r="K29" i="5"/>
  <c r="L29" i="5"/>
  <c r="J30" i="5"/>
  <c r="M30" i="5"/>
  <c r="J31" i="5"/>
  <c r="M31" i="5"/>
  <c r="J32" i="5"/>
  <c r="M32" i="5"/>
  <c r="H33" i="5"/>
  <c r="I33" i="5"/>
  <c r="K33" i="5"/>
  <c r="L33" i="5"/>
  <c r="J34" i="5"/>
  <c r="M34" i="5"/>
  <c r="J35" i="5"/>
  <c r="M35" i="5"/>
  <c r="J36" i="5"/>
  <c r="M36" i="5"/>
  <c r="H37" i="5"/>
  <c r="I37" i="5"/>
  <c r="K37" i="5"/>
  <c r="L37" i="5"/>
  <c r="J38" i="5"/>
  <c r="M38" i="5"/>
  <c r="J39" i="5"/>
  <c r="M39" i="5"/>
  <c r="J40" i="5"/>
  <c r="M40" i="5"/>
  <c r="H41" i="5"/>
  <c r="I41" i="5"/>
  <c r="K41" i="5"/>
  <c r="M41" i="5" s="1"/>
  <c r="L41" i="5"/>
  <c r="J42" i="5"/>
  <c r="M42" i="5"/>
  <c r="J43" i="5"/>
  <c r="M43" i="5"/>
  <c r="J44" i="5"/>
  <c r="M44" i="5"/>
  <c r="H45" i="5"/>
  <c r="I45" i="5"/>
  <c r="K45" i="5"/>
  <c r="L45" i="5"/>
  <c r="O42" i="5"/>
  <c r="P42" i="5" s="1"/>
  <c r="O43" i="5"/>
  <c r="P43" i="5" s="1"/>
  <c r="O44" i="5"/>
  <c r="P44" i="5" s="1"/>
  <c r="O26" i="5"/>
  <c r="P26" i="5" s="1"/>
  <c r="O27" i="5"/>
  <c r="P27" i="5" s="1"/>
  <c r="Q27" i="5" s="1"/>
  <c r="R27" i="5" s="1"/>
  <c r="O28" i="5"/>
  <c r="P28" i="5" s="1"/>
  <c r="O30" i="5"/>
  <c r="P30" i="5" s="1"/>
  <c r="Q30" i="5" s="1"/>
  <c r="R30" i="5" s="1"/>
  <c r="O31" i="5"/>
  <c r="P31" i="5" s="1"/>
  <c r="O32" i="5"/>
  <c r="P32" i="5" s="1"/>
  <c r="O33" i="5"/>
  <c r="O34" i="5"/>
  <c r="P34" i="5" s="1"/>
  <c r="O35" i="5"/>
  <c r="P35" i="5" s="1"/>
  <c r="O36" i="5"/>
  <c r="P36" i="5" s="1"/>
  <c r="Q36" i="5" s="1"/>
  <c r="R36" i="5" s="1"/>
  <c r="O37" i="5"/>
  <c r="O38" i="5"/>
  <c r="P38" i="5" s="1"/>
  <c r="O39" i="5"/>
  <c r="P39" i="5" s="1"/>
  <c r="O40" i="5"/>
  <c r="P40" i="5" s="1"/>
  <c r="Q40" i="5" s="1"/>
  <c r="R40" i="5" s="1"/>
  <c r="O10" i="5"/>
  <c r="P10" i="5" s="1"/>
  <c r="Q10" i="5" s="1"/>
  <c r="O11" i="5"/>
  <c r="P11" i="5" s="1"/>
  <c r="O12" i="5"/>
  <c r="P12" i="5" s="1"/>
  <c r="O14" i="5"/>
  <c r="O15" i="5"/>
  <c r="P15" i="5" s="1"/>
  <c r="Q15" i="5" s="1"/>
  <c r="R15" i="5" s="1"/>
  <c r="O16" i="5"/>
  <c r="P16" i="5"/>
  <c r="O18" i="5"/>
  <c r="P18" i="5" s="1"/>
  <c r="O19" i="5"/>
  <c r="P19" i="5" s="1"/>
  <c r="O20" i="5"/>
  <c r="O22" i="5"/>
  <c r="P22" i="5" s="1"/>
  <c r="O23" i="5"/>
  <c r="P23" i="5" s="1"/>
  <c r="O24" i="5"/>
  <c r="P24" i="5" s="1"/>
  <c r="O7" i="5"/>
  <c r="P7" i="5" s="1"/>
  <c r="O8" i="5"/>
  <c r="P8" i="5" s="1"/>
  <c r="O6" i="5"/>
  <c r="P6" i="5" s="1"/>
  <c r="M6" i="5"/>
  <c r="M7" i="5"/>
  <c r="M8" i="5"/>
  <c r="K9" i="5"/>
  <c r="L9" i="5"/>
  <c r="O41" i="5" l="1"/>
  <c r="M37" i="5"/>
  <c r="Q38" i="5"/>
  <c r="R38" i="5" s="1"/>
  <c r="M29" i="5"/>
  <c r="J21" i="5"/>
  <c r="L46" i="5"/>
  <c r="O25" i="5"/>
  <c r="P25" i="5" s="1"/>
  <c r="Q11" i="5"/>
  <c r="R11" i="5" s="1"/>
  <c r="Q31" i="5"/>
  <c r="R31" i="5" s="1"/>
  <c r="Q26" i="5"/>
  <c r="R26" i="5" s="1"/>
  <c r="J33" i="5"/>
  <c r="K46" i="5"/>
  <c r="Q34" i="5"/>
  <c r="R34" i="5" s="1"/>
  <c r="M45" i="5"/>
  <c r="J37" i="5"/>
  <c r="M33" i="5"/>
  <c r="M17" i="5"/>
  <c r="M13" i="5"/>
  <c r="O13" i="5"/>
  <c r="P13" i="5" s="1"/>
  <c r="O29" i="5"/>
  <c r="P29" i="5" s="1"/>
  <c r="O45" i="5"/>
  <c r="P45" i="5" s="1"/>
  <c r="Q39" i="5"/>
  <c r="R39" i="5" s="1"/>
  <c r="Q35" i="5"/>
  <c r="R35" i="5" s="1"/>
  <c r="J17" i="5"/>
  <c r="Q42" i="5"/>
  <c r="J41" i="5"/>
  <c r="J25" i="5"/>
  <c r="Q32" i="5"/>
  <c r="R32" i="5" s="1"/>
  <c r="Q28" i="5"/>
  <c r="R28" i="5" s="1"/>
  <c r="J45" i="5"/>
  <c r="J29" i="5"/>
  <c r="J13" i="5"/>
  <c r="Q13" i="5" s="1"/>
  <c r="R13" i="5" s="1"/>
  <c r="Q43" i="5"/>
  <c r="R43" i="5" s="1"/>
  <c r="Q16" i="5"/>
  <c r="R16" i="5" s="1"/>
  <c r="Q24" i="5"/>
  <c r="Q18" i="5"/>
  <c r="R18" i="5" s="1"/>
  <c r="Q22" i="5"/>
  <c r="R22" i="5" s="1"/>
  <c r="O21" i="5"/>
  <c r="P21" i="5" s="1"/>
  <c r="Q12" i="5"/>
  <c r="R12" i="5" s="1"/>
  <c r="Q44" i="5"/>
  <c r="R44" i="5" s="1"/>
  <c r="M9" i="5"/>
  <c r="Q23" i="5"/>
  <c r="R23" i="5" s="1"/>
  <c r="O17" i="5"/>
  <c r="P17" i="5" s="1"/>
  <c r="R24" i="5"/>
  <c r="P20" i="5"/>
  <c r="Q20" i="5" s="1"/>
  <c r="R20" i="5" s="1"/>
  <c r="Q19" i="5"/>
  <c r="R19" i="5" s="1"/>
  <c r="P14" i="5"/>
  <c r="Q14" i="5" s="1"/>
  <c r="R14" i="5" s="1"/>
  <c r="R42" i="5"/>
  <c r="P41" i="5"/>
  <c r="P37" i="5"/>
  <c r="P33" i="5"/>
  <c r="R10" i="5"/>
  <c r="O9" i="5"/>
  <c r="I9" i="5"/>
  <c r="I46" i="5" s="1"/>
  <c r="H9" i="5"/>
  <c r="H46" i="5" s="1"/>
  <c r="J7" i="5"/>
  <c r="J8" i="5"/>
  <c r="J6" i="5"/>
  <c r="Q25" i="5" l="1"/>
  <c r="R25" i="5" s="1"/>
  <c r="M46" i="5"/>
  <c r="Q17" i="5"/>
  <c r="R17" i="5" s="1"/>
  <c r="Q45" i="5"/>
  <c r="R45" i="5" s="1"/>
  <c r="Q33" i="5"/>
  <c r="R33" i="5" s="1"/>
  <c r="Q37" i="5"/>
  <c r="R37" i="5" s="1"/>
  <c r="Q21" i="5"/>
  <c r="R21" i="5" s="1"/>
  <c r="Q29" i="5"/>
  <c r="R29" i="5" s="1"/>
  <c r="Q6" i="5"/>
  <c r="R6" i="5" s="1"/>
  <c r="Q7" i="5"/>
  <c r="R7" i="5" s="1"/>
  <c r="Q41" i="5"/>
  <c r="R41" i="5" s="1"/>
  <c r="Q8" i="5"/>
  <c r="R8" i="5" s="1"/>
  <c r="P9" i="5"/>
  <c r="J9" i="5"/>
  <c r="J46" i="5" s="1"/>
  <c r="Q9" i="5" l="1"/>
  <c r="R9" i="5" s="1"/>
  <c r="D53" i="4" l="1"/>
</calcChain>
</file>

<file path=xl/sharedStrings.xml><?xml version="1.0" encoding="utf-8"?>
<sst xmlns="http://schemas.openxmlformats.org/spreadsheetml/2006/main" count="153" uniqueCount="111">
  <si>
    <t>１　保険等の内容</t>
    <rPh sb="2" eb="4">
      <t>ホケン</t>
    </rPh>
    <rPh sb="4" eb="5">
      <t>トウ</t>
    </rPh>
    <rPh sb="6" eb="8">
      <t>ナイヨウ</t>
    </rPh>
    <phoneticPr fontId="1"/>
  </si>
  <si>
    <t>地震保険の種類　※いずれかに○を付けてください</t>
    <rPh sb="0" eb="2">
      <t>ジシン</t>
    </rPh>
    <rPh sb="2" eb="4">
      <t>ホケン</t>
    </rPh>
    <rPh sb="5" eb="7">
      <t>シュルイ</t>
    </rPh>
    <rPh sb="16" eb="17">
      <t>ツ</t>
    </rPh>
    <phoneticPr fontId="1"/>
  </si>
  <si>
    <t>施設</t>
    <rPh sb="0" eb="2">
      <t>シセツ</t>
    </rPh>
    <phoneticPr fontId="1"/>
  </si>
  <si>
    <t>設備</t>
    <rPh sb="0" eb="2">
      <t>セツビ</t>
    </rPh>
    <phoneticPr fontId="1"/>
  </si>
  <si>
    <t>加入保険先</t>
    <rPh sb="0" eb="2">
      <t>カニュウ</t>
    </rPh>
    <rPh sb="2" eb="4">
      <t>ホケン</t>
    </rPh>
    <rPh sb="4" eb="5">
      <t>サキ</t>
    </rPh>
    <phoneticPr fontId="1"/>
  </si>
  <si>
    <t>（単位：円）</t>
    <rPh sb="1" eb="3">
      <t>タンイ</t>
    </rPh>
    <rPh sb="4" eb="5">
      <t>エン</t>
    </rPh>
    <phoneticPr fontId="1"/>
  </si>
  <si>
    <t>合計</t>
    <rPh sb="0" eb="2">
      <t>ゴウケイ</t>
    </rPh>
    <phoneticPr fontId="1"/>
  </si>
  <si>
    <t>補助率</t>
    <rPh sb="0" eb="3">
      <t>ホジョリツ</t>
    </rPh>
    <phoneticPr fontId="1"/>
  </si>
  <si>
    <t>区分なし</t>
    <rPh sb="0" eb="2">
      <t>クブン</t>
    </rPh>
    <phoneticPr fontId="1"/>
  </si>
  <si>
    <t>区分</t>
    <rPh sb="0" eb="2">
      <t>クブン</t>
    </rPh>
    <phoneticPr fontId="1"/>
  </si>
  <si>
    <t>事業費</t>
    <rPh sb="0" eb="2">
      <t>ジギョウ</t>
    </rPh>
    <rPh sb="2" eb="3">
      <t>ヒ</t>
    </rPh>
    <phoneticPr fontId="1"/>
  </si>
  <si>
    <t>自己負担額</t>
    <rPh sb="0" eb="2">
      <t>ジコ</t>
    </rPh>
    <rPh sb="2" eb="4">
      <t>フタン</t>
    </rPh>
    <rPh sb="4" eb="5">
      <t>ガク</t>
    </rPh>
    <phoneticPr fontId="1"/>
  </si>
  <si>
    <t>2　建物に要する事業費</t>
    <rPh sb="2" eb="4">
      <t>タテモノ</t>
    </rPh>
    <rPh sb="5" eb="6">
      <t>ヨウ</t>
    </rPh>
    <rPh sb="8" eb="10">
      <t>ジギョウ</t>
    </rPh>
    <rPh sb="10" eb="11">
      <t>ヒ</t>
    </rPh>
    <phoneticPr fontId="1"/>
  </si>
  <si>
    <t>補助金調整額</t>
    <rPh sb="0" eb="3">
      <t>ホジョキン</t>
    </rPh>
    <rPh sb="3" eb="5">
      <t>チョウセイ</t>
    </rPh>
    <rPh sb="5" eb="6">
      <t>ガク</t>
    </rPh>
    <phoneticPr fontId="1"/>
  </si>
  <si>
    <t>合計額</t>
    <rPh sb="0" eb="2">
      <t>ゴウケイ</t>
    </rPh>
    <rPh sb="2" eb="3">
      <t>ガク</t>
    </rPh>
    <phoneticPr fontId="1"/>
  </si>
  <si>
    <t>施設</t>
    <rPh sb="0" eb="2">
      <t>シセツ</t>
    </rPh>
    <phoneticPr fontId="1"/>
  </si>
  <si>
    <t>設備</t>
    <rPh sb="0" eb="2">
      <t>セツビ</t>
    </rPh>
    <phoneticPr fontId="1"/>
  </si>
  <si>
    <t>区分なし</t>
    <rPh sb="0" eb="2">
      <t>クブン</t>
    </rPh>
    <phoneticPr fontId="1"/>
  </si>
  <si>
    <t>補助対象</t>
    <rPh sb="0" eb="2">
      <t>ホジョ</t>
    </rPh>
    <rPh sb="2" eb="4">
      <t>タイショウ</t>
    </rPh>
    <phoneticPr fontId="1"/>
  </si>
  <si>
    <t>補助対象外</t>
    <rPh sb="0" eb="2">
      <t>ホジョ</t>
    </rPh>
    <rPh sb="2" eb="5">
      <t>タイショウガイ</t>
    </rPh>
    <phoneticPr fontId="1"/>
  </si>
  <si>
    <t>合計</t>
    <rPh sb="0" eb="2">
      <t>ゴウケイ</t>
    </rPh>
    <phoneticPr fontId="1"/>
  </si>
  <si>
    <t>事業費内訳</t>
    <rPh sb="0" eb="2">
      <t>ジギョウ</t>
    </rPh>
    <rPh sb="2" eb="3">
      <t>ヒ</t>
    </rPh>
    <rPh sb="3" eb="5">
      <t>ウチワケ</t>
    </rPh>
    <phoneticPr fontId="1"/>
  </si>
  <si>
    <t>補助金</t>
    <rPh sb="0" eb="2">
      <t>ホジョ</t>
    </rPh>
    <rPh sb="2" eb="3">
      <t>キン</t>
    </rPh>
    <phoneticPr fontId="1"/>
  </si>
  <si>
    <t>算定額</t>
    <rPh sb="0" eb="2">
      <t>サンテイ</t>
    </rPh>
    <rPh sb="2" eb="3">
      <t>ガク</t>
    </rPh>
    <phoneticPr fontId="1"/>
  </si>
  <si>
    <t>実質補助金</t>
    <rPh sb="0" eb="2">
      <t>ジッシツ</t>
    </rPh>
    <rPh sb="2" eb="5">
      <t>ホジョキン</t>
    </rPh>
    <phoneticPr fontId="1"/>
  </si>
  <si>
    <t>自己負担</t>
    <rPh sb="0" eb="2">
      <t>ジコ</t>
    </rPh>
    <rPh sb="2" eb="4">
      <t>フタン</t>
    </rPh>
    <phoneticPr fontId="1"/>
  </si>
  <si>
    <t>補助外分</t>
    <rPh sb="0" eb="2">
      <t>ホジョ</t>
    </rPh>
    <rPh sb="2" eb="4">
      <t>ガイブン</t>
    </rPh>
    <phoneticPr fontId="1"/>
  </si>
  <si>
    <t>補助対象分</t>
    <rPh sb="0" eb="2">
      <t>ホジョ</t>
    </rPh>
    <rPh sb="2" eb="4">
      <t>タイショウ</t>
    </rPh>
    <rPh sb="4" eb="5">
      <t>ブン</t>
    </rPh>
    <phoneticPr fontId="1"/>
  </si>
  <si>
    <t>A</t>
    <phoneticPr fontId="1"/>
  </si>
  <si>
    <t>B</t>
    <phoneticPr fontId="1"/>
  </si>
  <si>
    <t>C=A＋B</t>
    <phoneticPr fontId="1"/>
  </si>
  <si>
    <t>D</t>
    <phoneticPr fontId="1"/>
  </si>
  <si>
    <t>E</t>
    <phoneticPr fontId="1"/>
  </si>
  <si>
    <t>F＝D＋E</t>
    <phoneticPr fontId="1"/>
  </si>
  <si>
    <t>調整額（+のみ）</t>
    <rPh sb="0" eb="2">
      <t>チョウセイ</t>
    </rPh>
    <rPh sb="2" eb="3">
      <t>ガク</t>
    </rPh>
    <phoneticPr fontId="1"/>
  </si>
  <si>
    <t>G</t>
    <phoneticPr fontId="1"/>
  </si>
  <si>
    <t>H＝D*率</t>
    <rPh sb="4" eb="5">
      <t>リツ</t>
    </rPh>
    <phoneticPr fontId="1"/>
  </si>
  <si>
    <t>I=D-H</t>
    <phoneticPr fontId="1"/>
  </si>
  <si>
    <t>J=A-I</t>
    <phoneticPr fontId="1"/>
  </si>
  <si>
    <t>K=H-J</t>
    <phoneticPr fontId="1"/>
  </si>
  <si>
    <t>備考</t>
    <rPh sb="0" eb="2">
      <t>ビコウ</t>
    </rPh>
    <phoneticPr fontId="1"/>
  </si>
  <si>
    <t>区分</t>
    <rPh sb="0" eb="2">
      <t>クブン</t>
    </rPh>
    <phoneticPr fontId="1"/>
  </si>
  <si>
    <t>補助
率</t>
    <rPh sb="0" eb="2">
      <t>ホジョ</t>
    </rPh>
    <rPh sb="3" eb="4">
      <t>リツ</t>
    </rPh>
    <phoneticPr fontId="1"/>
  </si>
  <si>
    <t>計</t>
    <rPh sb="0" eb="1">
      <t>ケイ</t>
    </rPh>
    <phoneticPr fontId="1"/>
  </si>
  <si>
    <t>(単位：円）</t>
    <rPh sb="1" eb="3">
      <t>タンイ</t>
    </rPh>
    <rPh sb="4" eb="5">
      <t>エン</t>
    </rPh>
    <phoneticPr fontId="1"/>
  </si>
  <si>
    <t>補助事業者</t>
    <rPh sb="0" eb="2">
      <t>ホジョ</t>
    </rPh>
    <rPh sb="2" eb="4">
      <t>ジギョウ</t>
    </rPh>
    <rPh sb="4" eb="5">
      <t>シャ</t>
    </rPh>
    <phoneticPr fontId="1"/>
  </si>
  <si>
    <t>事業用　　　／　　　住居用（店舗等兼用施設含む）</t>
    <rPh sb="0" eb="3">
      <t>ジギョウヨウ</t>
    </rPh>
    <rPh sb="10" eb="13">
      <t>ジュウキョヨウ</t>
    </rPh>
    <rPh sb="14" eb="16">
      <t>テンポ</t>
    </rPh>
    <rPh sb="16" eb="17">
      <t>トウ</t>
    </rPh>
    <rPh sb="17" eb="19">
      <t>ケンヨウ</t>
    </rPh>
    <rPh sb="19" eb="21">
      <t>シセツ</t>
    </rPh>
    <rPh sb="21" eb="22">
      <t>フク</t>
    </rPh>
    <phoneticPr fontId="1"/>
  </si>
  <si>
    <t>補助率</t>
    <rPh sb="0" eb="2">
      <t>ホジョ</t>
    </rPh>
    <rPh sb="2" eb="3">
      <t>リツ</t>
    </rPh>
    <phoneticPr fontId="1"/>
  </si>
  <si>
    <t>1/2</t>
    <phoneticPr fontId="1"/>
  </si>
  <si>
    <t>2/2</t>
    <phoneticPr fontId="1"/>
  </si>
  <si>
    <t>区分なし</t>
    <rPh sb="0" eb="2">
      <t>クブン</t>
    </rPh>
    <phoneticPr fontId="1"/>
  </si>
  <si>
    <t>新分野事業の場合の上積み事業費④</t>
    <rPh sb="0" eb="3">
      <t>シンブンヤ</t>
    </rPh>
    <rPh sb="3" eb="5">
      <t>ジギョウ</t>
    </rPh>
    <rPh sb="6" eb="8">
      <t>バアイ</t>
    </rPh>
    <rPh sb="9" eb="11">
      <t>ウワヅ</t>
    </rPh>
    <rPh sb="12" eb="14">
      <t>ジギョウ</t>
    </rPh>
    <rPh sb="14" eb="15">
      <t>ヒ</t>
    </rPh>
    <phoneticPr fontId="1"/>
  </si>
  <si>
    <t>⑧の事業費按分後の金額⑨</t>
    <rPh sb="2" eb="5">
      <t>ジギョウヒ</t>
    </rPh>
    <rPh sb="5" eb="7">
      <t>アンブン</t>
    </rPh>
    <rPh sb="7" eb="8">
      <t>ゴ</t>
    </rPh>
    <rPh sb="9" eb="11">
      <t>キンガク</t>
    </rPh>
    <phoneticPr fontId="1"/>
  </si>
  <si>
    <t>⑬の事業費按分後の金額⑭</t>
    <rPh sb="2" eb="5">
      <t>ジギョウヒ</t>
    </rPh>
    <rPh sb="5" eb="7">
      <t>アンブン</t>
    </rPh>
    <rPh sb="7" eb="8">
      <t>ゴ</t>
    </rPh>
    <rPh sb="9" eb="11">
      <t>キンガク</t>
    </rPh>
    <phoneticPr fontId="1"/>
  </si>
  <si>
    <t>⑯の事業費按分後の金額⑰</t>
    <rPh sb="2" eb="5">
      <t>ジギョウヒ</t>
    </rPh>
    <rPh sb="5" eb="7">
      <t>アンブン</t>
    </rPh>
    <rPh sb="7" eb="8">
      <t>ゴ</t>
    </rPh>
    <rPh sb="9" eb="11">
      <t>キンガク</t>
    </rPh>
    <phoneticPr fontId="1"/>
  </si>
  <si>
    <t>補助対象経費⑲</t>
    <rPh sb="0" eb="2">
      <t>ホジョ</t>
    </rPh>
    <rPh sb="2" eb="4">
      <t>タイショウ</t>
    </rPh>
    <rPh sb="4" eb="6">
      <t>ケイヒ</t>
    </rPh>
    <rPh sb="5" eb="6">
      <t>ヒ</t>
    </rPh>
    <phoneticPr fontId="1"/>
  </si>
  <si>
    <t>新分野事業の場合の上積み事業費⑳</t>
    <rPh sb="0" eb="3">
      <t>シンブンヤ</t>
    </rPh>
    <rPh sb="3" eb="5">
      <t>ジギョウ</t>
    </rPh>
    <rPh sb="6" eb="8">
      <t>バアイ</t>
    </rPh>
    <rPh sb="9" eb="11">
      <t>ウワヅ</t>
    </rPh>
    <rPh sb="12" eb="14">
      <t>ジギョウ</t>
    </rPh>
    <rPh sb="14" eb="15">
      <t>ヒ</t>
    </rPh>
    <phoneticPr fontId="1"/>
  </si>
  <si>
    <t>上記を除く面積按分以外の対象外経費㉑</t>
    <rPh sb="0" eb="2">
      <t>ジョウキ</t>
    </rPh>
    <rPh sb="3" eb="4">
      <t>ノゾ</t>
    </rPh>
    <rPh sb="5" eb="7">
      <t>メンセキ</t>
    </rPh>
    <rPh sb="7" eb="9">
      <t>アンブン</t>
    </rPh>
    <rPh sb="9" eb="11">
      <t>イガイ</t>
    </rPh>
    <rPh sb="12" eb="15">
      <t>タイショウガイ</t>
    </rPh>
    <rPh sb="15" eb="17">
      <t>ケイヒ</t>
    </rPh>
    <phoneticPr fontId="1"/>
  </si>
  <si>
    <t>面積按分による対象外経費㉒</t>
    <rPh sb="0" eb="2">
      <t>メンセキ</t>
    </rPh>
    <rPh sb="2" eb="4">
      <t>アンブン</t>
    </rPh>
    <rPh sb="7" eb="10">
      <t>タイショウガイ</t>
    </rPh>
    <rPh sb="10" eb="12">
      <t>ケイヒ</t>
    </rPh>
    <phoneticPr fontId="1"/>
  </si>
  <si>
    <t>補助対象経費㉓</t>
    <rPh sb="0" eb="2">
      <t>ホジョ</t>
    </rPh>
    <rPh sb="2" eb="4">
      <t>タイショウ</t>
    </rPh>
    <rPh sb="4" eb="6">
      <t>ケイヒ</t>
    </rPh>
    <rPh sb="5" eb="6">
      <t>ヒ</t>
    </rPh>
    <phoneticPr fontId="1"/>
  </si>
  <si>
    <t>新分野事業の場合の上積み事業費㉔</t>
    <rPh sb="0" eb="3">
      <t>シンブンヤ</t>
    </rPh>
    <rPh sb="3" eb="5">
      <t>ジギョウ</t>
    </rPh>
    <rPh sb="6" eb="8">
      <t>バアイ</t>
    </rPh>
    <rPh sb="9" eb="11">
      <t>ウワヅ</t>
    </rPh>
    <rPh sb="12" eb="14">
      <t>ジギョウ</t>
    </rPh>
    <rPh sb="14" eb="15">
      <t>ヒ</t>
    </rPh>
    <phoneticPr fontId="1"/>
  </si>
  <si>
    <t>面積按分による対象外経費㉖</t>
    <rPh sb="0" eb="2">
      <t>メンセキ</t>
    </rPh>
    <rPh sb="2" eb="4">
      <t>アンブン</t>
    </rPh>
    <rPh sb="7" eb="10">
      <t>タイショウガイ</t>
    </rPh>
    <rPh sb="10" eb="12">
      <t>ケイヒ</t>
    </rPh>
    <phoneticPr fontId="1"/>
  </si>
  <si>
    <t>上記を除く面積按分以外の対象外経費㉕</t>
    <rPh sb="0" eb="2">
      <t>ジョウキ</t>
    </rPh>
    <rPh sb="3" eb="4">
      <t>ノゾ</t>
    </rPh>
    <rPh sb="5" eb="7">
      <t>メンセキ</t>
    </rPh>
    <rPh sb="7" eb="9">
      <t>アンブン</t>
    </rPh>
    <rPh sb="9" eb="11">
      <t>イガイ</t>
    </rPh>
    <rPh sb="12" eb="15">
      <t>タイショウガイ</t>
    </rPh>
    <rPh sb="15" eb="17">
      <t>ケイヒ</t>
    </rPh>
    <phoneticPr fontId="1"/>
  </si>
  <si>
    <t>補助対象分経費㉗</t>
    <rPh sb="0" eb="2">
      <t>ホジョ</t>
    </rPh>
    <rPh sb="2" eb="4">
      <t>タイショウ</t>
    </rPh>
    <rPh sb="4" eb="5">
      <t>ブン</t>
    </rPh>
    <rPh sb="5" eb="7">
      <t>ケイヒ</t>
    </rPh>
    <rPh sb="6" eb="7">
      <t>ヒ</t>
    </rPh>
    <phoneticPr fontId="1"/>
  </si>
  <si>
    <t>新分野事業の場合の上積み事業費㉘</t>
    <rPh sb="0" eb="3">
      <t>シンブンヤ</t>
    </rPh>
    <rPh sb="3" eb="5">
      <t>ジギョウ</t>
    </rPh>
    <rPh sb="6" eb="8">
      <t>バアイ</t>
    </rPh>
    <rPh sb="9" eb="11">
      <t>ウワヅ</t>
    </rPh>
    <rPh sb="12" eb="14">
      <t>ジギョウ</t>
    </rPh>
    <rPh sb="14" eb="15">
      <t>ヒ</t>
    </rPh>
    <phoneticPr fontId="1"/>
  </si>
  <si>
    <t>上記を除く面積按分以外の対象外経費㉙</t>
    <rPh sb="0" eb="2">
      <t>ジョウキ</t>
    </rPh>
    <rPh sb="3" eb="4">
      <t>ノゾ</t>
    </rPh>
    <rPh sb="5" eb="7">
      <t>メンセキ</t>
    </rPh>
    <rPh sb="7" eb="9">
      <t>アンブン</t>
    </rPh>
    <rPh sb="9" eb="11">
      <t>イガイ</t>
    </rPh>
    <rPh sb="12" eb="15">
      <t>タイショウガイ</t>
    </rPh>
    <rPh sb="15" eb="17">
      <t>ケイヒ</t>
    </rPh>
    <phoneticPr fontId="1"/>
  </si>
  <si>
    <t>面積按分による対象外経費㉚</t>
    <rPh sb="0" eb="2">
      <t>メンセキ</t>
    </rPh>
    <rPh sb="2" eb="4">
      <t>アンブン</t>
    </rPh>
    <rPh sb="7" eb="10">
      <t>タイショウガイ</t>
    </rPh>
    <rPh sb="10" eb="12">
      <t>ケイヒ</t>
    </rPh>
    <phoneticPr fontId="1"/>
  </si>
  <si>
    <t>Ａ</t>
    <phoneticPr fontId="1"/>
  </si>
  <si>
    <t>Ｂ</t>
    <phoneticPr fontId="1"/>
  </si>
  <si>
    <t>Ｃ</t>
    <phoneticPr fontId="1"/>
  </si>
  <si>
    <t>ａ</t>
    <phoneticPr fontId="1"/>
  </si>
  <si>
    <t>ｂ</t>
    <phoneticPr fontId="1"/>
  </si>
  <si>
    <t>ｃ</t>
    <phoneticPr fontId="1"/>
  </si>
  <si>
    <t>施設分　（　Ａ　－　ａ　）</t>
    <rPh sb="0" eb="2">
      <t>シセツ</t>
    </rPh>
    <rPh sb="2" eb="3">
      <t>ブン</t>
    </rPh>
    <phoneticPr fontId="1"/>
  </si>
  <si>
    <t>設備分　（　Ｂ　－　ｂ　）</t>
    <rPh sb="0" eb="2">
      <t>セツビ</t>
    </rPh>
    <rPh sb="2" eb="3">
      <t>ブン</t>
    </rPh>
    <phoneticPr fontId="1"/>
  </si>
  <si>
    <t>区分なし（　Ｃ　－　ｃ　）</t>
    <rPh sb="0" eb="2">
      <t>クブン</t>
    </rPh>
    <phoneticPr fontId="1"/>
  </si>
  <si>
    <t>事業用</t>
    <rPh sb="0" eb="3">
      <t>ジギョウヨウ</t>
    </rPh>
    <phoneticPr fontId="1"/>
  </si>
  <si>
    <t>非事業用</t>
    <rPh sb="0" eb="1">
      <t>ヒ</t>
    </rPh>
    <rPh sb="1" eb="4">
      <t>ジギョウヨウ</t>
    </rPh>
    <phoneticPr fontId="1"/>
  </si>
  <si>
    <t>合計</t>
    <rPh sb="0" eb="2">
      <t>ゴウケイ</t>
    </rPh>
    <phoneticPr fontId="1"/>
  </si>
  <si>
    <t>整理番号
または
№</t>
    <rPh sb="0" eb="2">
      <t>セイリ</t>
    </rPh>
    <rPh sb="2" eb="4">
      <t>バンゴウ</t>
    </rPh>
    <phoneticPr fontId="1"/>
  </si>
  <si>
    <t>１</t>
    <phoneticPr fontId="1"/>
  </si>
  <si>
    <t>対象施設の延床面積（㎡）</t>
    <rPh sb="0" eb="2">
      <t>タイショウ</t>
    </rPh>
    <rPh sb="2" eb="4">
      <t>シセツ</t>
    </rPh>
    <rPh sb="5" eb="7">
      <t>ノベユカ</t>
    </rPh>
    <rPh sb="7" eb="9">
      <t>メンセキ</t>
    </rPh>
    <phoneticPr fontId="1"/>
  </si>
  <si>
    <t>共用</t>
    <rPh sb="0" eb="2">
      <t>キョウヨウ</t>
    </rPh>
    <phoneticPr fontId="1"/>
  </si>
  <si>
    <t>※本様式により、算出ができない場合はご相談ください。</t>
    <rPh sb="1" eb="2">
      <t>ホン</t>
    </rPh>
    <rPh sb="2" eb="4">
      <t>ヨウシキ</t>
    </rPh>
    <rPh sb="8" eb="10">
      <t>サンシュツ</t>
    </rPh>
    <rPh sb="15" eb="17">
      <t>バアイ</t>
    </rPh>
    <rPh sb="19" eb="21">
      <t>ソウダン</t>
    </rPh>
    <phoneticPr fontId="1"/>
  </si>
  <si>
    <t>保険対象施設の面積（事業用面積①：非事業用面積②）</t>
    <rPh sb="0" eb="2">
      <t>ホケン</t>
    </rPh>
    <rPh sb="2" eb="4">
      <t>タイショウ</t>
    </rPh>
    <rPh sb="4" eb="6">
      <t>シセツ</t>
    </rPh>
    <rPh sb="7" eb="9">
      <t>メンセキ</t>
    </rPh>
    <rPh sb="10" eb="13">
      <t>ジギョウヨウ</t>
    </rPh>
    <rPh sb="13" eb="15">
      <t>メンセキ</t>
    </rPh>
    <rPh sb="17" eb="18">
      <t>ヒ</t>
    </rPh>
    <rPh sb="18" eb="21">
      <t>ジギョウヨウ</t>
    </rPh>
    <rPh sb="21" eb="23">
      <t>メンセキ</t>
    </rPh>
    <phoneticPr fontId="1"/>
  </si>
  <si>
    <t>：</t>
    <phoneticPr fontId="1"/>
  </si>
  <si>
    <t>ｄ</t>
    <phoneticPr fontId="1"/>
  </si>
  <si>
    <t>保険の区分毎の
受領保険金等額</t>
    <rPh sb="0" eb="2">
      <t>ホケン</t>
    </rPh>
    <rPh sb="3" eb="5">
      <t>クブン</t>
    </rPh>
    <rPh sb="5" eb="6">
      <t>ゴト</t>
    </rPh>
    <rPh sb="8" eb="10">
      <t>ジュリョウ</t>
    </rPh>
    <phoneticPr fontId="1"/>
  </si>
  <si>
    <t>受領保険金等額の総額③</t>
    <rPh sb="0" eb="2">
      <t>ジュリョウ</t>
    </rPh>
    <rPh sb="8" eb="10">
      <t>ソウガク</t>
    </rPh>
    <phoneticPr fontId="1"/>
  </si>
  <si>
    <t>算出基礎となる受領保険金等額⑤</t>
    <rPh sb="0" eb="2">
      <t>サンシュツ</t>
    </rPh>
    <rPh sb="2" eb="4">
      <t>キソ</t>
    </rPh>
    <rPh sb="7" eb="9">
      <t>ジュリョウ</t>
    </rPh>
    <phoneticPr fontId="1"/>
  </si>
  <si>
    <t>補助対象分に対する受取保険金等⑥</t>
    <rPh sb="0" eb="2">
      <t>ホジョ</t>
    </rPh>
    <rPh sb="2" eb="4">
      <t>タイショウ</t>
    </rPh>
    <rPh sb="4" eb="5">
      <t>ブン</t>
    </rPh>
    <rPh sb="5" eb="6">
      <t>ショブン</t>
    </rPh>
    <rPh sb="6" eb="7">
      <t>タイ</t>
    </rPh>
    <rPh sb="9" eb="11">
      <t>ウケトリ</t>
    </rPh>
    <phoneticPr fontId="1"/>
  </si>
  <si>
    <t>補助対象外分に対する受取保険金等⑦</t>
    <rPh sb="0" eb="2">
      <t>ホジョ</t>
    </rPh>
    <rPh sb="2" eb="4">
      <t>タイショウ</t>
    </rPh>
    <rPh sb="4" eb="5">
      <t>ガイ</t>
    </rPh>
    <rPh sb="5" eb="6">
      <t>ブン</t>
    </rPh>
    <rPh sb="6" eb="7">
      <t>ショブン</t>
    </rPh>
    <rPh sb="7" eb="8">
      <t>タイ</t>
    </rPh>
    <rPh sb="10" eb="12">
      <t>ウケトリ</t>
    </rPh>
    <phoneticPr fontId="1"/>
  </si>
  <si>
    <t>区分のない受領保険金等額⑧</t>
    <rPh sb="0" eb="2">
      <t>クブン</t>
    </rPh>
    <rPh sb="5" eb="7">
      <t>ジュリョウ</t>
    </rPh>
    <phoneticPr fontId="1"/>
  </si>
  <si>
    <t>補助対象に係る受領保険金等額⑩　【⑥＋｛⑨／（①＋②）×①}】</t>
    <rPh sb="0" eb="2">
      <t>ホジョ</t>
    </rPh>
    <rPh sb="2" eb="4">
      <t>タイショウ</t>
    </rPh>
    <rPh sb="5" eb="6">
      <t>カカ</t>
    </rPh>
    <rPh sb="7" eb="9">
      <t>ジュリョウ</t>
    </rPh>
    <phoneticPr fontId="1"/>
  </si>
  <si>
    <t>補助対象分に対する受取保険金等⑪</t>
    <rPh sb="0" eb="2">
      <t>ホジョ</t>
    </rPh>
    <rPh sb="2" eb="4">
      <t>タイショウ</t>
    </rPh>
    <rPh sb="4" eb="5">
      <t>ブン</t>
    </rPh>
    <rPh sb="5" eb="6">
      <t>ショブン</t>
    </rPh>
    <rPh sb="6" eb="7">
      <t>タイ</t>
    </rPh>
    <rPh sb="9" eb="11">
      <t>ウケトリ</t>
    </rPh>
    <phoneticPr fontId="1"/>
  </si>
  <si>
    <t>補助対象外分に対する受取保険金等⑫</t>
    <rPh sb="0" eb="2">
      <t>ホジョ</t>
    </rPh>
    <rPh sb="2" eb="4">
      <t>タイショウ</t>
    </rPh>
    <rPh sb="4" eb="5">
      <t>ガイ</t>
    </rPh>
    <rPh sb="5" eb="6">
      <t>ブン</t>
    </rPh>
    <rPh sb="6" eb="7">
      <t>ショブン</t>
    </rPh>
    <rPh sb="7" eb="8">
      <t>タイ</t>
    </rPh>
    <rPh sb="10" eb="12">
      <t>ウケトリ</t>
    </rPh>
    <phoneticPr fontId="1"/>
  </si>
  <si>
    <t>区分のない受取保険金等⑬</t>
    <rPh sb="0" eb="2">
      <t>クブン</t>
    </rPh>
    <rPh sb="5" eb="7">
      <t>ウケトリ</t>
    </rPh>
    <phoneticPr fontId="1"/>
  </si>
  <si>
    <t>補助対象に係る受領保険金等額⑮　【⑪＋｛⑭／（①＋②）×①}】</t>
    <rPh sb="0" eb="2">
      <t>ホジョ</t>
    </rPh>
    <rPh sb="2" eb="4">
      <t>タイショウ</t>
    </rPh>
    <rPh sb="5" eb="6">
      <t>カカ</t>
    </rPh>
    <rPh sb="7" eb="9">
      <t>ジュリョウ</t>
    </rPh>
    <phoneticPr fontId="1"/>
  </si>
  <si>
    <t>区分のない受取保険金等⑯</t>
    <rPh sb="0" eb="2">
      <t>クブン</t>
    </rPh>
    <rPh sb="5" eb="7">
      <t>ウケトリ</t>
    </rPh>
    <phoneticPr fontId="1"/>
  </si>
  <si>
    <t>補助対象分の受取保険金等⑱　【⑰／（①＋②）×①】</t>
    <rPh sb="0" eb="2">
      <t>ホジョ</t>
    </rPh>
    <rPh sb="2" eb="4">
      <t>タイショウ</t>
    </rPh>
    <rPh sb="4" eb="5">
      <t>ブン</t>
    </rPh>
    <rPh sb="6" eb="8">
      <t>ウケトリ</t>
    </rPh>
    <phoneticPr fontId="1"/>
  </si>
  <si>
    <t>地震保険金等計算書</t>
    <rPh sb="0" eb="2">
      <t>ジシン</t>
    </rPh>
    <rPh sb="6" eb="9">
      <t>ケイサンショ</t>
    </rPh>
    <phoneticPr fontId="1"/>
  </si>
  <si>
    <t>３　補助金額から差引く地震保険金等の金額</t>
    <rPh sb="2" eb="4">
      <t>ホジョ</t>
    </rPh>
    <rPh sb="4" eb="6">
      <t>キンガク</t>
    </rPh>
    <rPh sb="8" eb="10">
      <t>サシヒ</t>
    </rPh>
    <rPh sb="11" eb="13">
      <t>ジシン</t>
    </rPh>
    <rPh sb="18" eb="20">
      <t>キンガク</t>
    </rPh>
    <phoneticPr fontId="1"/>
  </si>
  <si>
    <t>地震保険金等計算総括表</t>
    <rPh sb="0" eb="2">
      <t>ジシン</t>
    </rPh>
    <rPh sb="6" eb="8">
      <t>ケイサン</t>
    </rPh>
    <rPh sb="8" eb="11">
      <t>ソウカツヒョウ</t>
    </rPh>
    <phoneticPr fontId="1"/>
  </si>
  <si>
    <t>受取保険金等の内訳</t>
    <rPh sb="0" eb="2">
      <t>ウケトリ</t>
    </rPh>
    <rPh sb="7" eb="9">
      <t>ウチワケ</t>
    </rPh>
    <phoneticPr fontId="1"/>
  </si>
  <si>
    <t>＊地震保険金等受領施設が複数ある場合は、総括表の作成をお願いします。</t>
    <rPh sb="1" eb="3">
      <t>ジシン</t>
    </rPh>
    <rPh sb="7" eb="9">
      <t>ジュリョウ</t>
    </rPh>
    <rPh sb="9" eb="11">
      <t>シセツ</t>
    </rPh>
    <rPh sb="12" eb="14">
      <t>フクスウ</t>
    </rPh>
    <rPh sb="16" eb="18">
      <t>バアイ</t>
    </rPh>
    <rPh sb="20" eb="23">
      <t>ソウカツヒョウ</t>
    </rPh>
    <rPh sb="24" eb="26">
      <t>サクセイ</t>
    </rPh>
    <rPh sb="28" eb="29">
      <t>ネガ</t>
    </rPh>
    <phoneticPr fontId="1"/>
  </si>
  <si>
    <t>＊地震保険金等計算書より転記してください。</t>
    <rPh sb="1" eb="3">
      <t>ジシン</t>
    </rPh>
    <rPh sb="7" eb="10">
      <t>ケイサンショ</t>
    </rPh>
    <rPh sb="12" eb="14">
      <t>テンキ</t>
    </rPh>
    <phoneticPr fontId="1"/>
  </si>
  <si>
    <t>保険等対象施設の
区分毎の事業費</t>
    <rPh sb="0" eb="2">
      <t>ホケン</t>
    </rPh>
    <rPh sb="2" eb="3">
      <t>トウ</t>
    </rPh>
    <rPh sb="3" eb="5">
      <t>タイショウ</t>
    </rPh>
    <rPh sb="5" eb="7">
      <t>シセツ</t>
    </rPh>
    <rPh sb="9" eb="11">
      <t>クブン</t>
    </rPh>
    <rPh sb="11" eb="12">
      <t>ゴト</t>
    </rPh>
    <rPh sb="13" eb="16">
      <t>ジギョウヒ</t>
    </rPh>
    <phoneticPr fontId="1"/>
  </si>
  <si>
    <t>当該保険等の対象となる施設（設備）等の名称</t>
    <rPh sb="4" eb="5">
      <t>トウ</t>
    </rPh>
    <phoneticPr fontId="1"/>
  </si>
  <si>
    <t>⑬／（㉓＋㉕＋㉖）×（㉓＋㉖）</t>
    <phoneticPr fontId="1"/>
  </si>
  <si>
    <t>⑧／（⑲＋㉑＋㉒）×（⑲＋㉒）</t>
    <phoneticPr fontId="1"/>
  </si>
  <si>
    <t>⑯／（㉗＋㉙＋㉚）×（㉗＋㉚）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</si>
</sst>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##&quot;㎡&quot;"/>
    <numFmt numFmtId="177" formatCode="#,##0&quot;円&quot;"/>
    <numFmt numFmtId="178" formatCode="#,##0.00_ ;[Red]\-#,##0.00\ 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38" fontId="0" fillId="0" borderId="0" xfId="1" applyFont="1" applyAlignment="1">
      <alignment vertical="center" shrinkToFit="1"/>
    </xf>
    <xf numFmtId="38" fontId="0" fillId="0" borderId="3" xfId="1" applyFont="1" applyBorder="1" applyAlignment="1">
      <alignment vertical="center" shrinkToFit="1"/>
    </xf>
    <xf numFmtId="38" fontId="0" fillId="0" borderId="1" xfId="1" applyFont="1" applyBorder="1" applyAlignment="1">
      <alignment vertical="center" shrinkToFit="1"/>
    </xf>
    <xf numFmtId="40" fontId="0" fillId="0" borderId="1" xfId="1" applyNumberFormat="1" applyFont="1" applyBorder="1" applyAlignment="1">
      <alignment vertical="center" shrinkToFit="1"/>
    </xf>
    <xf numFmtId="38" fontId="5" fillId="0" borderId="1" xfId="1" applyFont="1" applyBorder="1" applyAlignment="1">
      <alignment vertical="center" shrinkToFit="1"/>
    </xf>
    <xf numFmtId="38" fontId="0" fillId="2" borderId="1" xfId="1" applyFont="1" applyFill="1" applyBorder="1" applyAlignment="1">
      <alignment vertical="center" shrinkToFit="1"/>
    </xf>
    <xf numFmtId="178" fontId="0" fillId="2" borderId="1" xfId="1" applyNumberFormat="1" applyFont="1" applyFill="1" applyBorder="1" applyAlignment="1">
      <alignment vertical="center" shrinkToFit="1"/>
    </xf>
    <xf numFmtId="178" fontId="0" fillId="0" borderId="1" xfId="1" applyNumberFormat="1" applyFont="1" applyBorder="1" applyAlignment="1">
      <alignment vertical="center" shrinkToFit="1"/>
    </xf>
    <xf numFmtId="38" fontId="0" fillId="3" borderId="3" xfId="1" applyFont="1" applyFill="1" applyBorder="1" applyAlignment="1">
      <alignment vertical="center" shrinkToFit="1"/>
    </xf>
    <xf numFmtId="38" fontId="0" fillId="3" borderId="4" xfId="1" applyFont="1" applyFill="1" applyBorder="1" applyAlignment="1">
      <alignment vertical="center" shrinkToFit="1"/>
    </xf>
    <xf numFmtId="40" fontId="0" fillId="0" borderId="3" xfId="1" applyNumberFormat="1" applyFont="1" applyBorder="1" applyAlignment="1">
      <alignment vertical="center" shrinkToFit="1"/>
    </xf>
    <xf numFmtId="38" fontId="0" fillId="0" borderId="10" xfId="1" applyFont="1" applyBorder="1" applyAlignment="1">
      <alignment vertical="center" shrinkToFit="1"/>
    </xf>
    <xf numFmtId="38" fontId="0" fillId="0" borderId="63" xfId="1" applyFont="1" applyBorder="1" applyAlignment="1">
      <alignment vertical="center" shrinkToFit="1"/>
    </xf>
    <xf numFmtId="178" fontId="0" fillId="0" borderId="65" xfId="1" applyNumberFormat="1" applyFont="1" applyBorder="1" applyAlignment="1">
      <alignment vertical="center" shrinkToFit="1"/>
    </xf>
    <xf numFmtId="38" fontId="0" fillId="0" borderId="66" xfId="1" applyFont="1" applyBorder="1" applyAlignment="1">
      <alignment vertical="center" shrinkToFit="1"/>
    </xf>
    <xf numFmtId="38" fontId="0" fillId="0" borderId="67" xfId="1" applyFont="1" applyBorder="1" applyAlignment="1">
      <alignment vertical="center" shrinkToFit="1"/>
    </xf>
    <xf numFmtId="38" fontId="0" fillId="0" borderId="68" xfId="1" applyFont="1" applyBorder="1" applyAlignment="1">
      <alignment vertical="center" shrinkToFit="1"/>
    </xf>
    <xf numFmtId="38" fontId="0" fillId="0" borderId="42" xfId="1" applyFont="1" applyBorder="1" applyAlignment="1">
      <alignment horizontal="center" vertical="center" shrinkToFit="1"/>
    </xf>
    <xf numFmtId="38" fontId="0" fillId="0" borderId="55" xfId="1" applyFont="1" applyBorder="1" applyAlignment="1">
      <alignment horizontal="center" vertical="center" shrinkToFit="1"/>
    </xf>
    <xf numFmtId="38" fontId="0" fillId="0" borderId="56" xfId="1" applyFont="1" applyBorder="1" applyAlignment="1">
      <alignment horizontal="center" vertical="center" shrinkToFit="1"/>
    </xf>
    <xf numFmtId="38" fontId="0" fillId="0" borderId="30" xfId="1" applyFont="1" applyBorder="1" applyAlignment="1">
      <alignment horizontal="center" vertical="center" shrinkToFit="1"/>
    </xf>
    <xf numFmtId="38" fontId="0" fillId="0" borderId="57" xfId="1" applyFont="1" applyBorder="1" applyAlignment="1">
      <alignment horizontal="center" vertical="center" shrinkToFit="1"/>
    </xf>
    <xf numFmtId="38" fontId="0" fillId="0" borderId="58" xfId="1" applyFont="1" applyBorder="1" applyAlignment="1">
      <alignment horizontal="center" vertical="center" shrinkToFit="1"/>
    </xf>
    <xf numFmtId="38" fontId="0" fillId="0" borderId="32" xfId="1" applyFont="1" applyBorder="1" applyAlignment="1">
      <alignment horizontal="center" vertical="center" shrinkToFit="1"/>
    </xf>
    <xf numFmtId="38" fontId="0" fillId="0" borderId="59" xfId="1" applyFont="1" applyBorder="1" applyAlignment="1">
      <alignment horizontal="center" vertical="center" shrinkToFit="1"/>
    </xf>
    <xf numFmtId="38" fontId="0" fillId="0" borderId="60" xfId="1" applyFont="1" applyBorder="1" applyAlignment="1">
      <alignment horizontal="center" vertical="center" shrinkToFit="1"/>
    </xf>
    <xf numFmtId="38" fontId="0" fillId="3" borderId="1" xfId="1" applyFont="1" applyFill="1" applyBorder="1" applyAlignment="1">
      <alignment horizontal="center" vertical="center" shrinkToFit="1"/>
    </xf>
    <xf numFmtId="38" fontId="0" fillId="0" borderId="0" xfId="1" applyFont="1" applyAlignment="1">
      <alignment horizontal="left" vertical="center" shrinkToFit="1"/>
    </xf>
    <xf numFmtId="49" fontId="0" fillId="0" borderId="62" xfId="1" applyNumberFormat="1" applyFont="1" applyBorder="1" applyAlignment="1">
      <alignment horizontal="center" vertical="center" shrinkToFit="1"/>
    </xf>
    <xf numFmtId="49" fontId="0" fillId="0" borderId="45" xfId="1" applyNumberFormat="1" applyFont="1" applyBorder="1" applyAlignment="1">
      <alignment horizontal="center" vertical="center" shrinkToFit="1"/>
    </xf>
    <xf numFmtId="49" fontId="0" fillId="0" borderId="38" xfId="1" applyNumberFormat="1" applyFont="1" applyBorder="1" applyAlignment="1">
      <alignment horizontal="center" vertical="center" shrinkToFit="1"/>
    </xf>
    <xf numFmtId="38" fontId="2" fillId="3" borderId="35" xfId="1" applyFont="1" applyFill="1" applyBorder="1" applyAlignment="1">
      <alignment horizontal="center" vertical="center" wrapText="1" shrinkToFit="1"/>
    </xf>
    <xf numFmtId="38" fontId="4" fillId="3" borderId="45" xfId="1" applyFont="1" applyFill="1" applyBorder="1" applyAlignment="1">
      <alignment horizontal="center" vertical="center" shrinkToFit="1"/>
    </xf>
    <xf numFmtId="38" fontId="4" fillId="3" borderId="38" xfId="1" applyFont="1" applyFill="1" applyBorder="1" applyAlignment="1">
      <alignment horizontal="center" vertical="center" shrinkToFit="1"/>
    </xf>
    <xf numFmtId="38" fontId="0" fillId="0" borderId="64" xfId="1" applyFont="1" applyBorder="1" applyAlignment="1">
      <alignment horizontal="center" vertical="center" shrinkToFit="1"/>
    </xf>
    <xf numFmtId="38" fontId="0" fillId="0" borderId="65" xfId="1" applyFont="1" applyBorder="1" applyAlignment="1">
      <alignment horizontal="center" vertical="center" shrinkToFit="1"/>
    </xf>
    <xf numFmtId="38" fontId="0" fillId="0" borderId="0" xfId="1" applyFont="1" applyBorder="1" applyAlignment="1">
      <alignment horizontal="left" vertical="center" shrinkToFit="1"/>
    </xf>
    <xf numFmtId="38" fontId="0" fillId="3" borderId="3" xfId="1" applyFont="1" applyFill="1" applyBorder="1" applyAlignment="1">
      <alignment horizontal="center" vertical="center" shrinkToFit="1"/>
    </xf>
    <xf numFmtId="38" fontId="0" fillId="3" borderId="4" xfId="1" applyFont="1" applyFill="1" applyBorder="1" applyAlignment="1">
      <alignment horizontal="center" vertical="center" shrinkToFit="1"/>
    </xf>
    <xf numFmtId="38" fontId="0" fillId="3" borderId="36" xfId="1" applyFont="1" applyFill="1" applyBorder="1" applyAlignment="1">
      <alignment horizontal="center" vertical="center" shrinkToFit="1"/>
    </xf>
    <xf numFmtId="38" fontId="0" fillId="3" borderId="61" xfId="1" applyFont="1" applyFill="1" applyBorder="1" applyAlignment="1">
      <alignment horizontal="center" vertical="center" shrinkToFit="1"/>
    </xf>
    <xf numFmtId="38" fontId="0" fillId="3" borderId="39" xfId="1" applyFont="1" applyFill="1" applyBorder="1" applyAlignment="1">
      <alignment horizontal="center" vertical="center" shrinkToFit="1"/>
    </xf>
    <xf numFmtId="38" fontId="6" fillId="0" borderId="0" xfId="1" applyFont="1" applyAlignment="1">
      <alignment horizontal="center" vertical="center" shrinkToFit="1"/>
    </xf>
    <xf numFmtId="38" fontId="7" fillId="0" borderId="0" xfId="1" applyFont="1" applyAlignment="1">
      <alignment horizontal="center" vertical="center" shrinkToFit="1"/>
    </xf>
    <xf numFmtId="38" fontId="0" fillId="3" borderId="27" xfId="1" applyFont="1" applyFill="1" applyBorder="1" applyAlignment="1">
      <alignment horizontal="center" vertical="center" shrinkToFit="1"/>
    </xf>
    <xf numFmtId="38" fontId="0" fillId="3" borderId="49" xfId="1" applyFont="1" applyFill="1" applyBorder="1" applyAlignment="1">
      <alignment horizontal="center" vertical="center" shrinkToFit="1"/>
    </xf>
    <xf numFmtId="38" fontId="0" fillId="3" borderId="34" xfId="1" applyFont="1" applyFill="1" applyBorder="1" applyAlignment="1">
      <alignment horizontal="center" vertical="center" shrinkToFit="1"/>
    </xf>
    <xf numFmtId="38" fontId="0" fillId="3" borderId="41" xfId="1" applyFont="1" applyFill="1" applyBorder="1" applyAlignment="1">
      <alignment horizontal="center" vertical="center" shrinkToFit="1"/>
    </xf>
    <xf numFmtId="38" fontId="0" fillId="3" borderId="5" xfId="1" applyFont="1" applyFill="1" applyBorder="1" applyAlignment="1">
      <alignment horizontal="center" vertical="center" shrinkToFit="1"/>
    </xf>
    <xf numFmtId="38" fontId="0" fillId="3" borderId="7" xfId="1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Fill="1">
      <alignment vertical="center"/>
    </xf>
    <xf numFmtId="0" fontId="8" fillId="0" borderId="0" xfId="0" applyFont="1" applyFill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10" fillId="0" borderId="0" xfId="0" applyFont="1" applyFill="1" applyAlignment="1">
      <alignment horizontal="right" vertical="center"/>
    </xf>
    <xf numFmtId="0" fontId="10" fillId="3" borderId="6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3" borderId="1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1" xfId="0" applyFont="1" applyFill="1" applyBorder="1" applyAlignment="1">
      <alignment horizontal="left" vertical="center" shrinkToFit="1"/>
    </xf>
    <xf numFmtId="0" fontId="10" fillId="0" borderId="10" xfId="0" applyFont="1" applyFill="1" applyBorder="1" applyAlignment="1">
      <alignment horizontal="left" vertical="center" shrinkToFit="1"/>
    </xf>
    <xf numFmtId="0" fontId="10" fillId="0" borderId="18" xfId="0" applyFont="1" applyFill="1" applyBorder="1" applyAlignment="1">
      <alignment horizontal="left" vertical="center" shrinkToFit="1"/>
    </xf>
    <xf numFmtId="0" fontId="10" fillId="0" borderId="2" xfId="0" applyFont="1" applyFill="1" applyBorder="1" applyAlignment="1">
      <alignment horizontal="left" vertical="center" shrinkToFit="1"/>
    </xf>
    <xf numFmtId="0" fontId="10" fillId="0" borderId="16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10" fillId="3" borderId="1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left" vertical="center" shrinkToFit="1"/>
    </xf>
    <xf numFmtId="0" fontId="10" fillId="3" borderId="50" xfId="0" applyFont="1" applyFill="1" applyBorder="1" applyAlignment="1">
      <alignment horizontal="left" vertical="center" shrinkToFit="1"/>
    </xf>
    <xf numFmtId="0" fontId="10" fillId="3" borderId="23" xfId="0" applyFont="1" applyFill="1" applyBorder="1" applyAlignment="1">
      <alignment horizontal="left" vertical="center" shrinkToFit="1"/>
    </xf>
    <xf numFmtId="176" fontId="10" fillId="0" borderId="19" xfId="0" applyNumberFormat="1" applyFont="1" applyFill="1" applyBorder="1" applyAlignment="1">
      <alignment vertical="center"/>
    </xf>
    <xf numFmtId="0" fontId="10" fillId="0" borderId="50" xfId="0" applyFont="1" applyFill="1" applyBorder="1" applyAlignment="1">
      <alignment horizontal="center" vertical="center"/>
    </xf>
    <xf numFmtId="176" fontId="10" fillId="0" borderId="17" xfId="0" applyNumberFormat="1" applyFont="1" applyFill="1" applyBorder="1" applyAlignment="1">
      <alignment vertical="center"/>
    </xf>
    <xf numFmtId="0" fontId="10" fillId="3" borderId="25" xfId="0" applyFont="1" applyFill="1" applyBorder="1" applyAlignment="1">
      <alignment horizontal="center" vertical="center" wrapText="1"/>
    </xf>
    <xf numFmtId="0" fontId="10" fillId="3" borderId="53" xfId="0" applyFont="1" applyFill="1" applyBorder="1" applyAlignment="1">
      <alignment horizontal="center" vertical="center"/>
    </xf>
    <xf numFmtId="0" fontId="10" fillId="3" borderId="54" xfId="0" applyFont="1" applyFill="1" applyBorder="1" applyAlignment="1">
      <alignment horizontal="center" vertical="center"/>
    </xf>
    <xf numFmtId="177" fontId="10" fillId="0" borderId="4" xfId="0" applyNumberFormat="1" applyFont="1" applyFill="1" applyBorder="1" applyAlignment="1">
      <alignment vertical="center"/>
    </xf>
    <xf numFmtId="177" fontId="10" fillId="0" borderId="30" xfId="0" applyNumberFormat="1" applyFont="1" applyFill="1" applyBorder="1" applyAlignment="1">
      <alignment horizontal="center" vertical="center"/>
    </xf>
    <xf numFmtId="177" fontId="10" fillId="0" borderId="3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vertical="center"/>
    </xf>
    <xf numFmtId="0" fontId="10" fillId="3" borderId="28" xfId="0" applyFont="1" applyFill="1" applyBorder="1" applyAlignment="1">
      <alignment horizontal="center" vertical="center"/>
    </xf>
    <xf numFmtId="0" fontId="10" fillId="3" borderId="50" xfId="0" applyFont="1" applyFill="1" applyBorder="1" applyAlignment="1">
      <alignment horizontal="center" vertical="center"/>
    </xf>
    <xf numFmtId="177" fontId="11" fillId="0" borderId="13" xfId="0" applyNumberFormat="1" applyFont="1" applyFill="1" applyBorder="1" applyAlignment="1">
      <alignment vertical="center"/>
    </xf>
    <xf numFmtId="177" fontId="10" fillId="0" borderId="51" xfId="0" applyNumberFormat="1" applyFont="1" applyFill="1" applyBorder="1" applyAlignment="1">
      <alignment horizontal="center" vertical="center"/>
    </xf>
    <xf numFmtId="177" fontId="10" fillId="0" borderId="52" xfId="0" applyNumberFormat="1" applyFont="1" applyFill="1" applyBorder="1" applyAlignment="1">
      <alignment horizontal="center" vertical="center"/>
    </xf>
    <xf numFmtId="0" fontId="10" fillId="3" borderId="35" xfId="0" applyFont="1" applyFill="1" applyBorder="1" applyAlignment="1">
      <alignment horizontal="center" vertical="center" textRotation="255"/>
    </xf>
    <xf numFmtId="0" fontId="10" fillId="3" borderId="27" xfId="0" applyFont="1" applyFill="1" applyBorder="1" applyAlignment="1">
      <alignment vertical="center" shrinkToFit="1"/>
    </xf>
    <xf numFmtId="177" fontId="10" fillId="0" borderId="7" xfId="1" applyNumberFormat="1" applyFont="1" applyFill="1" applyBorder="1" applyAlignment="1">
      <alignment horizontal="right" vertical="center" shrinkToFit="1"/>
    </xf>
    <xf numFmtId="177" fontId="10" fillId="0" borderId="43" xfId="0" applyNumberFormat="1" applyFont="1" applyFill="1" applyBorder="1" applyAlignment="1">
      <alignment horizontal="center" vertical="center"/>
    </xf>
    <xf numFmtId="177" fontId="10" fillId="0" borderId="44" xfId="0" applyNumberFormat="1" applyFont="1" applyFill="1" applyBorder="1" applyAlignment="1">
      <alignment horizontal="center" vertical="center"/>
    </xf>
    <xf numFmtId="0" fontId="10" fillId="3" borderId="45" xfId="0" applyFont="1" applyFill="1" applyBorder="1" applyAlignment="1">
      <alignment horizontal="center" vertical="center" textRotation="255"/>
    </xf>
    <xf numFmtId="0" fontId="10" fillId="3" borderId="18" xfId="0" applyFont="1" applyFill="1" applyBorder="1" applyAlignment="1">
      <alignment vertical="center" shrinkToFit="1"/>
    </xf>
    <xf numFmtId="177" fontId="10" fillId="0" borderId="1" xfId="1" applyNumberFormat="1" applyFont="1" applyFill="1" applyBorder="1" applyAlignment="1">
      <alignment vertical="center" shrinkToFit="1"/>
    </xf>
    <xf numFmtId="177" fontId="10" fillId="0" borderId="3" xfId="1" applyNumberFormat="1" applyFont="1" applyFill="1" applyBorder="1" applyAlignment="1">
      <alignment vertical="center" shrinkToFit="1"/>
    </xf>
    <xf numFmtId="177" fontId="10" fillId="0" borderId="32" xfId="0" applyNumberFormat="1" applyFont="1" applyFill="1" applyBorder="1" applyAlignment="1">
      <alignment horizontal="center" vertical="center"/>
    </xf>
    <xf numFmtId="177" fontId="10" fillId="0" borderId="33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 shrinkToFit="1"/>
    </xf>
    <xf numFmtId="177" fontId="8" fillId="0" borderId="18" xfId="0" applyNumberFormat="1" applyFont="1" applyFill="1" applyBorder="1" applyAlignment="1">
      <alignment vertical="center" shrinkToFit="1"/>
    </xf>
    <xf numFmtId="177" fontId="8" fillId="0" borderId="16" xfId="0" applyNumberFormat="1" applyFont="1" applyFill="1" applyBorder="1" applyAlignment="1">
      <alignment vertical="center" shrinkToFit="1"/>
    </xf>
    <xf numFmtId="0" fontId="10" fillId="3" borderId="46" xfId="0" applyFont="1" applyFill="1" applyBorder="1" applyAlignment="1">
      <alignment horizontal="center" vertical="center" textRotation="255"/>
    </xf>
    <xf numFmtId="0" fontId="8" fillId="3" borderId="19" xfId="0" applyFont="1" applyFill="1" applyBorder="1" applyAlignment="1">
      <alignment horizontal="left" vertical="center" shrinkToFit="1"/>
    </xf>
    <xf numFmtId="0" fontId="8" fillId="3" borderId="23" xfId="0" applyFont="1" applyFill="1" applyBorder="1" applyAlignment="1">
      <alignment horizontal="left" vertical="center" shrinkToFit="1"/>
    </xf>
    <xf numFmtId="177" fontId="11" fillId="0" borderId="19" xfId="1" applyNumberFormat="1" applyFont="1" applyFill="1" applyBorder="1" applyAlignment="1">
      <alignment horizontal="right" vertical="center" shrinkToFit="1"/>
    </xf>
    <xf numFmtId="177" fontId="11" fillId="0" borderId="17" xfId="1" applyNumberFormat="1" applyFont="1" applyFill="1" applyBorder="1" applyAlignment="1">
      <alignment horizontal="right" vertical="center" shrinkToFit="1"/>
    </xf>
    <xf numFmtId="177" fontId="10" fillId="0" borderId="7" xfId="1" applyNumberFormat="1" applyFont="1" applyFill="1" applyBorder="1" applyAlignment="1">
      <alignment vertical="center" shrinkToFit="1"/>
    </xf>
    <xf numFmtId="177" fontId="10" fillId="0" borderId="43" xfId="1" applyNumberFormat="1" applyFont="1" applyFill="1" applyBorder="1" applyAlignment="1">
      <alignment horizontal="center" vertical="center" shrinkToFit="1"/>
    </xf>
    <xf numFmtId="177" fontId="10" fillId="0" borderId="44" xfId="1" applyNumberFormat="1" applyFont="1" applyFill="1" applyBorder="1" applyAlignment="1">
      <alignment horizontal="center" vertical="center" shrinkToFit="1"/>
    </xf>
    <xf numFmtId="177" fontId="10" fillId="0" borderId="30" xfId="1" applyNumberFormat="1" applyFont="1" applyFill="1" applyBorder="1" applyAlignment="1">
      <alignment horizontal="center" vertical="center" shrinkToFit="1"/>
    </xf>
    <xf numFmtId="177" fontId="10" fillId="0" borderId="31" xfId="1" applyNumberFormat="1" applyFont="1" applyFill="1" applyBorder="1" applyAlignment="1">
      <alignment horizontal="center" vertical="center" shrinkToFit="1"/>
    </xf>
    <xf numFmtId="177" fontId="10" fillId="0" borderId="32" xfId="1" applyNumberFormat="1" applyFont="1" applyFill="1" applyBorder="1" applyAlignment="1">
      <alignment horizontal="center" vertical="center" shrinkToFit="1"/>
    </xf>
    <xf numFmtId="177" fontId="10" fillId="0" borderId="33" xfId="1" applyNumberFormat="1" applyFont="1" applyFill="1" applyBorder="1" applyAlignment="1">
      <alignment horizontal="center" vertical="center" shrinkToFit="1"/>
    </xf>
    <xf numFmtId="0" fontId="10" fillId="3" borderId="35" xfId="0" applyFont="1" applyFill="1" applyBorder="1" applyAlignment="1">
      <alignment horizontal="center" vertical="center" textRotation="255" shrinkToFit="1"/>
    </xf>
    <xf numFmtId="177" fontId="10" fillId="0" borderId="47" xfId="1" applyNumberFormat="1" applyFont="1" applyFill="1" applyBorder="1" applyAlignment="1">
      <alignment horizontal="center" vertical="center" shrinkToFit="1"/>
    </xf>
    <xf numFmtId="177" fontId="10" fillId="0" borderId="48" xfId="1" applyNumberFormat="1" applyFont="1" applyFill="1" applyBorder="1" applyAlignment="1">
      <alignment horizontal="center" vertical="center" shrinkToFit="1"/>
    </xf>
    <xf numFmtId="0" fontId="10" fillId="3" borderId="45" xfId="0" applyFont="1" applyFill="1" applyBorder="1" applyAlignment="1">
      <alignment horizontal="center" vertical="center" textRotation="255" shrinkToFit="1"/>
    </xf>
    <xf numFmtId="0" fontId="10" fillId="3" borderId="26" xfId="0" applyFont="1" applyFill="1" applyBorder="1" applyAlignment="1">
      <alignment horizontal="center" vertical="center" wrapText="1"/>
    </xf>
    <xf numFmtId="0" fontId="10" fillId="3" borderId="46" xfId="0" applyFont="1" applyFill="1" applyBorder="1" applyAlignment="1">
      <alignment horizontal="center" vertical="center" textRotation="255" shrinkToFit="1"/>
    </xf>
    <xf numFmtId="0" fontId="10" fillId="0" borderId="21" xfId="0" applyFont="1" applyFill="1" applyBorder="1" applyAlignment="1">
      <alignment vertical="center"/>
    </xf>
    <xf numFmtId="0" fontId="10" fillId="0" borderId="2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3" borderId="20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/>
    </xf>
    <xf numFmtId="0" fontId="10" fillId="3" borderId="36" xfId="0" applyFont="1" applyFill="1" applyBorder="1" applyAlignment="1">
      <alignment horizontal="center" vertical="center"/>
    </xf>
    <xf numFmtId="0" fontId="10" fillId="3" borderId="37" xfId="0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textRotation="255"/>
    </xf>
    <xf numFmtId="0" fontId="10" fillId="3" borderId="8" xfId="0" applyFont="1" applyFill="1" applyBorder="1" applyAlignment="1">
      <alignment vertical="center" shrinkToFit="1"/>
    </xf>
    <xf numFmtId="177" fontId="10" fillId="0" borderId="34" xfId="1" applyNumberFormat="1" applyFont="1" applyFill="1" applyBorder="1" applyAlignment="1">
      <alignment vertical="center" shrinkToFit="1"/>
    </xf>
    <xf numFmtId="177" fontId="11" fillId="0" borderId="27" xfId="1" applyNumberFormat="1" applyFont="1" applyFill="1" applyBorder="1" applyAlignment="1">
      <alignment vertical="center" shrinkToFit="1"/>
    </xf>
    <xf numFmtId="177" fontId="11" fillId="0" borderId="15" xfId="1" applyNumberFormat="1" applyFont="1" applyFill="1" applyBorder="1" applyAlignment="1">
      <alignment vertical="center" shrinkToFit="1"/>
    </xf>
    <xf numFmtId="0" fontId="10" fillId="3" borderId="38" xfId="0" applyFont="1" applyFill="1" applyBorder="1" applyAlignment="1">
      <alignment horizontal="center" vertical="center" textRotation="255"/>
    </xf>
    <xf numFmtId="0" fontId="10" fillId="3" borderId="39" xfId="0" applyFont="1" applyFill="1" applyBorder="1" applyAlignment="1">
      <alignment vertical="center" shrinkToFit="1"/>
    </xf>
    <xf numFmtId="177" fontId="10" fillId="0" borderId="40" xfId="1" applyNumberFormat="1" applyFont="1" applyFill="1" applyBorder="1" applyAlignment="1">
      <alignment vertical="center" shrinkToFit="1"/>
    </xf>
    <xf numFmtId="177" fontId="10" fillId="0" borderId="18" xfId="1" applyNumberFormat="1" applyFont="1" applyFill="1" applyBorder="1" applyAlignment="1">
      <alignment vertical="center" shrinkToFit="1"/>
    </xf>
    <xf numFmtId="177" fontId="10" fillId="0" borderId="16" xfId="1" applyNumberFormat="1" applyFont="1" applyFill="1" applyBorder="1" applyAlignment="1">
      <alignment vertical="center" shrinkToFit="1"/>
    </xf>
    <xf numFmtId="0" fontId="10" fillId="3" borderId="11" xfId="0" applyFont="1" applyFill="1" applyBorder="1" applyAlignment="1">
      <alignment horizontal="center" vertical="center" textRotation="255"/>
    </xf>
    <xf numFmtId="0" fontId="10" fillId="3" borderId="10" xfId="0" applyFont="1" applyFill="1" applyBorder="1" applyAlignment="1">
      <alignment vertical="center" shrinkToFit="1"/>
    </xf>
    <xf numFmtId="177" fontId="10" fillId="0" borderId="22" xfId="1" applyNumberFormat="1" applyFont="1" applyFill="1" applyBorder="1" applyAlignment="1">
      <alignment vertical="center" shrinkToFit="1"/>
    </xf>
    <xf numFmtId="0" fontId="10" fillId="3" borderId="12" xfId="0" applyFont="1" applyFill="1" applyBorder="1" applyAlignment="1">
      <alignment horizontal="center" vertical="center" textRotation="255"/>
    </xf>
    <xf numFmtId="0" fontId="10" fillId="3" borderId="14" xfId="0" applyFont="1" applyFill="1" applyBorder="1" applyAlignment="1">
      <alignment vertical="center" shrinkToFit="1"/>
    </xf>
    <xf numFmtId="177" fontId="10" fillId="0" borderId="23" xfId="1" applyNumberFormat="1" applyFont="1" applyFill="1" applyBorder="1" applyAlignment="1">
      <alignment vertical="center" shrinkToFit="1"/>
    </xf>
    <xf numFmtId="177" fontId="10" fillId="0" borderId="19" xfId="1" applyNumberFormat="1" applyFont="1" applyFill="1" applyBorder="1" applyAlignment="1">
      <alignment vertical="center" shrinkToFit="1"/>
    </xf>
    <xf numFmtId="177" fontId="10" fillId="0" borderId="17" xfId="1" applyNumberFormat="1" applyFont="1" applyFill="1" applyBorder="1" applyAlignment="1">
      <alignment vertical="center" shrinkToFit="1"/>
    </xf>
    <xf numFmtId="177" fontId="10" fillId="0" borderId="18" xfId="1" applyNumberFormat="1" applyFont="1" applyFill="1" applyBorder="1" applyAlignment="1">
      <alignment horizontal="right" vertical="center" shrinkToFit="1"/>
    </xf>
    <xf numFmtId="177" fontId="10" fillId="0" borderId="16" xfId="1" applyNumberFormat="1" applyFont="1" applyFill="1" applyBorder="1" applyAlignment="1">
      <alignment horizontal="right" vertical="center" shrinkToFit="1"/>
    </xf>
    <xf numFmtId="0" fontId="10" fillId="3" borderId="28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vertical="center" shrinkToFit="1"/>
    </xf>
    <xf numFmtId="0" fontId="8" fillId="0" borderId="0" xfId="0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vertical="center" shrinkToFit="1"/>
    </xf>
    <xf numFmtId="0" fontId="10" fillId="3" borderId="6" xfId="0" applyFont="1" applyFill="1" applyBorder="1" applyAlignment="1">
      <alignment horizontal="center" vertical="center" shrinkToFit="1"/>
    </xf>
    <xf numFmtId="0" fontId="10" fillId="3" borderId="7" xfId="0" applyFont="1" applyFill="1" applyBorder="1" applyAlignment="1">
      <alignment horizontal="center" vertical="center" shrinkToFit="1"/>
    </xf>
    <xf numFmtId="0" fontId="10" fillId="3" borderId="7" xfId="0" applyFont="1" applyFill="1" applyBorder="1" applyAlignment="1">
      <alignment vertical="center" shrinkToFit="1"/>
    </xf>
    <xf numFmtId="177" fontId="10" fillId="0" borderId="7" xfId="0" applyNumberFormat="1" applyFont="1" applyFill="1" applyBorder="1" applyAlignment="1">
      <alignment horizontal="right" vertical="center"/>
    </xf>
    <xf numFmtId="177" fontId="10" fillId="0" borderId="8" xfId="0" applyNumberFormat="1" applyFont="1" applyFill="1" applyBorder="1" applyAlignment="1">
      <alignment horizontal="right" vertical="center"/>
    </xf>
    <xf numFmtId="0" fontId="10" fillId="3" borderId="11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shrinkToFit="1"/>
    </xf>
    <xf numFmtId="177" fontId="10" fillId="0" borderId="18" xfId="0" applyNumberFormat="1" applyFont="1" applyFill="1" applyBorder="1" applyAlignment="1">
      <alignment horizontal="right" vertical="center"/>
    </xf>
    <xf numFmtId="177" fontId="10" fillId="0" borderId="2" xfId="0" applyNumberFormat="1" applyFont="1" applyFill="1" applyBorder="1" applyAlignment="1">
      <alignment horizontal="right" vertical="center"/>
    </xf>
    <xf numFmtId="177" fontId="10" fillId="0" borderId="16" xfId="0" applyNumberFormat="1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 shrinkToFit="1"/>
    </xf>
    <xf numFmtId="0" fontId="10" fillId="3" borderId="12" xfId="0" applyFont="1" applyFill="1" applyBorder="1" applyAlignment="1">
      <alignment horizontal="center" vertical="center" shrinkToFit="1"/>
    </xf>
    <xf numFmtId="0" fontId="10" fillId="3" borderId="13" xfId="0" applyFont="1" applyFill="1" applyBorder="1" applyAlignment="1">
      <alignment horizontal="center" vertical="center" shrinkToFit="1"/>
    </xf>
    <xf numFmtId="0" fontId="10" fillId="3" borderId="13" xfId="0" applyFont="1" applyFill="1" applyBorder="1" applyAlignment="1">
      <alignment vertical="center" shrinkToFit="1"/>
    </xf>
    <xf numFmtId="177" fontId="11" fillId="0" borderId="13" xfId="0" applyNumberFormat="1" applyFont="1" applyFill="1" applyBorder="1" applyAlignment="1">
      <alignment horizontal="right" vertical="center"/>
    </xf>
    <xf numFmtId="177" fontId="11" fillId="0" borderId="14" xfId="0" applyNumberFormat="1" applyFont="1" applyFill="1" applyBorder="1" applyAlignment="1">
      <alignment horizontal="right" vertical="center"/>
    </xf>
    <xf numFmtId="0" fontId="8" fillId="0" borderId="0" xfId="0" applyFont="1">
      <alignment vertical="center"/>
    </xf>
    <xf numFmtId="0" fontId="11" fillId="0" borderId="0" xfId="0" applyFont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9</xdr:row>
      <xdr:rowOff>9525</xdr:rowOff>
    </xdr:from>
    <xdr:to>
      <xdr:col>8</xdr:col>
      <xdr:colOff>485775</xdr:colOff>
      <xdr:row>10</xdr:row>
      <xdr:rowOff>9525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391400" y="1762125"/>
          <a:ext cx="1076325" cy="17145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view="pageBreakPreview" topLeftCell="A40" zoomScaleNormal="100" zoomScaleSheetLayoutView="100" workbookViewId="0">
      <selection sqref="A1:XFD1048576"/>
    </sheetView>
  </sheetViews>
  <sheetFormatPr defaultRowHeight="13.5" x14ac:dyDescent="0.15"/>
  <cols>
    <col min="1" max="1" width="16.125" style="52" customWidth="1"/>
    <col min="2" max="2" width="2.875" style="52" bestFit="1" customWidth="1"/>
    <col min="3" max="3" width="33.125" style="52" bestFit="1" customWidth="1"/>
    <col min="4" max="4" width="20.75" style="53" customWidth="1"/>
    <col min="5" max="5" width="3" style="53" customWidth="1"/>
    <col min="6" max="6" width="17" style="53" customWidth="1"/>
    <col min="7" max="7" width="2.875" style="52" customWidth="1"/>
    <col min="8" max="16384" width="9" style="52"/>
  </cols>
  <sheetData>
    <row r="1" spans="1:9" ht="18.75" x14ac:dyDescent="0.15">
      <c r="A1" s="51" t="s">
        <v>100</v>
      </c>
      <c r="B1" s="51"/>
      <c r="C1" s="51"/>
      <c r="D1" s="51"/>
      <c r="E1" s="51"/>
      <c r="F1" s="51"/>
      <c r="G1" s="51"/>
    </row>
    <row r="2" spans="1:9" x14ac:dyDescent="0.15">
      <c r="F2" s="54"/>
      <c r="G2" s="55"/>
    </row>
    <row r="3" spans="1:9" ht="14.25" thickBot="1" x14ac:dyDescent="0.2">
      <c r="A3" s="56" t="s">
        <v>0</v>
      </c>
      <c r="F3" s="57" t="s">
        <v>5</v>
      </c>
    </row>
    <row r="4" spans="1:9" ht="16.5" customHeight="1" x14ac:dyDescent="0.15">
      <c r="A4" s="58" t="s">
        <v>45</v>
      </c>
      <c r="B4" s="59"/>
      <c r="C4" s="59"/>
      <c r="D4" s="60"/>
      <c r="E4" s="60"/>
      <c r="F4" s="61"/>
      <c r="I4" s="62" t="s">
        <v>47</v>
      </c>
    </row>
    <row r="5" spans="1:9" ht="16.5" customHeight="1" x14ac:dyDescent="0.15">
      <c r="A5" s="63"/>
      <c r="B5" s="64"/>
      <c r="C5" s="64"/>
      <c r="D5" s="65" t="s">
        <v>7</v>
      </c>
      <c r="E5" s="66"/>
      <c r="F5" s="67"/>
      <c r="I5" s="68">
        <v>0.75</v>
      </c>
    </row>
    <row r="6" spans="1:9" ht="16.5" customHeight="1" x14ac:dyDescent="0.15">
      <c r="A6" s="63" t="s">
        <v>107</v>
      </c>
      <c r="B6" s="64"/>
      <c r="C6" s="64"/>
      <c r="D6" s="69"/>
      <c r="E6" s="69"/>
      <c r="F6" s="70"/>
      <c r="I6" s="68">
        <v>0.5</v>
      </c>
    </row>
    <row r="7" spans="1:9" ht="16.5" customHeight="1" x14ac:dyDescent="0.15">
      <c r="A7" s="63"/>
      <c r="B7" s="64"/>
      <c r="C7" s="64"/>
      <c r="D7" s="71"/>
      <c r="E7" s="72"/>
      <c r="F7" s="73"/>
      <c r="I7" s="68"/>
    </row>
    <row r="8" spans="1:9" ht="16.5" customHeight="1" x14ac:dyDescent="0.15">
      <c r="A8" s="63" t="s">
        <v>4</v>
      </c>
      <c r="B8" s="64"/>
      <c r="C8" s="64"/>
      <c r="D8" s="74"/>
      <c r="E8" s="74"/>
      <c r="F8" s="75"/>
    </row>
    <row r="9" spans="1:9" ht="16.5" customHeight="1" x14ac:dyDescent="0.15">
      <c r="A9" s="63"/>
      <c r="B9" s="64"/>
      <c r="C9" s="64"/>
      <c r="D9" s="74"/>
      <c r="E9" s="74"/>
      <c r="F9" s="75"/>
    </row>
    <row r="10" spans="1:9" ht="16.5" customHeight="1" x14ac:dyDescent="0.15">
      <c r="A10" s="76" t="s">
        <v>1</v>
      </c>
      <c r="B10" s="77"/>
      <c r="C10" s="77"/>
      <c r="D10" s="78" t="s">
        <v>46</v>
      </c>
      <c r="E10" s="78"/>
      <c r="F10" s="79"/>
    </row>
    <row r="11" spans="1:9" ht="16.5" customHeight="1" thickBot="1" x14ac:dyDescent="0.2">
      <c r="A11" s="80" t="s">
        <v>84</v>
      </c>
      <c r="B11" s="81"/>
      <c r="C11" s="82"/>
      <c r="D11" s="83"/>
      <c r="E11" s="84" t="s">
        <v>85</v>
      </c>
      <c r="F11" s="85"/>
    </row>
    <row r="12" spans="1:9" ht="16.5" customHeight="1" x14ac:dyDescent="0.15">
      <c r="A12" s="86" t="s">
        <v>87</v>
      </c>
      <c r="B12" s="87" t="s">
        <v>88</v>
      </c>
      <c r="C12" s="88"/>
      <c r="D12" s="89"/>
      <c r="E12" s="90"/>
      <c r="F12" s="91"/>
    </row>
    <row r="13" spans="1:9" ht="16.5" customHeight="1" x14ac:dyDescent="0.15">
      <c r="A13" s="86"/>
      <c r="B13" s="92" t="s">
        <v>51</v>
      </c>
      <c r="C13" s="93"/>
      <c r="D13" s="94"/>
      <c r="E13" s="90"/>
      <c r="F13" s="91"/>
    </row>
    <row r="14" spans="1:9" ht="16.5" customHeight="1" thickBot="1" x14ac:dyDescent="0.2">
      <c r="A14" s="86"/>
      <c r="B14" s="95" t="s">
        <v>89</v>
      </c>
      <c r="C14" s="96"/>
      <c r="D14" s="97">
        <f>IF(D13&gt;0,D12-D13,D12)</f>
        <v>0</v>
      </c>
      <c r="E14" s="98"/>
      <c r="F14" s="99"/>
    </row>
    <row r="15" spans="1:9" ht="16.5" customHeight="1" x14ac:dyDescent="0.15">
      <c r="A15" s="86"/>
      <c r="B15" s="100" t="s">
        <v>2</v>
      </c>
      <c r="C15" s="101" t="s">
        <v>90</v>
      </c>
      <c r="D15" s="102"/>
      <c r="E15" s="103"/>
      <c r="F15" s="104"/>
    </row>
    <row r="16" spans="1:9" ht="16.5" customHeight="1" x14ac:dyDescent="0.15">
      <c r="A16" s="86"/>
      <c r="B16" s="105"/>
      <c r="C16" s="106" t="s">
        <v>91</v>
      </c>
      <c r="D16" s="107"/>
      <c r="E16" s="90"/>
      <c r="F16" s="91"/>
    </row>
    <row r="17" spans="1:7" ht="16.5" customHeight="1" x14ac:dyDescent="0.15">
      <c r="A17" s="86"/>
      <c r="B17" s="105"/>
      <c r="C17" s="106" t="s">
        <v>92</v>
      </c>
      <c r="D17" s="108"/>
      <c r="E17" s="109"/>
      <c r="F17" s="110"/>
    </row>
    <row r="18" spans="1:7" ht="16.5" customHeight="1" x14ac:dyDescent="0.15">
      <c r="A18" s="86"/>
      <c r="B18" s="105"/>
      <c r="C18" s="111" t="s">
        <v>52</v>
      </c>
      <c r="D18" s="94">
        <f>IFERROR(INT(D17/($D$31+$D$33+$D$34)*($D$31+$D$34)),0)</f>
        <v>0</v>
      </c>
      <c r="E18" s="112" t="s">
        <v>109</v>
      </c>
      <c r="F18" s="113"/>
    </row>
    <row r="19" spans="1:7" ht="16.5" customHeight="1" thickBot="1" x14ac:dyDescent="0.2">
      <c r="A19" s="86"/>
      <c r="B19" s="114"/>
      <c r="C19" s="115" t="s">
        <v>93</v>
      </c>
      <c r="D19" s="116"/>
      <c r="E19" s="117">
        <f>IFERROR(INT(D15+(D18/($D$11+$F$11)*$D$11)),0)</f>
        <v>0</v>
      </c>
      <c r="F19" s="118"/>
      <c r="G19" s="56" t="s">
        <v>67</v>
      </c>
    </row>
    <row r="20" spans="1:7" ht="16.5" customHeight="1" x14ac:dyDescent="0.15">
      <c r="A20" s="86"/>
      <c r="B20" s="100" t="s">
        <v>3</v>
      </c>
      <c r="C20" s="101" t="s">
        <v>94</v>
      </c>
      <c r="D20" s="119"/>
      <c r="E20" s="120"/>
      <c r="F20" s="121"/>
    </row>
    <row r="21" spans="1:7" ht="16.5" customHeight="1" x14ac:dyDescent="0.15">
      <c r="A21" s="86"/>
      <c r="B21" s="105"/>
      <c r="C21" s="106" t="s">
        <v>95</v>
      </c>
      <c r="D21" s="107"/>
      <c r="E21" s="122"/>
      <c r="F21" s="123"/>
    </row>
    <row r="22" spans="1:7" ht="16.5" customHeight="1" x14ac:dyDescent="0.15">
      <c r="A22" s="86"/>
      <c r="B22" s="105"/>
      <c r="C22" s="106" t="s">
        <v>96</v>
      </c>
      <c r="D22" s="107"/>
      <c r="E22" s="124"/>
      <c r="F22" s="125"/>
    </row>
    <row r="23" spans="1:7" ht="16.5" customHeight="1" x14ac:dyDescent="0.15">
      <c r="A23" s="86"/>
      <c r="B23" s="105"/>
      <c r="C23" s="111" t="s">
        <v>53</v>
      </c>
      <c r="D23" s="94">
        <f>IFERROR(INT(D22/($D$36+$D$38+$D$39)*($D$36+$D$39)),0)</f>
        <v>0</v>
      </c>
      <c r="E23" s="112" t="s">
        <v>108</v>
      </c>
      <c r="F23" s="113"/>
    </row>
    <row r="24" spans="1:7" ht="16.5" customHeight="1" thickBot="1" x14ac:dyDescent="0.2">
      <c r="A24" s="86"/>
      <c r="B24" s="114"/>
      <c r="C24" s="115" t="s">
        <v>97</v>
      </c>
      <c r="D24" s="116"/>
      <c r="E24" s="117">
        <f>IFERROR(INT(D20+(D23/($D$11+$F$11)*$D$11)),0)</f>
        <v>0</v>
      </c>
      <c r="F24" s="118"/>
      <c r="G24" s="56" t="s">
        <v>68</v>
      </c>
    </row>
    <row r="25" spans="1:7" ht="16.5" customHeight="1" x14ac:dyDescent="0.15">
      <c r="A25" s="86"/>
      <c r="B25" s="126" t="s">
        <v>50</v>
      </c>
      <c r="C25" s="101" t="s">
        <v>98</v>
      </c>
      <c r="D25" s="119"/>
      <c r="E25" s="127"/>
      <c r="F25" s="128"/>
    </row>
    <row r="26" spans="1:7" ht="16.5" customHeight="1" x14ac:dyDescent="0.15">
      <c r="A26" s="86"/>
      <c r="B26" s="129"/>
      <c r="C26" s="111" t="s">
        <v>54</v>
      </c>
      <c r="D26" s="94">
        <f>IFERROR(INT(D25/($D$41+$D$43+$D$44)*($D$41+$D$44)),0)</f>
        <v>0</v>
      </c>
      <c r="E26" s="112" t="s">
        <v>110</v>
      </c>
      <c r="F26" s="113"/>
    </row>
    <row r="27" spans="1:7" ht="16.5" customHeight="1" thickBot="1" x14ac:dyDescent="0.2">
      <c r="A27" s="130"/>
      <c r="B27" s="131"/>
      <c r="C27" s="115" t="s">
        <v>99</v>
      </c>
      <c r="D27" s="116"/>
      <c r="E27" s="117">
        <f>IFERROR(INT(D26/($D$11+$F$11)*$D$11),0)</f>
        <v>0</v>
      </c>
      <c r="F27" s="118"/>
      <c r="G27" s="56" t="s">
        <v>69</v>
      </c>
    </row>
    <row r="28" spans="1:7" s="53" customFormat="1" x14ac:dyDescent="0.15">
      <c r="A28" s="132"/>
      <c r="B28" s="133"/>
      <c r="C28" s="133"/>
      <c r="D28" s="133"/>
      <c r="E28" s="133"/>
      <c r="F28" s="133"/>
    </row>
    <row r="29" spans="1:7" ht="18.75" customHeight="1" thickBot="1" x14ac:dyDescent="0.2">
      <c r="A29" s="134" t="s">
        <v>12</v>
      </c>
      <c r="B29" s="135"/>
    </row>
    <row r="30" spans="1:7" ht="16.5" customHeight="1" thickBot="1" x14ac:dyDescent="0.2">
      <c r="A30" s="136" t="s">
        <v>106</v>
      </c>
      <c r="B30" s="137" t="s">
        <v>9</v>
      </c>
      <c r="C30" s="138"/>
      <c r="D30" s="139" t="s">
        <v>10</v>
      </c>
      <c r="E30" s="140" t="s">
        <v>11</v>
      </c>
      <c r="F30" s="141"/>
    </row>
    <row r="31" spans="1:7" ht="16.5" customHeight="1" x14ac:dyDescent="0.15">
      <c r="A31" s="142"/>
      <c r="B31" s="143" t="s">
        <v>2</v>
      </c>
      <c r="C31" s="144" t="s">
        <v>55</v>
      </c>
      <c r="D31" s="145"/>
      <c r="E31" s="146">
        <f>D31-ROUNDDOWN(D31*$E$5,0)</f>
        <v>0</v>
      </c>
      <c r="F31" s="147"/>
      <c r="G31" s="56" t="s">
        <v>70</v>
      </c>
    </row>
    <row r="32" spans="1:7" ht="16.5" customHeight="1" x14ac:dyDescent="0.15">
      <c r="A32" s="142"/>
      <c r="B32" s="148"/>
      <c r="C32" s="149" t="s">
        <v>56</v>
      </c>
      <c r="D32" s="150"/>
      <c r="E32" s="151">
        <f>D32</f>
        <v>0</v>
      </c>
      <c r="F32" s="152"/>
    </row>
    <row r="33" spans="1:7" ht="16.5" customHeight="1" x14ac:dyDescent="0.15">
      <c r="A33" s="142"/>
      <c r="B33" s="148"/>
      <c r="C33" s="149" t="s">
        <v>57</v>
      </c>
      <c r="D33" s="150"/>
      <c r="E33" s="151">
        <f>D33</f>
        <v>0</v>
      </c>
      <c r="F33" s="152"/>
    </row>
    <row r="34" spans="1:7" ht="16.5" customHeight="1" x14ac:dyDescent="0.15">
      <c r="A34" s="142"/>
      <c r="B34" s="153"/>
      <c r="C34" s="154" t="s">
        <v>58</v>
      </c>
      <c r="D34" s="155"/>
      <c r="E34" s="151">
        <f>D34</f>
        <v>0</v>
      </c>
      <c r="F34" s="152"/>
    </row>
    <row r="35" spans="1:7" ht="16.5" customHeight="1" thickBot="1" x14ac:dyDescent="0.2">
      <c r="A35" s="142"/>
      <c r="B35" s="156"/>
      <c r="C35" s="157" t="s">
        <v>14</v>
      </c>
      <c r="D35" s="158">
        <f>SUM(D31:D34)</f>
        <v>0</v>
      </c>
      <c r="E35" s="159">
        <f>SUM(E31:F34)</f>
        <v>0</v>
      </c>
      <c r="F35" s="160"/>
    </row>
    <row r="36" spans="1:7" ht="16.5" customHeight="1" x14ac:dyDescent="0.15">
      <c r="A36" s="142"/>
      <c r="B36" s="143" t="s">
        <v>3</v>
      </c>
      <c r="C36" s="144" t="s">
        <v>59</v>
      </c>
      <c r="D36" s="145"/>
      <c r="E36" s="146">
        <f>D36-ROUNDDOWN(D36*$E$5,0)</f>
        <v>0</v>
      </c>
      <c r="F36" s="147"/>
      <c r="G36" s="56" t="s">
        <v>71</v>
      </c>
    </row>
    <row r="37" spans="1:7" ht="16.5" customHeight="1" x14ac:dyDescent="0.15">
      <c r="A37" s="142"/>
      <c r="B37" s="148"/>
      <c r="C37" s="149" t="s">
        <v>60</v>
      </c>
      <c r="D37" s="150"/>
      <c r="E37" s="151">
        <f>D37</f>
        <v>0</v>
      </c>
      <c r="F37" s="152"/>
    </row>
    <row r="38" spans="1:7" ht="16.5" customHeight="1" x14ac:dyDescent="0.15">
      <c r="A38" s="142"/>
      <c r="B38" s="148"/>
      <c r="C38" s="149" t="s">
        <v>62</v>
      </c>
      <c r="D38" s="150"/>
      <c r="E38" s="151">
        <f>D38</f>
        <v>0</v>
      </c>
      <c r="F38" s="152"/>
    </row>
    <row r="39" spans="1:7" ht="16.5" customHeight="1" x14ac:dyDescent="0.15">
      <c r="A39" s="142"/>
      <c r="B39" s="153"/>
      <c r="C39" s="154" t="s">
        <v>61</v>
      </c>
      <c r="D39" s="155"/>
      <c r="E39" s="151">
        <f>D39</f>
        <v>0</v>
      </c>
      <c r="F39" s="152"/>
    </row>
    <row r="40" spans="1:7" ht="16.5" customHeight="1" thickBot="1" x14ac:dyDescent="0.2">
      <c r="A40" s="142"/>
      <c r="B40" s="156"/>
      <c r="C40" s="157" t="s">
        <v>14</v>
      </c>
      <c r="D40" s="158">
        <f>SUM(D36:D39)</f>
        <v>0</v>
      </c>
      <c r="E40" s="159">
        <f>SUM(E36:F39)</f>
        <v>0</v>
      </c>
      <c r="F40" s="160"/>
    </row>
    <row r="41" spans="1:7" ht="16.5" customHeight="1" x14ac:dyDescent="0.15">
      <c r="A41" s="142"/>
      <c r="B41" s="143" t="s">
        <v>6</v>
      </c>
      <c r="C41" s="144" t="s">
        <v>63</v>
      </c>
      <c r="D41" s="145">
        <f>D31+D36</f>
        <v>0</v>
      </c>
      <c r="E41" s="146">
        <f>E31+E36</f>
        <v>0</v>
      </c>
      <c r="F41" s="147"/>
      <c r="G41" s="56" t="s">
        <v>72</v>
      </c>
    </row>
    <row r="42" spans="1:7" ht="16.5" customHeight="1" x14ac:dyDescent="0.15">
      <c r="A42" s="142"/>
      <c r="B42" s="148"/>
      <c r="C42" s="149" t="s">
        <v>64</v>
      </c>
      <c r="D42" s="150">
        <f>D32+D37</f>
        <v>0</v>
      </c>
      <c r="E42" s="151">
        <f>D42</f>
        <v>0</v>
      </c>
      <c r="F42" s="152"/>
    </row>
    <row r="43" spans="1:7" ht="16.5" customHeight="1" x14ac:dyDescent="0.15">
      <c r="A43" s="142"/>
      <c r="B43" s="148"/>
      <c r="C43" s="149" t="s">
        <v>65</v>
      </c>
      <c r="D43" s="150">
        <f>D33+D38</f>
        <v>0</v>
      </c>
      <c r="E43" s="161">
        <f>D43</f>
        <v>0</v>
      </c>
      <c r="F43" s="162"/>
    </row>
    <row r="44" spans="1:7" ht="16.5" customHeight="1" x14ac:dyDescent="0.15">
      <c r="A44" s="142"/>
      <c r="B44" s="153"/>
      <c r="C44" s="154" t="s">
        <v>66</v>
      </c>
      <c r="D44" s="155">
        <f>D34+D39</f>
        <v>0</v>
      </c>
      <c r="E44" s="151">
        <f>SUM(E34,E39)</f>
        <v>0</v>
      </c>
      <c r="F44" s="152"/>
    </row>
    <row r="45" spans="1:7" ht="16.5" customHeight="1" thickBot="1" x14ac:dyDescent="0.2">
      <c r="A45" s="163"/>
      <c r="B45" s="156"/>
      <c r="C45" s="157" t="s">
        <v>14</v>
      </c>
      <c r="D45" s="158">
        <f>SUM(D41:D44)</f>
        <v>0</v>
      </c>
      <c r="E45" s="159">
        <f>SUM(E41:F44)</f>
        <v>0</v>
      </c>
      <c r="F45" s="160"/>
    </row>
    <row r="46" spans="1:7" s="53" customFormat="1" x14ac:dyDescent="0.15">
      <c r="A46" s="164"/>
      <c r="B46" s="164"/>
      <c r="C46" s="164"/>
      <c r="D46" s="164"/>
      <c r="E46" s="164"/>
      <c r="F46" s="164"/>
    </row>
    <row r="47" spans="1:7" s="53" customFormat="1" x14ac:dyDescent="0.15">
      <c r="A47" s="165"/>
      <c r="B47" s="165"/>
      <c r="C47" s="165"/>
      <c r="D47" s="165"/>
      <c r="E47" s="165"/>
      <c r="F47" s="165"/>
    </row>
    <row r="48" spans="1:7" s="53" customFormat="1" x14ac:dyDescent="0.15">
      <c r="A48" s="166"/>
      <c r="B48" s="166"/>
      <c r="C48" s="166"/>
      <c r="D48" s="166"/>
      <c r="E48" s="166"/>
      <c r="F48" s="166"/>
    </row>
    <row r="49" spans="1:7" ht="14.25" thickBot="1" x14ac:dyDescent="0.2">
      <c r="A49" s="134" t="s">
        <v>101</v>
      </c>
      <c r="B49" s="135"/>
    </row>
    <row r="50" spans="1:7" ht="16.5" customHeight="1" x14ac:dyDescent="0.15">
      <c r="A50" s="167" t="s">
        <v>13</v>
      </c>
      <c r="B50" s="168"/>
      <c r="C50" s="169" t="s">
        <v>73</v>
      </c>
      <c r="D50" s="170">
        <f>IF(D31&gt;0,IF((E19-E31)&gt;0,E19-E31,0),0)</f>
        <v>0</v>
      </c>
      <c r="E50" s="170"/>
      <c r="F50" s="171"/>
    </row>
    <row r="51" spans="1:7" ht="16.5" customHeight="1" x14ac:dyDescent="0.15">
      <c r="A51" s="172"/>
      <c r="B51" s="173"/>
      <c r="C51" s="111" t="s">
        <v>74</v>
      </c>
      <c r="D51" s="174">
        <f>IF(D36&gt;0,IF((E24-E36)&gt;0,E24-E36,0),0)</f>
        <v>0</v>
      </c>
      <c r="E51" s="175"/>
      <c r="F51" s="176"/>
    </row>
    <row r="52" spans="1:7" ht="16.5" customHeight="1" x14ac:dyDescent="0.15">
      <c r="A52" s="172"/>
      <c r="B52" s="173"/>
      <c r="C52" s="177" t="s">
        <v>75</v>
      </c>
      <c r="D52" s="174">
        <f>IFERROR(IF(D41&gt;0,IF((E27-E41)&gt;0,E27-E41,0),0),"")</f>
        <v>0</v>
      </c>
      <c r="E52" s="175"/>
      <c r="F52" s="176"/>
    </row>
    <row r="53" spans="1:7" ht="16.5" customHeight="1" thickBot="1" x14ac:dyDescent="0.2">
      <c r="A53" s="178"/>
      <c r="B53" s="179"/>
      <c r="C53" s="180" t="s">
        <v>14</v>
      </c>
      <c r="D53" s="181">
        <f>SUM(D50:F52)</f>
        <v>0</v>
      </c>
      <c r="E53" s="181"/>
      <c r="F53" s="182"/>
      <c r="G53" s="56" t="s">
        <v>86</v>
      </c>
    </row>
    <row r="54" spans="1:7" x14ac:dyDescent="0.15">
      <c r="A54" s="183"/>
    </row>
    <row r="55" spans="1:7" x14ac:dyDescent="0.15">
      <c r="A55" s="183"/>
    </row>
    <row r="56" spans="1:7" ht="18.75" customHeight="1" x14ac:dyDescent="0.15">
      <c r="A56" s="184" t="s">
        <v>83</v>
      </c>
      <c r="B56" s="184"/>
      <c r="C56" s="184"/>
      <c r="D56" s="184"/>
      <c r="E56" s="184"/>
      <c r="F56" s="184"/>
      <c r="G56" s="184"/>
    </row>
  </sheetData>
  <mergeCells count="62">
    <mergeCell ref="A56:G56"/>
    <mergeCell ref="D8:F8"/>
    <mergeCell ref="D4:F4"/>
    <mergeCell ref="D10:F10"/>
    <mergeCell ref="A4:C5"/>
    <mergeCell ref="C19:D19"/>
    <mergeCell ref="E19:F19"/>
    <mergeCell ref="A6:C7"/>
    <mergeCell ref="D6:F6"/>
    <mergeCell ref="D7:F7"/>
    <mergeCell ref="A8:C9"/>
    <mergeCell ref="D53:F53"/>
    <mergeCell ref="A10:C10"/>
    <mergeCell ref="B12:C12"/>
    <mergeCell ref="B20:B24"/>
    <mergeCell ref="A11:C11"/>
    <mergeCell ref="D51:F51"/>
    <mergeCell ref="B31:B35"/>
    <mergeCell ref="B36:B40"/>
    <mergeCell ref="D50:F50"/>
    <mergeCell ref="B15:B19"/>
    <mergeCell ref="A50:B53"/>
    <mergeCell ref="D52:F52"/>
    <mergeCell ref="E24:F24"/>
    <mergeCell ref="A12:A27"/>
    <mergeCell ref="B25:B27"/>
    <mergeCell ref="C27:D27"/>
    <mergeCell ref="E27:F27"/>
    <mergeCell ref="C24:D24"/>
    <mergeCell ref="A30:A45"/>
    <mergeCell ref="B30:C30"/>
    <mergeCell ref="B41:B45"/>
    <mergeCell ref="E40:F40"/>
    <mergeCell ref="E39:F39"/>
    <mergeCell ref="A1:G1"/>
    <mergeCell ref="E30:F30"/>
    <mergeCell ref="D9:F9"/>
    <mergeCell ref="E5:F5"/>
    <mergeCell ref="E20:F22"/>
    <mergeCell ref="E25:F25"/>
    <mergeCell ref="B13:C13"/>
    <mergeCell ref="B14:C14"/>
    <mergeCell ref="E23:F23"/>
    <mergeCell ref="E26:F26"/>
    <mergeCell ref="E12:F14"/>
    <mergeCell ref="E15:F17"/>
    <mergeCell ref="A47:F47"/>
    <mergeCell ref="E18:F18"/>
    <mergeCell ref="E36:F36"/>
    <mergeCell ref="E35:F35"/>
    <mergeCell ref="E34:F34"/>
    <mergeCell ref="E31:F31"/>
    <mergeCell ref="E33:F33"/>
    <mergeCell ref="E32:F32"/>
    <mergeCell ref="E37:F37"/>
    <mergeCell ref="E38:F38"/>
    <mergeCell ref="E42:F42"/>
    <mergeCell ref="E43:F43"/>
    <mergeCell ref="A46:F46"/>
    <mergeCell ref="E45:F45"/>
    <mergeCell ref="E44:F44"/>
    <mergeCell ref="E41:F41"/>
  </mergeCells>
  <phoneticPr fontId="1"/>
  <dataValidations count="1">
    <dataValidation type="list" allowBlank="1" showInputMessage="1" showErrorMessage="1" sqref="E5:F5">
      <formula1>$I$5:$I$7</formula1>
    </dataValidation>
  </dataValidations>
  <printOptions horizontalCentered="1"/>
  <pageMargins left="0.62992125984251968" right="0.23622047244094491" top="0.74803149606299213" bottom="0.55118110236220474" header="0.31496062992125984" footer="0.31496062992125984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8"/>
  <sheetViews>
    <sheetView view="pageBreakPreview" zoomScaleNormal="100" zoomScaleSheetLayoutView="100" workbookViewId="0">
      <selection activeCell="L20" sqref="L20"/>
    </sheetView>
  </sheetViews>
  <sheetFormatPr defaultColWidth="9" defaultRowHeight="13.5" x14ac:dyDescent="0.15"/>
  <cols>
    <col min="1" max="1" width="5.625" style="1" customWidth="1"/>
    <col min="2" max="2" width="9" style="1" bestFit="1" customWidth="1"/>
    <col min="3" max="3" width="6.5" style="1" bestFit="1" customWidth="1"/>
    <col min="4" max="4" width="8.875" style="1" bestFit="1" customWidth="1"/>
    <col min="5" max="7" width="8.875" style="1" customWidth="1"/>
    <col min="8" max="19" width="11.25" style="1" customWidth="1"/>
    <col min="20" max="16384" width="9" style="1"/>
  </cols>
  <sheetData>
    <row r="1" spans="2:19" ht="24" x14ac:dyDescent="0.15">
      <c r="B1" s="43" t="s">
        <v>102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2:19" ht="14.25" thickBot="1" x14ac:dyDescent="0.2">
      <c r="S2" s="1" t="s">
        <v>44</v>
      </c>
    </row>
    <row r="3" spans="2:19" x14ac:dyDescent="0.15">
      <c r="B3" s="32" t="s">
        <v>79</v>
      </c>
      <c r="C3" s="48" t="s">
        <v>41</v>
      </c>
      <c r="D3" s="50" t="s">
        <v>81</v>
      </c>
      <c r="E3" s="50"/>
      <c r="F3" s="50"/>
      <c r="G3" s="50"/>
      <c r="H3" s="45" t="s">
        <v>103</v>
      </c>
      <c r="I3" s="46"/>
      <c r="J3" s="47"/>
      <c r="K3" s="45" t="s">
        <v>21</v>
      </c>
      <c r="L3" s="46"/>
      <c r="M3" s="47"/>
      <c r="N3" s="45" t="s">
        <v>22</v>
      </c>
      <c r="O3" s="46"/>
      <c r="P3" s="46"/>
      <c r="Q3" s="46"/>
      <c r="R3" s="47"/>
      <c r="S3" s="40" t="s">
        <v>40</v>
      </c>
    </row>
    <row r="4" spans="2:19" x14ac:dyDescent="0.15">
      <c r="B4" s="33"/>
      <c r="C4" s="49"/>
      <c r="D4" s="27" t="s">
        <v>76</v>
      </c>
      <c r="E4" s="27" t="s">
        <v>77</v>
      </c>
      <c r="F4" s="38" t="s">
        <v>82</v>
      </c>
      <c r="G4" s="27" t="s">
        <v>78</v>
      </c>
      <c r="H4" s="9" t="s">
        <v>27</v>
      </c>
      <c r="I4" s="9" t="s">
        <v>26</v>
      </c>
      <c r="J4" s="9" t="s">
        <v>20</v>
      </c>
      <c r="K4" s="9" t="s">
        <v>18</v>
      </c>
      <c r="L4" s="9" t="s">
        <v>19</v>
      </c>
      <c r="M4" s="9" t="s">
        <v>20</v>
      </c>
      <c r="N4" s="9" t="s">
        <v>42</v>
      </c>
      <c r="O4" s="9" t="s">
        <v>23</v>
      </c>
      <c r="P4" s="9" t="s">
        <v>25</v>
      </c>
      <c r="Q4" s="9" t="s">
        <v>34</v>
      </c>
      <c r="R4" s="9" t="s">
        <v>24</v>
      </c>
      <c r="S4" s="41"/>
    </row>
    <row r="5" spans="2:19" x14ac:dyDescent="0.15">
      <c r="B5" s="34"/>
      <c r="C5" s="39"/>
      <c r="D5" s="27"/>
      <c r="E5" s="27"/>
      <c r="F5" s="39"/>
      <c r="G5" s="27"/>
      <c r="H5" s="10" t="s">
        <v>28</v>
      </c>
      <c r="I5" s="10" t="s">
        <v>29</v>
      </c>
      <c r="J5" s="10" t="s">
        <v>30</v>
      </c>
      <c r="K5" s="10" t="s">
        <v>31</v>
      </c>
      <c r="L5" s="10" t="s">
        <v>32</v>
      </c>
      <c r="M5" s="10" t="s">
        <v>33</v>
      </c>
      <c r="N5" s="10" t="s">
        <v>35</v>
      </c>
      <c r="O5" s="10" t="s">
        <v>36</v>
      </c>
      <c r="P5" s="10" t="s">
        <v>37</v>
      </c>
      <c r="Q5" s="10" t="s">
        <v>38</v>
      </c>
      <c r="R5" s="10" t="s">
        <v>39</v>
      </c>
      <c r="S5" s="42"/>
    </row>
    <row r="6" spans="2:19" x14ac:dyDescent="0.15">
      <c r="B6" s="29" t="s">
        <v>48</v>
      </c>
      <c r="C6" s="3" t="s">
        <v>15</v>
      </c>
      <c r="D6" s="7"/>
      <c r="E6" s="7"/>
      <c r="F6" s="7"/>
      <c r="G6" s="8">
        <f>SUM(D6:F6)</f>
        <v>0</v>
      </c>
      <c r="H6" s="6"/>
      <c r="I6" s="6"/>
      <c r="J6" s="3">
        <f>H6+I6</f>
        <v>0</v>
      </c>
      <c r="K6" s="6"/>
      <c r="L6" s="6"/>
      <c r="M6" s="3">
        <f>K6+L6</f>
        <v>0</v>
      </c>
      <c r="N6" s="4">
        <v>0.75</v>
      </c>
      <c r="O6" s="3">
        <f>K6*N6</f>
        <v>0</v>
      </c>
      <c r="P6" s="3">
        <f>K6-O6</f>
        <v>0</v>
      </c>
      <c r="Q6" s="3">
        <f>IF(P6&lt;J6,J6-P6,0)</f>
        <v>0</v>
      </c>
      <c r="R6" s="3">
        <f>O6-Q6</f>
        <v>0</v>
      </c>
      <c r="S6" s="12"/>
    </row>
    <row r="7" spans="2:19" x14ac:dyDescent="0.15">
      <c r="B7" s="30"/>
      <c r="C7" s="3" t="s">
        <v>16</v>
      </c>
      <c r="D7" s="18"/>
      <c r="E7" s="19"/>
      <c r="F7" s="19"/>
      <c r="G7" s="20"/>
      <c r="H7" s="6"/>
      <c r="I7" s="6"/>
      <c r="J7" s="3">
        <f t="shared" ref="J7:J10" si="0">H7+I7</f>
        <v>0</v>
      </c>
      <c r="K7" s="6"/>
      <c r="L7" s="6"/>
      <c r="M7" s="3">
        <f t="shared" ref="M7:M10" si="1">K7+L7</f>
        <v>0</v>
      </c>
      <c r="N7" s="4">
        <v>0.75</v>
      </c>
      <c r="O7" s="3">
        <f t="shared" ref="O7:O10" si="2">K7*N7</f>
        <v>0</v>
      </c>
      <c r="P7" s="3">
        <f t="shared" ref="P7:P10" si="3">K7-O7</f>
        <v>0</v>
      </c>
      <c r="Q7" s="3">
        <f t="shared" ref="Q7:Q10" si="4">IF(P7&lt;J7,J7-P7,0)</f>
        <v>0</v>
      </c>
      <c r="R7" s="3">
        <f t="shared" ref="R7:R10" si="5">O7-Q7</f>
        <v>0</v>
      </c>
      <c r="S7" s="12"/>
    </row>
    <row r="8" spans="2:19" x14ac:dyDescent="0.15">
      <c r="B8" s="30"/>
      <c r="C8" s="5" t="s">
        <v>17</v>
      </c>
      <c r="D8" s="21"/>
      <c r="E8" s="22"/>
      <c r="F8" s="22"/>
      <c r="G8" s="23"/>
      <c r="H8" s="6"/>
      <c r="I8" s="6"/>
      <c r="J8" s="3">
        <f t="shared" si="0"/>
        <v>0</v>
      </c>
      <c r="K8" s="6"/>
      <c r="L8" s="6"/>
      <c r="M8" s="3">
        <f t="shared" si="1"/>
        <v>0</v>
      </c>
      <c r="N8" s="4">
        <v>0.75</v>
      </c>
      <c r="O8" s="3">
        <f t="shared" si="2"/>
        <v>0</v>
      </c>
      <c r="P8" s="3">
        <f t="shared" si="3"/>
        <v>0</v>
      </c>
      <c r="Q8" s="3">
        <f t="shared" si="4"/>
        <v>0</v>
      </c>
      <c r="R8" s="3">
        <f t="shared" si="5"/>
        <v>0</v>
      </c>
      <c r="S8" s="12"/>
    </row>
    <row r="9" spans="2:19" x14ac:dyDescent="0.15">
      <c r="B9" s="31"/>
      <c r="C9" s="3" t="s">
        <v>43</v>
      </c>
      <c r="D9" s="24"/>
      <c r="E9" s="25"/>
      <c r="F9" s="25"/>
      <c r="G9" s="26"/>
      <c r="H9" s="3">
        <f>SUM(H6:H8)</f>
        <v>0</v>
      </c>
      <c r="I9" s="3">
        <f>SUM(I6:I8)</f>
        <v>0</v>
      </c>
      <c r="J9" s="3">
        <f t="shared" si="0"/>
        <v>0</v>
      </c>
      <c r="K9" s="3">
        <f>SUM(K6:K8)</f>
        <v>0</v>
      </c>
      <c r="L9" s="3">
        <f>SUM(L6:L8)</f>
        <v>0</v>
      </c>
      <c r="M9" s="3">
        <f t="shared" si="1"/>
        <v>0</v>
      </c>
      <c r="N9" s="4">
        <v>0.75</v>
      </c>
      <c r="O9" s="3">
        <f t="shared" si="2"/>
        <v>0</v>
      </c>
      <c r="P9" s="3">
        <f t="shared" si="3"/>
        <v>0</v>
      </c>
      <c r="Q9" s="3">
        <f t="shared" si="4"/>
        <v>0</v>
      </c>
      <c r="R9" s="3">
        <f t="shared" si="5"/>
        <v>0</v>
      </c>
      <c r="S9" s="12"/>
    </row>
    <row r="10" spans="2:19" x14ac:dyDescent="0.15">
      <c r="B10" s="29" t="s">
        <v>49</v>
      </c>
      <c r="C10" s="3" t="s">
        <v>2</v>
      </c>
      <c r="D10" s="7"/>
      <c r="E10" s="7"/>
      <c r="F10" s="7"/>
      <c r="G10" s="8">
        <f>SUM(D10:F10)</f>
        <v>0</v>
      </c>
      <c r="H10" s="6"/>
      <c r="I10" s="6"/>
      <c r="J10" s="3">
        <f t="shared" si="0"/>
        <v>0</v>
      </c>
      <c r="K10" s="6"/>
      <c r="L10" s="6"/>
      <c r="M10" s="3">
        <f t="shared" si="1"/>
        <v>0</v>
      </c>
      <c r="N10" s="4">
        <v>0.75</v>
      </c>
      <c r="O10" s="3">
        <f t="shared" si="2"/>
        <v>0</v>
      </c>
      <c r="P10" s="3">
        <f t="shared" si="3"/>
        <v>0</v>
      </c>
      <c r="Q10" s="3">
        <f t="shared" si="4"/>
        <v>0</v>
      </c>
      <c r="R10" s="3">
        <f t="shared" si="5"/>
        <v>0</v>
      </c>
      <c r="S10" s="12"/>
    </row>
    <row r="11" spans="2:19" x14ac:dyDescent="0.15">
      <c r="B11" s="30"/>
      <c r="C11" s="3" t="s">
        <v>3</v>
      </c>
      <c r="D11" s="18"/>
      <c r="E11" s="19"/>
      <c r="F11" s="19"/>
      <c r="G11" s="20"/>
      <c r="H11" s="6"/>
      <c r="I11" s="6"/>
      <c r="J11" s="3">
        <f t="shared" ref="J11:J45" si="6">H11+I11</f>
        <v>0</v>
      </c>
      <c r="K11" s="6"/>
      <c r="L11" s="6"/>
      <c r="M11" s="3">
        <f t="shared" ref="M11:M45" si="7">K11+L11</f>
        <v>0</v>
      </c>
      <c r="N11" s="4">
        <v>0.75</v>
      </c>
      <c r="O11" s="3">
        <f t="shared" ref="O11:O25" si="8">K11*N11</f>
        <v>0</v>
      </c>
      <c r="P11" s="3">
        <f t="shared" ref="P11:P25" si="9">K11-O11</f>
        <v>0</v>
      </c>
      <c r="Q11" s="3">
        <f t="shared" ref="Q11:Q25" si="10">IF(P11&lt;J11,J11-P11,0)</f>
        <v>0</v>
      </c>
      <c r="R11" s="3">
        <f t="shared" ref="R11:R25" si="11">O11-Q11</f>
        <v>0</v>
      </c>
      <c r="S11" s="12"/>
    </row>
    <row r="12" spans="2:19" x14ac:dyDescent="0.15">
      <c r="B12" s="30"/>
      <c r="C12" s="5" t="s">
        <v>8</v>
      </c>
      <c r="D12" s="21"/>
      <c r="E12" s="22"/>
      <c r="F12" s="22"/>
      <c r="G12" s="23"/>
      <c r="H12" s="6"/>
      <c r="I12" s="6"/>
      <c r="J12" s="3">
        <f t="shared" si="6"/>
        <v>0</v>
      </c>
      <c r="K12" s="6"/>
      <c r="L12" s="6"/>
      <c r="M12" s="3">
        <f t="shared" si="7"/>
        <v>0</v>
      </c>
      <c r="N12" s="4">
        <v>0.75</v>
      </c>
      <c r="O12" s="3">
        <f t="shared" si="8"/>
        <v>0</v>
      </c>
      <c r="P12" s="3">
        <f t="shared" si="9"/>
        <v>0</v>
      </c>
      <c r="Q12" s="3">
        <f t="shared" si="10"/>
        <v>0</v>
      </c>
      <c r="R12" s="3">
        <f t="shared" si="11"/>
        <v>0</v>
      </c>
      <c r="S12" s="12"/>
    </row>
    <row r="13" spans="2:19" x14ac:dyDescent="0.15">
      <c r="B13" s="31"/>
      <c r="C13" s="3" t="s">
        <v>43</v>
      </c>
      <c r="D13" s="24"/>
      <c r="E13" s="25"/>
      <c r="F13" s="25"/>
      <c r="G13" s="26"/>
      <c r="H13" s="3">
        <f t="shared" ref="H13:I13" si="12">SUM(H10:H12)</f>
        <v>0</v>
      </c>
      <c r="I13" s="3">
        <f t="shared" si="12"/>
        <v>0</v>
      </c>
      <c r="J13" s="3">
        <f t="shared" si="6"/>
        <v>0</v>
      </c>
      <c r="K13" s="3">
        <f t="shared" ref="K13:L13" si="13">SUM(K10:K12)</f>
        <v>0</v>
      </c>
      <c r="L13" s="3">
        <f t="shared" si="13"/>
        <v>0</v>
      </c>
      <c r="M13" s="3">
        <f t="shared" si="7"/>
        <v>0</v>
      </c>
      <c r="N13" s="4">
        <v>0.75</v>
      </c>
      <c r="O13" s="3">
        <f t="shared" si="8"/>
        <v>0</v>
      </c>
      <c r="P13" s="3">
        <f t="shared" si="9"/>
        <v>0</v>
      </c>
      <c r="Q13" s="3">
        <f t="shared" si="10"/>
        <v>0</v>
      </c>
      <c r="R13" s="3">
        <f t="shared" si="11"/>
        <v>0</v>
      </c>
      <c r="S13" s="12"/>
    </row>
    <row r="14" spans="2:19" x14ac:dyDescent="0.15">
      <c r="B14" s="29" t="s">
        <v>80</v>
      </c>
      <c r="C14" s="3" t="s">
        <v>2</v>
      </c>
      <c r="D14" s="7"/>
      <c r="E14" s="7"/>
      <c r="F14" s="7"/>
      <c r="G14" s="8">
        <f>SUM(D14:F14)</f>
        <v>0</v>
      </c>
      <c r="H14" s="6"/>
      <c r="I14" s="6"/>
      <c r="J14" s="3">
        <f t="shared" si="6"/>
        <v>0</v>
      </c>
      <c r="K14" s="6"/>
      <c r="L14" s="6"/>
      <c r="M14" s="3">
        <f t="shared" si="7"/>
        <v>0</v>
      </c>
      <c r="N14" s="4">
        <v>0.75</v>
      </c>
      <c r="O14" s="3">
        <f t="shared" si="8"/>
        <v>0</v>
      </c>
      <c r="P14" s="3">
        <f t="shared" si="9"/>
        <v>0</v>
      </c>
      <c r="Q14" s="3">
        <f t="shared" si="10"/>
        <v>0</v>
      </c>
      <c r="R14" s="3">
        <f t="shared" si="11"/>
        <v>0</v>
      </c>
      <c r="S14" s="12"/>
    </row>
    <row r="15" spans="2:19" x14ac:dyDescent="0.15">
      <c r="B15" s="30"/>
      <c r="C15" s="3" t="s">
        <v>3</v>
      </c>
      <c r="D15" s="18"/>
      <c r="E15" s="19"/>
      <c r="F15" s="19"/>
      <c r="G15" s="20"/>
      <c r="H15" s="6">
        <v>0</v>
      </c>
      <c r="I15" s="6">
        <v>0</v>
      </c>
      <c r="J15" s="3">
        <f t="shared" si="6"/>
        <v>0</v>
      </c>
      <c r="K15" s="6"/>
      <c r="L15" s="6"/>
      <c r="M15" s="3">
        <f t="shared" si="7"/>
        <v>0</v>
      </c>
      <c r="N15" s="4">
        <v>0.75</v>
      </c>
      <c r="O15" s="3">
        <f t="shared" si="8"/>
        <v>0</v>
      </c>
      <c r="P15" s="3">
        <f t="shared" si="9"/>
        <v>0</v>
      </c>
      <c r="Q15" s="3">
        <f t="shared" si="10"/>
        <v>0</v>
      </c>
      <c r="R15" s="3">
        <f t="shared" si="11"/>
        <v>0</v>
      </c>
      <c r="S15" s="12"/>
    </row>
    <row r="16" spans="2:19" x14ac:dyDescent="0.15">
      <c r="B16" s="30"/>
      <c r="C16" s="5" t="s">
        <v>8</v>
      </c>
      <c r="D16" s="21"/>
      <c r="E16" s="22"/>
      <c r="F16" s="22"/>
      <c r="G16" s="23"/>
      <c r="H16" s="6"/>
      <c r="I16" s="6"/>
      <c r="J16" s="3">
        <f t="shared" si="6"/>
        <v>0</v>
      </c>
      <c r="K16" s="6"/>
      <c r="L16" s="6"/>
      <c r="M16" s="3">
        <f t="shared" si="7"/>
        <v>0</v>
      </c>
      <c r="N16" s="4">
        <v>0.75</v>
      </c>
      <c r="O16" s="3">
        <f t="shared" si="8"/>
        <v>0</v>
      </c>
      <c r="P16" s="3">
        <f t="shared" si="9"/>
        <v>0</v>
      </c>
      <c r="Q16" s="3">
        <f t="shared" si="10"/>
        <v>0</v>
      </c>
      <c r="R16" s="3">
        <f t="shared" si="11"/>
        <v>0</v>
      </c>
      <c r="S16" s="12"/>
    </row>
    <row r="17" spans="2:19" x14ac:dyDescent="0.15">
      <c r="B17" s="31"/>
      <c r="C17" s="3" t="s">
        <v>43</v>
      </c>
      <c r="D17" s="24"/>
      <c r="E17" s="25"/>
      <c r="F17" s="25"/>
      <c r="G17" s="26"/>
      <c r="H17" s="3">
        <f t="shared" ref="H17:I17" si="14">SUM(H14:H16)</f>
        <v>0</v>
      </c>
      <c r="I17" s="3">
        <f t="shared" si="14"/>
        <v>0</v>
      </c>
      <c r="J17" s="3">
        <f t="shared" si="6"/>
        <v>0</v>
      </c>
      <c r="K17" s="3">
        <f t="shared" ref="K17:L17" si="15">SUM(K14:K16)</f>
        <v>0</v>
      </c>
      <c r="L17" s="3">
        <f t="shared" si="15"/>
        <v>0</v>
      </c>
      <c r="M17" s="3">
        <f t="shared" si="7"/>
        <v>0</v>
      </c>
      <c r="N17" s="4">
        <v>0.75</v>
      </c>
      <c r="O17" s="3">
        <f t="shared" si="8"/>
        <v>0</v>
      </c>
      <c r="P17" s="3">
        <f t="shared" si="9"/>
        <v>0</v>
      </c>
      <c r="Q17" s="3">
        <f t="shared" si="10"/>
        <v>0</v>
      </c>
      <c r="R17" s="3">
        <f t="shared" si="11"/>
        <v>0</v>
      </c>
      <c r="S17" s="12"/>
    </row>
    <row r="18" spans="2:19" x14ac:dyDescent="0.15">
      <c r="B18" s="29"/>
      <c r="C18" s="3" t="s">
        <v>2</v>
      </c>
      <c r="D18" s="7"/>
      <c r="E18" s="7"/>
      <c r="F18" s="7"/>
      <c r="G18" s="8">
        <f>SUM(D18:F18)</f>
        <v>0</v>
      </c>
      <c r="H18" s="6"/>
      <c r="I18" s="6"/>
      <c r="J18" s="3">
        <f t="shared" si="6"/>
        <v>0</v>
      </c>
      <c r="K18" s="6"/>
      <c r="L18" s="6"/>
      <c r="M18" s="3">
        <f t="shared" si="7"/>
        <v>0</v>
      </c>
      <c r="N18" s="4">
        <v>0.75</v>
      </c>
      <c r="O18" s="3">
        <f t="shared" si="8"/>
        <v>0</v>
      </c>
      <c r="P18" s="3">
        <f t="shared" si="9"/>
        <v>0</v>
      </c>
      <c r="Q18" s="3">
        <f t="shared" si="10"/>
        <v>0</v>
      </c>
      <c r="R18" s="3">
        <f t="shared" si="11"/>
        <v>0</v>
      </c>
      <c r="S18" s="12"/>
    </row>
    <row r="19" spans="2:19" x14ac:dyDescent="0.15">
      <c r="B19" s="30"/>
      <c r="C19" s="3" t="s">
        <v>3</v>
      </c>
      <c r="D19" s="18"/>
      <c r="E19" s="19"/>
      <c r="F19" s="19"/>
      <c r="G19" s="20"/>
      <c r="H19" s="6"/>
      <c r="I19" s="6"/>
      <c r="J19" s="3">
        <f t="shared" si="6"/>
        <v>0</v>
      </c>
      <c r="K19" s="6"/>
      <c r="L19" s="6"/>
      <c r="M19" s="3">
        <f t="shared" si="7"/>
        <v>0</v>
      </c>
      <c r="N19" s="4">
        <v>0.75</v>
      </c>
      <c r="O19" s="3">
        <f t="shared" si="8"/>
        <v>0</v>
      </c>
      <c r="P19" s="3">
        <f t="shared" si="9"/>
        <v>0</v>
      </c>
      <c r="Q19" s="3">
        <f t="shared" si="10"/>
        <v>0</v>
      </c>
      <c r="R19" s="3">
        <f t="shared" si="11"/>
        <v>0</v>
      </c>
      <c r="S19" s="12"/>
    </row>
    <row r="20" spans="2:19" x14ac:dyDescent="0.15">
      <c r="B20" s="30"/>
      <c r="C20" s="5" t="s">
        <v>8</v>
      </c>
      <c r="D20" s="21"/>
      <c r="E20" s="22"/>
      <c r="F20" s="22"/>
      <c r="G20" s="23"/>
      <c r="H20" s="6"/>
      <c r="I20" s="6"/>
      <c r="J20" s="3">
        <f t="shared" si="6"/>
        <v>0</v>
      </c>
      <c r="K20" s="6"/>
      <c r="L20" s="6"/>
      <c r="M20" s="3">
        <f t="shared" si="7"/>
        <v>0</v>
      </c>
      <c r="N20" s="4">
        <v>0.75</v>
      </c>
      <c r="O20" s="3">
        <f t="shared" si="8"/>
        <v>0</v>
      </c>
      <c r="P20" s="3">
        <f t="shared" si="9"/>
        <v>0</v>
      </c>
      <c r="Q20" s="3">
        <f t="shared" si="10"/>
        <v>0</v>
      </c>
      <c r="R20" s="3">
        <f t="shared" si="11"/>
        <v>0</v>
      </c>
      <c r="S20" s="12"/>
    </row>
    <row r="21" spans="2:19" x14ac:dyDescent="0.15">
      <c r="B21" s="31"/>
      <c r="C21" s="3" t="s">
        <v>43</v>
      </c>
      <c r="D21" s="24"/>
      <c r="E21" s="25"/>
      <c r="F21" s="25"/>
      <c r="G21" s="26"/>
      <c r="H21" s="3">
        <f t="shared" ref="H21:I21" si="16">SUM(H18:H20)</f>
        <v>0</v>
      </c>
      <c r="I21" s="3">
        <f t="shared" si="16"/>
        <v>0</v>
      </c>
      <c r="J21" s="3">
        <f t="shared" si="6"/>
        <v>0</v>
      </c>
      <c r="K21" s="3">
        <f t="shared" ref="K21:L21" si="17">SUM(K18:K20)</f>
        <v>0</v>
      </c>
      <c r="L21" s="3">
        <f t="shared" si="17"/>
        <v>0</v>
      </c>
      <c r="M21" s="3">
        <f t="shared" si="7"/>
        <v>0</v>
      </c>
      <c r="N21" s="4">
        <v>0.75</v>
      </c>
      <c r="O21" s="3">
        <f t="shared" si="8"/>
        <v>0</v>
      </c>
      <c r="P21" s="3">
        <f t="shared" si="9"/>
        <v>0</v>
      </c>
      <c r="Q21" s="3">
        <f t="shared" si="10"/>
        <v>0</v>
      </c>
      <c r="R21" s="3">
        <f t="shared" si="11"/>
        <v>0</v>
      </c>
      <c r="S21" s="12"/>
    </row>
    <row r="22" spans="2:19" x14ac:dyDescent="0.15">
      <c r="B22" s="29"/>
      <c r="C22" s="3" t="s">
        <v>2</v>
      </c>
      <c r="D22" s="7"/>
      <c r="E22" s="7"/>
      <c r="F22" s="7"/>
      <c r="G22" s="8">
        <f>SUM(D22:F22)</f>
        <v>0</v>
      </c>
      <c r="H22" s="6"/>
      <c r="I22" s="6"/>
      <c r="J22" s="3">
        <f t="shared" si="6"/>
        <v>0</v>
      </c>
      <c r="K22" s="6"/>
      <c r="L22" s="6"/>
      <c r="M22" s="3">
        <f t="shared" si="7"/>
        <v>0</v>
      </c>
      <c r="N22" s="4">
        <v>0.75</v>
      </c>
      <c r="O22" s="3">
        <f t="shared" si="8"/>
        <v>0</v>
      </c>
      <c r="P22" s="3">
        <f t="shared" si="9"/>
        <v>0</v>
      </c>
      <c r="Q22" s="3">
        <f t="shared" si="10"/>
        <v>0</v>
      </c>
      <c r="R22" s="3">
        <f t="shared" si="11"/>
        <v>0</v>
      </c>
      <c r="S22" s="12"/>
    </row>
    <row r="23" spans="2:19" x14ac:dyDescent="0.15">
      <c r="B23" s="30"/>
      <c r="C23" s="3" t="s">
        <v>3</v>
      </c>
      <c r="D23" s="18"/>
      <c r="E23" s="19"/>
      <c r="F23" s="19"/>
      <c r="G23" s="20"/>
      <c r="H23" s="6"/>
      <c r="I23" s="6"/>
      <c r="J23" s="3">
        <f t="shared" si="6"/>
        <v>0</v>
      </c>
      <c r="K23" s="6"/>
      <c r="L23" s="6"/>
      <c r="M23" s="3">
        <f t="shared" si="7"/>
        <v>0</v>
      </c>
      <c r="N23" s="4">
        <v>0.75</v>
      </c>
      <c r="O23" s="3">
        <f t="shared" si="8"/>
        <v>0</v>
      </c>
      <c r="P23" s="3">
        <f t="shared" si="9"/>
        <v>0</v>
      </c>
      <c r="Q23" s="3">
        <f t="shared" si="10"/>
        <v>0</v>
      </c>
      <c r="R23" s="3">
        <f t="shared" si="11"/>
        <v>0</v>
      </c>
      <c r="S23" s="12"/>
    </row>
    <row r="24" spans="2:19" x14ac:dyDescent="0.15">
      <c r="B24" s="30"/>
      <c r="C24" s="5" t="s">
        <v>8</v>
      </c>
      <c r="D24" s="21"/>
      <c r="E24" s="22"/>
      <c r="F24" s="22"/>
      <c r="G24" s="23"/>
      <c r="H24" s="6"/>
      <c r="I24" s="6"/>
      <c r="J24" s="3">
        <f t="shared" si="6"/>
        <v>0</v>
      </c>
      <c r="K24" s="6"/>
      <c r="L24" s="6"/>
      <c r="M24" s="3">
        <f t="shared" si="7"/>
        <v>0</v>
      </c>
      <c r="N24" s="4">
        <v>0.75</v>
      </c>
      <c r="O24" s="3">
        <f t="shared" si="8"/>
        <v>0</v>
      </c>
      <c r="P24" s="3">
        <f t="shared" si="9"/>
        <v>0</v>
      </c>
      <c r="Q24" s="3">
        <f t="shared" si="10"/>
        <v>0</v>
      </c>
      <c r="R24" s="3">
        <f t="shared" si="11"/>
        <v>0</v>
      </c>
      <c r="S24" s="12"/>
    </row>
    <row r="25" spans="2:19" x14ac:dyDescent="0.15">
      <c r="B25" s="31"/>
      <c r="C25" s="3" t="s">
        <v>43</v>
      </c>
      <c r="D25" s="24"/>
      <c r="E25" s="25"/>
      <c r="F25" s="25"/>
      <c r="G25" s="26"/>
      <c r="H25" s="3">
        <f t="shared" ref="H25:I25" si="18">SUM(H22:H24)</f>
        <v>0</v>
      </c>
      <c r="I25" s="3">
        <f t="shared" si="18"/>
        <v>0</v>
      </c>
      <c r="J25" s="3">
        <f t="shared" si="6"/>
        <v>0</v>
      </c>
      <c r="K25" s="3">
        <f t="shared" ref="K25:L25" si="19">SUM(K22:K24)</f>
        <v>0</v>
      </c>
      <c r="L25" s="3">
        <f t="shared" si="19"/>
        <v>0</v>
      </c>
      <c r="M25" s="3">
        <f t="shared" si="7"/>
        <v>0</v>
      </c>
      <c r="N25" s="4">
        <v>0.75</v>
      </c>
      <c r="O25" s="3">
        <f t="shared" si="8"/>
        <v>0</v>
      </c>
      <c r="P25" s="3">
        <f t="shared" si="9"/>
        <v>0</v>
      </c>
      <c r="Q25" s="3">
        <f t="shared" si="10"/>
        <v>0</v>
      </c>
      <c r="R25" s="3">
        <f t="shared" si="11"/>
        <v>0</v>
      </c>
      <c r="S25" s="12"/>
    </row>
    <row r="26" spans="2:19" x14ac:dyDescent="0.15">
      <c r="B26" s="29"/>
      <c r="C26" s="3" t="s">
        <v>2</v>
      </c>
      <c r="D26" s="7"/>
      <c r="E26" s="7"/>
      <c r="F26" s="7"/>
      <c r="G26" s="8">
        <f>SUM(D26:F26)</f>
        <v>0</v>
      </c>
      <c r="H26" s="6"/>
      <c r="I26" s="6"/>
      <c r="J26" s="3">
        <f t="shared" si="6"/>
        <v>0</v>
      </c>
      <c r="K26" s="6"/>
      <c r="L26" s="6"/>
      <c r="M26" s="3">
        <f t="shared" si="7"/>
        <v>0</v>
      </c>
      <c r="N26" s="4">
        <v>0.75</v>
      </c>
      <c r="O26" s="3">
        <f t="shared" ref="O26:O41" si="20">K26*N26</f>
        <v>0</v>
      </c>
      <c r="P26" s="3">
        <f t="shared" ref="P26:P41" si="21">K26-O26</f>
        <v>0</v>
      </c>
      <c r="Q26" s="3">
        <f t="shared" ref="Q26:Q41" si="22">IF(P26&lt;J26,J26-P26,0)</f>
        <v>0</v>
      </c>
      <c r="R26" s="3">
        <f t="shared" ref="R26:R41" si="23">O26-Q26</f>
        <v>0</v>
      </c>
      <c r="S26" s="12"/>
    </row>
    <row r="27" spans="2:19" x14ac:dyDescent="0.15">
      <c r="B27" s="30"/>
      <c r="C27" s="3" t="s">
        <v>3</v>
      </c>
      <c r="D27" s="18"/>
      <c r="E27" s="19"/>
      <c r="F27" s="19"/>
      <c r="G27" s="20"/>
      <c r="H27" s="6"/>
      <c r="I27" s="6"/>
      <c r="J27" s="3">
        <f t="shared" si="6"/>
        <v>0</v>
      </c>
      <c r="K27" s="6"/>
      <c r="L27" s="6"/>
      <c r="M27" s="3">
        <f t="shared" si="7"/>
        <v>0</v>
      </c>
      <c r="N27" s="4">
        <v>0.75</v>
      </c>
      <c r="O27" s="3">
        <f t="shared" si="20"/>
        <v>0</v>
      </c>
      <c r="P27" s="3">
        <f t="shared" si="21"/>
        <v>0</v>
      </c>
      <c r="Q27" s="3">
        <f t="shared" si="22"/>
        <v>0</v>
      </c>
      <c r="R27" s="3">
        <f t="shared" si="23"/>
        <v>0</v>
      </c>
      <c r="S27" s="12"/>
    </row>
    <row r="28" spans="2:19" x14ac:dyDescent="0.15">
      <c r="B28" s="30"/>
      <c r="C28" s="5" t="s">
        <v>8</v>
      </c>
      <c r="D28" s="21"/>
      <c r="E28" s="22"/>
      <c r="F28" s="22"/>
      <c r="G28" s="23"/>
      <c r="H28" s="6"/>
      <c r="I28" s="6"/>
      <c r="J28" s="3">
        <f t="shared" si="6"/>
        <v>0</v>
      </c>
      <c r="K28" s="6"/>
      <c r="L28" s="6"/>
      <c r="M28" s="3">
        <f t="shared" si="7"/>
        <v>0</v>
      </c>
      <c r="N28" s="4">
        <v>0.75</v>
      </c>
      <c r="O28" s="3">
        <f t="shared" si="20"/>
        <v>0</v>
      </c>
      <c r="P28" s="3">
        <f t="shared" si="21"/>
        <v>0</v>
      </c>
      <c r="Q28" s="3">
        <f t="shared" si="22"/>
        <v>0</v>
      </c>
      <c r="R28" s="3">
        <f t="shared" si="23"/>
        <v>0</v>
      </c>
      <c r="S28" s="12"/>
    </row>
    <row r="29" spans="2:19" x14ac:dyDescent="0.15">
      <c r="B29" s="31"/>
      <c r="C29" s="3" t="s">
        <v>43</v>
      </c>
      <c r="D29" s="24"/>
      <c r="E29" s="25"/>
      <c r="F29" s="25"/>
      <c r="G29" s="26"/>
      <c r="H29" s="3">
        <f t="shared" ref="H29:I29" si="24">SUM(H26:H28)</f>
        <v>0</v>
      </c>
      <c r="I29" s="3">
        <f t="shared" si="24"/>
        <v>0</v>
      </c>
      <c r="J29" s="3">
        <f t="shared" si="6"/>
        <v>0</v>
      </c>
      <c r="K29" s="3">
        <f t="shared" ref="K29:L29" si="25">SUM(K26:K28)</f>
        <v>0</v>
      </c>
      <c r="L29" s="3">
        <f t="shared" si="25"/>
        <v>0</v>
      </c>
      <c r="M29" s="3">
        <f t="shared" si="7"/>
        <v>0</v>
      </c>
      <c r="N29" s="4">
        <v>0.75</v>
      </c>
      <c r="O29" s="3">
        <f t="shared" si="20"/>
        <v>0</v>
      </c>
      <c r="P29" s="3">
        <f t="shared" si="21"/>
        <v>0</v>
      </c>
      <c r="Q29" s="3">
        <f t="shared" si="22"/>
        <v>0</v>
      </c>
      <c r="R29" s="3">
        <f t="shared" si="23"/>
        <v>0</v>
      </c>
      <c r="S29" s="12"/>
    </row>
    <row r="30" spans="2:19" x14ac:dyDescent="0.15">
      <c r="B30" s="29"/>
      <c r="C30" s="3" t="s">
        <v>2</v>
      </c>
      <c r="D30" s="7"/>
      <c r="E30" s="7"/>
      <c r="F30" s="7"/>
      <c r="G30" s="8">
        <f>SUM(D30:F30)</f>
        <v>0</v>
      </c>
      <c r="H30" s="6"/>
      <c r="I30" s="6"/>
      <c r="J30" s="3">
        <f t="shared" si="6"/>
        <v>0</v>
      </c>
      <c r="K30" s="6"/>
      <c r="L30" s="6"/>
      <c r="M30" s="3">
        <f t="shared" si="7"/>
        <v>0</v>
      </c>
      <c r="N30" s="4">
        <v>0.75</v>
      </c>
      <c r="O30" s="3">
        <f t="shared" si="20"/>
        <v>0</v>
      </c>
      <c r="P30" s="3">
        <f t="shared" si="21"/>
        <v>0</v>
      </c>
      <c r="Q30" s="3">
        <f t="shared" si="22"/>
        <v>0</v>
      </c>
      <c r="R30" s="3">
        <f t="shared" si="23"/>
        <v>0</v>
      </c>
      <c r="S30" s="12"/>
    </row>
    <row r="31" spans="2:19" x14ac:dyDescent="0.15">
      <c r="B31" s="30"/>
      <c r="C31" s="3" t="s">
        <v>3</v>
      </c>
      <c r="D31" s="18"/>
      <c r="E31" s="19"/>
      <c r="F31" s="19"/>
      <c r="G31" s="20"/>
      <c r="H31" s="6"/>
      <c r="I31" s="6"/>
      <c r="J31" s="3">
        <f t="shared" si="6"/>
        <v>0</v>
      </c>
      <c r="K31" s="6"/>
      <c r="L31" s="6"/>
      <c r="M31" s="3">
        <f t="shared" si="7"/>
        <v>0</v>
      </c>
      <c r="N31" s="4">
        <v>0.75</v>
      </c>
      <c r="O31" s="3">
        <f t="shared" si="20"/>
        <v>0</v>
      </c>
      <c r="P31" s="3">
        <f t="shared" si="21"/>
        <v>0</v>
      </c>
      <c r="Q31" s="3">
        <f t="shared" si="22"/>
        <v>0</v>
      </c>
      <c r="R31" s="3">
        <f t="shared" si="23"/>
        <v>0</v>
      </c>
      <c r="S31" s="12"/>
    </row>
    <row r="32" spans="2:19" x14ac:dyDescent="0.15">
      <c r="B32" s="30"/>
      <c r="C32" s="5" t="s">
        <v>8</v>
      </c>
      <c r="D32" s="21"/>
      <c r="E32" s="22"/>
      <c r="F32" s="22"/>
      <c r="G32" s="23"/>
      <c r="H32" s="6"/>
      <c r="I32" s="6"/>
      <c r="J32" s="3">
        <f t="shared" si="6"/>
        <v>0</v>
      </c>
      <c r="K32" s="6"/>
      <c r="L32" s="6"/>
      <c r="M32" s="3">
        <f t="shared" si="7"/>
        <v>0</v>
      </c>
      <c r="N32" s="4">
        <v>0.75</v>
      </c>
      <c r="O32" s="3">
        <f t="shared" si="20"/>
        <v>0</v>
      </c>
      <c r="P32" s="3">
        <f t="shared" si="21"/>
        <v>0</v>
      </c>
      <c r="Q32" s="3">
        <f t="shared" si="22"/>
        <v>0</v>
      </c>
      <c r="R32" s="3">
        <f t="shared" si="23"/>
        <v>0</v>
      </c>
      <c r="S32" s="12"/>
    </row>
    <row r="33" spans="2:19" x14ac:dyDescent="0.15">
      <c r="B33" s="31"/>
      <c r="C33" s="3" t="s">
        <v>43</v>
      </c>
      <c r="D33" s="24"/>
      <c r="E33" s="25"/>
      <c r="F33" s="25"/>
      <c r="G33" s="26"/>
      <c r="H33" s="3">
        <f t="shared" ref="H33:I33" si="26">SUM(H30:H32)</f>
        <v>0</v>
      </c>
      <c r="I33" s="3">
        <f t="shared" si="26"/>
        <v>0</v>
      </c>
      <c r="J33" s="3">
        <f t="shared" si="6"/>
        <v>0</v>
      </c>
      <c r="K33" s="3">
        <f t="shared" ref="K33:L33" si="27">SUM(K30:K32)</f>
        <v>0</v>
      </c>
      <c r="L33" s="3">
        <f t="shared" si="27"/>
        <v>0</v>
      </c>
      <c r="M33" s="3">
        <f t="shared" si="7"/>
        <v>0</v>
      </c>
      <c r="N33" s="4">
        <v>0.75</v>
      </c>
      <c r="O33" s="3">
        <f t="shared" si="20"/>
        <v>0</v>
      </c>
      <c r="P33" s="3">
        <f t="shared" si="21"/>
        <v>0</v>
      </c>
      <c r="Q33" s="3">
        <f t="shared" si="22"/>
        <v>0</v>
      </c>
      <c r="R33" s="3">
        <f t="shared" si="23"/>
        <v>0</v>
      </c>
      <c r="S33" s="12"/>
    </row>
    <row r="34" spans="2:19" x14ac:dyDescent="0.15">
      <c r="B34" s="29"/>
      <c r="C34" s="3" t="s">
        <v>2</v>
      </c>
      <c r="D34" s="7"/>
      <c r="E34" s="7"/>
      <c r="F34" s="7"/>
      <c r="G34" s="8">
        <f>SUM(D34:F34)</f>
        <v>0</v>
      </c>
      <c r="H34" s="6"/>
      <c r="I34" s="6"/>
      <c r="J34" s="3">
        <f t="shared" si="6"/>
        <v>0</v>
      </c>
      <c r="K34" s="6"/>
      <c r="L34" s="6"/>
      <c r="M34" s="3">
        <f t="shared" si="7"/>
        <v>0</v>
      </c>
      <c r="N34" s="4">
        <v>0.75</v>
      </c>
      <c r="O34" s="3">
        <f t="shared" si="20"/>
        <v>0</v>
      </c>
      <c r="P34" s="3">
        <f t="shared" si="21"/>
        <v>0</v>
      </c>
      <c r="Q34" s="3">
        <f t="shared" si="22"/>
        <v>0</v>
      </c>
      <c r="R34" s="3">
        <f t="shared" si="23"/>
        <v>0</v>
      </c>
      <c r="S34" s="12"/>
    </row>
    <row r="35" spans="2:19" x14ac:dyDescent="0.15">
      <c r="B35" s="30"/>
      <c r="C35" s="3" t="s">
        <v>3</v>
      </c>
      <c r="D35" s="18"/>
      <c r="E35" s="19"/>
      <c r="F35" s="19"/>
      <c r="G35" s="20"/>
      <c r="H35" s="6"/>
      <c r="I35" s="6"/>
      <c r="J35" s="3">
        <f t="shared" si="6"/>
        <v>0</v>
      </c>
      <c r="K35" s="6"/>
      <c r="L35" s="6"/>
      <c r="M35" s="3">
        <f t="shared" si="7"/>
        <v>0</v>
      </c>
      <c r="N35" s="4">
        <v>0.75</v>
      </c>
      <c r="O35" s="3">
        <f t="shared" si="20"/>
        <v>0</v>
      </c>
      <c r="P35" s="3">
        <f t="shared" si="21"/>
        <v>0</v>
      </c>
      <c r="Q35" s="3">
        <f t="shared" si="22"/>
        <v>0</v>
      </c>
      <c r="R35" s="3">
        <f t="shared" si="23"/>
        <v>0</v>
      </c>
      <c r="S35" s="12"/>
    </row>
    <row r="36" spans="2:19" x14ac:dyDescent="0.15">
      <c r="B36" s="30"/>
      <c r="C36" s="5" t="s">
        <v>8</v>
      </c>
      <c r="D36" s="21"/>
      <c r="E36" s="22"/>
      <c r="F36" s="22"/>
      <c r="G36" s="23"/>
      <c r="H36" s="6"/>
      <c r="I36" s="6"/>
      <c r="J36" s="3">
        <f t="shared" si="6"/>
        <v>0</v>
      </c>
      <c r="K36" s="6"/>
      <c r="L36" s="6"/>
      <c r="M36" s="3">
        <f t="shared" si="7"/>
        <v>0</v>
      </c>
      <c r="N36" s="4">
        <v>0.75</v>
      </c>
      <c r="O36" s="3">
        <f t="shared" si="20"/>
        <v>0</v>
      </c>
      <c r="P36" s="3">
        <f t="shared" si="21"/>
        <v>0</v>
      </c>
      <c r="Q36" s="3">
        <f t="shared" si="22"/>
        <v>0</v>
      </c>
      <c r="R36" s="3">
        <f t="shared" si="23"/>
        <v>0</v>
      </c>
      <c r="S36" s="12"/>
    </row>
    <row r="37" spans="2:19" x14ac:dyDescent="0.15">
      <c r="B37" s="31"/>
      <c r="C37" s="3" t="s">
        <v>43</v>
      </c>
      <c r="D37" s="24"/>
      <c r="E37" s="25"/>
      <c r="F37" s="25"/>
      <c r="G37" s="26"/>
      <c r="H37" s="3">
        <f t="shared" ref="H37:I37" si="28">SUM(H34:H36)</f>
        <v>0</v>
      </c>
      <c r="I37" s="3">
        <f t="shared" si="28"/>
        <v>0</v>
      </c>
      <c r="J37" s="3">
        <f t="shared" si="6"/>
        <v>0</v>
      </c>
      <c r="K37" s="3">
        <f t="shared" ref="K37:L37" si="29">SUM(K34:K36)</f>
        <v>0</v>
      </c>
      <c r="L37" s="3">
        <f t="shared" si="29"/>
        <v>0</v>
      </c>
      <c r="M37" s="3">
        <f t="shared" si="7"/>
        <v>0</v>
      </c>
      <c r="N37" s="4">
        <v>0.75</v>
      </c>
      <c r="O37" s="3">
        <f t="shared" si="20"/>
        <v>0</v>
      </c>
      <c r="P37" s="3">
        <f t="shared" si="21"/>
        <v>0</v>
      </c>
      <c r="Q37" s="3">
        <f t="shared" si="22"/>
        <v>0</v>
      </c>
      <c r="R37" s="3">
        <f t="shared" si="23"/>
        <v>0</v>
      </c>
      <c r="S37" s="12"/>
    </row>
    <row r="38" spans="2:19" x14ac:dyDescent="0.15">
      <c r="B38" s="29"/>
      <c r="C38" s="3" t="s">
        <v>2</v>
      </c>
      <c r="D38" s="7"/>
      <c r="E38" s="7"/>
      <c r="F38" s="7"/>
      <c r="G38" s="8">
        <f>SUM(D38:F38)</f>
        <v>0</v>
      </c>
      <c r="H38" s="6"/>
      <c r="I38" s="6"/>
      <c r="J38" s="3">
        <f t="shared" si="6"/>
        <v>0</v>
      </c>
      <c r="K38" s="6"/>
      <c r="L38" s="6"/>
      <c r="M38" s="3">
        <f t="shared" si="7"/>
        <v>0</v>
      </c>
      <c r="N38" s="4">
        <v>0.75</v>
      </c>
      <c r="O38" s="3">
        <f t="shared" si="20"/>
        <v>0</v>
      </c>
      <c r="P38" s="3">
        <f t="shared" si="21"/>
        <v>0</v>
      </c>
      <c r="Q38" s="3">
        <f t="shared" si="22"/>
        <v>0</v>
      </c>
      <c r="R38" s="3">
        <f t="shared" si="23"/>
        <v>0</v>
      </c>
      <c r="S38" s="12"/>
    </row>
    <row r="39" spans="2:19" x14ac:dyDescent="0.15">
      <c r="B39" s="30"/>
      <c r="C39" s="3" t="s">
        <v>3</v>
      </c>
      <c r="D39" s="18"/>
      <c r="E39" s="19"/>
      <c r="F39" s="19"/>
      <c r="G39" s="20"/>
      <c r="H39" s="6"/>
      <c r="I39" s="6"/>
      <c r="J39" s="3">
        <f t="shared" si="6"/>
        <v>0</v>
      </c>
      <c r="K39" s="6"/>
      <c r="L39" s="6"/>
      <c r="M39" s="3">
        <f t="shared" si="7"/>
        <v>0</v>
      </c>
      <c r="N39" s="4">
        <v>0.75</v>
      </c>
      <c r="O39" s="3">
        <f t="shared" si="20"/>
        <v>0</v>
      </c>
      <c r="P39" s="3">
        <f t="shared" si="21"/>
        <v>0</v>
      </c>
      <c r="Q39" s="3">
        <f t="shared" si="22"/>
        <v>0</v>
      </c>
      <c r="R39" s="3">
        <f t="shared" si="23"/>
        <v>0</v>
      </c>
      <c r="S39" s="12"/>
    </row>
    <row r="40" spans="2:19" x14ac:dyDescent="0.15">
      <c r="B40" s="30"/>
      <c r="C40" s="5" t="s">
        <v>8</v>
      </c>
      <c r="D40" s="21"/>
      <c r="E40" s="22"/>
      <c r="F40" s="22"/>
      <c r="G40" s="23"/>
      <c r="H40" s="6"/>
      <c r="I40" s="6"/>
      <c r="J40" s="3">
        <f t="shared" si="6"/>
        <v>0</v>
      </c>
      <c r="K40" s="6"/>
      <c r="L40" s="6"/>
      <c r="M40" s="3">
        <f t="shared" si="7"/>
        <v>0</v>
      </c>
      <c r="N40" s="4">
        <v>0.75</v>
      </c>
      <c r="O40" s="3">
        <f t="shared" si="20"/>
        <v>0</v>
      </c>
      <c r="P40" s="3">
        <f t="shared" si="21"/>
        <v>0</v>
      </c>
      <c r="Q40" s="3">
        <f t="shared" si="22"/>
        <v>0</v>
      </c>
      <c r="R40" s="3">
        <f t="shared" si="23"/>
        <v>0</v>
      </c>
      <c r="S40" s="12"/>
    </row>
    <row r="41" spans="2:19" x14ac:dyDescent="0.15">
      <c r="B41" s="31"/>
      <c r="C41" s="3" t="s">
        <v>43</v>
      </c>
      <c r="D41" s="24"/>
      <c r="E41" s="25"/>
      <c r="F41" s="25"/>
      <c r="G41" s="26"/>
      <c r="H41" s="3">
        <f t="shared" ref="H41:I41" si="30">SUM(H38:H40)</f>
        <v>0</v>
      </c>
      <c r="I41" s="3">
        <f t="shared" si="30"/>
        <v>0</v>
      </c>
      <c r="J41" s="3">
        <f t="shared" si="6"/>
        <v>0</v>
      </c>
      <c r="K41" s="3">
        <f t="shared" ref="K41:L41" si="31">SUM(K38:K40)</f>
        <v>0</v>
      </c>
      <c r="L41" s="3">
        <f t="shared" si="31"/>
        <v>0</v>
      </c>
      <c r="M41" s="3">
        <f t="shared" si="7"/>
        <v>0</v>
      </c>
      <c r="N41" s="4">
        <v>0.75</v>
      </c>
      <c r="O41" s="3">
        <f t="shared" si="20"/>
        <v>0</v>
      </c>
      <c r="P41" s="3">
        <f t="shared" si="21"/>
        <v>0</v>
      </c>
      <c r="Q41" s="3">
        <f t="shared" si="22"/>
        <v>0</v>
      </c>
      <c r="R41" s="3">
        <f t="shared" si="23"/>
        <v>0</v>
      </c>
      <c r="S41" s="12"/>
    </row>
    <row r="42" spans="2:19" x14ac:dyDescent="0.15">
      <c r="B42" s="29"/>
      <c r="C42" s="3" t="s">
        <v>2</v>
      </c>
      <c r="D42" s="7"/>
      <c r="E42" s="7"/>
      <c r="F42" s="7"/>
      <c r="G42" s="8">
        <f>SUM(D42:F42)</f>
        <v>0</v>
      </c>
      <c r="H42" s="6"/>
      <c r="I42" s="6"/>
      <c r="J42" s="3">
        <f t="shared" si="6"/>
        <v>0</v>
      </c>
      <c r="K42" s="6"/>
      <c r="L42" s="6"/>
      <c r="M42" s="3">
        <f t="shared" si="7"/>
        <v>0</v>
      </c>
      <c r="N42" s="4">
        <v>0.75</v>
      </c>
      <c r="O42" s="3">
        <f t="shared" ref="O42:O45" si="32">K42*N42</f>
        <v>0</v>
      </c>
      <c r="P42" s="3">
        <f t="shared" ref="P42:P45" si="33">K42-O42</f>
        <v>0</v>
      </c>
      <c r="Q42" s="3">
        <f t="shared" ref="Q42:Q45" si="34">IF(P42&lt;J42,J42-P42,0)</f>
        <v>0</v>
      </c>
      <c r="R42" s="3">
        <f t="shared" ref="R42:R45" si="35">O42-Q42</f>
        <v>0</v>
      </c>
      <c r="S42" s="12"/>
    </row>
    <row r="43" spans="2:19" x14ac:dyDescent="0.15">
      <c r="B43" s="30"/>
      <c r="C43" s="3" t="s">
        <v>3</v>
      </c>
      <c r="D43" s="18"/>
      <c r="E43" s="19"/>
      <c r="F43" s="19"/>
      <c r="G43" s="20"/>
      <c r="H43" s="6"/>
      <c r="I43" s="6"/>
      <c r="J43" s="3">
        <f t="shared" si="6"/>
        <v>0</v>
      </c>
      <c r="K43" s="6"/>
      <c r="L43" s="6"/>
      <c r="M43" s="3">
        <f t="shared" si="7"/>
        <v>0</v>
      </c>
      <c r="N43" s="4">
        <v>0.75</v>
      </c>
      <c r="O43" s="3">
        <f t="shared" si="32"/>
        <v>0</v>
      </c>
      <c r="P43" s="3">
        <f t="shared" si="33"/>
        <v>0</v>
      </c>
      <c r="Q43" s="3">
        <f t="shared" si="34"/>
        <v>0</v>
      </c>
      <c r="R43" s="3">
        <f t="shared" si="35"/>
        <v>0</v>
      </c>
      <c r="S43" s="12"/>
    </row>
    <row r="44" spans="2:19" x14ac:dyDescent="0.15">
      <c r="B44" s="30"/>
      <c r="C44" s="5" t="s">
        <v>8</v>
      </c>
      <c r="D44" s="21"/>
      <c r="E44" s="22"/>
      <c r="F44" s="22"/>
      <c r="G44" s="23"/>
      <c r="H44" s="6"/>
      <c r="I44" s="6"/>
      <c r="J44" s="3">
        <f t="shared" si="6"/>
        <v>0</v>
      </c>
      <c r="K44" s="6"/>
      <c r="L44" s="6"/>
      <c r="M44" s="3">
        <f t="shared" si="7"/>
        <v>0</v>
      </c>
      <c r="N44" s="4">
        <v>0.75</v>
      </c>
      <c r="O44" s="3">
        <f t="shared" si="32"/>
        <v>0</v>
      </c>
      <c r="P44" s="3">
        <f t="shared" si="33"/>
        <v>0</v>
      </c>
      <c r="Q44" s="3">
        <f t="shared" si="34"/>
        <v>0</v>
      </c>
      <c r="R44" s="3">
        <f t="shared" si="35"/>
        <v>0</v>
      </c>
      <c r="S44" s="12"/>
    </row>
    <row r="45" spans="2:19" ht="14.25" thickBot="1" x14ac:dyDescent="0.2">
      <c r="B45" s="30"/>
      <c r="C45" s="2" t="s">
        <v>43</v>
      </c>
      <c r="D45" s="21"/>
      <c r="E45" s="22"/>
      <c r="F45" s="22"/>
      <c r="G45" s="23"/>
      <c r="H45" s="2">
        <f t="shared" ref="H45:I45" si="36">SUM(H42:H44)</f>
        <v>0</v>
      </c>
      <c r="I45" s="2">
        <f t="shared" si="36"/>
        <v>0</v>
      </c>
      <c r="J45" s="2">
        <f t="shared" si="6"/>
        <v>0</v>
      </c>
      <c r="K45" s="2">
        <f t="shared" ref="K45:L45" si="37">SUM(K42:K44)</f>
        <v>0</v>
      </c>
      <c r="L45" s="2">
        <f t="shared" si="37"/>
        <v>0</v>
      </c>
      <c r="M45" s="2">
        <f t="shared" si="7"/>
        <v>0</v>
      </c>
      <c r="N45" s="11">
        <v>0.75</v>
      </c>
      <c r="O45" s="2">
        <f t="shared" si="32"/>
        <v>0</v>
      </c>
      <c r="P45" s="2">
        <f t="shared" si="33"/>
        <v>0</v>
      </c>
      <c r="Q45" s="2">
        <f t="shared" si="34"/>
        <v>0</v>
      </c>
      <c r="R45" s="2">
        <f t="shared" si="35"/>
        <v>0</v>
      </c>
      <c r="S45" s="13"/>
    </row>
    <row r="46" spans="2:19" ht="15" thickTop="1" thickBot="1" x14ac:dyDescent="0.2">
      <c r="B46" s="35" t="s">
        <v>6</v>
      </c>
      <c r="C46" s="36"/>
      <c r="D46" s="14">
        <f>D6+D10+D14+D18+D22+D26+D30+D34+D38+D42</f>
        <v>0</v>
      </c>
      <c r="E46" s="14">
        <f>E6+E10+E14+E18+E22+E26+E30+E34+E38+E42</f>
        <v>0</v>
      </c>
      <c r="F46" s="14">
        <f>F6+F10+F14+F18+F22+F26+F30+F34+F38+F42</f>
        <v>0</v>
      </c>
      <c r="G46" s="14">
        <f>SUM(D46:F46)</f>
        <v>0</v>
      </c>
      <c r="H46" s="15">
        <f>SUM(H45,H41,H37,H33,H29,H25,H21,H17,H13,H9)</f>
        <v>0</v>
      </c>
      <c r="I46" s="15">
        <f>SUM(I45,I41,I37,I33,I29,I25,I21,I17,I13,I9)</f>
        <v>0</v>
      </c>
      <c r="J46" s="15">
        <f t="shared" ref="J46:M46" si="38">SUM(J45,J41,J37,J33,J29,J25,J21,J17,J13,J9)</f>
        <v>0</v>
      </c>
      <c r="K46" s="15">
        <f t="shared" si="38"/>
        <v>0</v>
      </c>
      <c r="L46" s="15">
        <f t="shared" si="38"/>
        <v>0</v>
      </c>
      <c r="M46" s="15">
        <f t="shared" si="38"/>
        <v>0</v>
      </c>
      <c r="N46" s="16"/>
      <c r="O46" s="15"/>
      <c r="P46" s="15"/>
      <c r="Q46" s="15"/>
      <c r="R46" s="15"/>
      <c r="S46" s="17"/>
    </row>
    <row r="47" spans="2:19" x14ac:dyDescent="0.15">
      <c r="B47" s="37" t="s">
        <v>104</v>
      </c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</row>
    <row r="48" spans="2:19" x14ac:dyDescent="0.15">
      <c r="B48" s="28" t="s">
        <v>105</v>
      </c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</row>
  </sheetData>
  <mergeCells count="35">
    <mergeCell ref="B1:S1"/>
    <mergeCell ref="B26:B29"/>
    <mergeCell ref="B22:B25"/>
    <mergeCell ref="B18:B21"/>
    <mergeCell ref="B14:B17"/>
    <mergeCell ref="B10:B13"/>
    <mergeCell ref="N3:R3"/>
    <mergeCell ref="H3:J3"/>
    <mergeCell ref="K3:M3"/>
    <mergeCell ref="C3:C5"/>
    <mergeCell ref="D3:G3"/>
    <mergeCell ref="D4:D5"/>
    <mergeCell ref="D27:G29"/>
    <mergeCell ref="B48:O48"/>
    <mergeCell ref="B6:B9"/>
    <mergeCell ref="B3:B5"/>
    <mergeCell ref="B46:C46"/>
    <mergeCell ref="B42:B45"/>
    <mergeCell ref="B38:B41"/>
    <mergeCell ref="B34:B37"/>
    <mergeCell ref="B30:B33"/>
    <mergeCell ref="B47:S47"/>
    <mergeCell ref="D15:G17"/>
    <mergeCell ref="D19:G21"/>
    <mergeCell ref="D23:G25"/>
    <mergeCell ref="D39:G41"/>
    <mergeCell ref="D43:G45"/>
    <mergeCell ref="F4:F5"/>
    <mergeCell ref="S3:S5"/>
    <mergeCell ref="D31:G33"/>
    <mergeCell ref="D35:G37"/>
    <mergeCell ref="E4:E5"/>
    <mergeCell ref="G4:G5"/>
    <mergeCell ref="D7:G9"/>
    <mergeCell ref="D11:G13"/>
  </mergeCells>
  <phoneticPr fontId="1"/>
  <pageMargins left="0.39370078740157483" right="0.39370078740157483" top="0.55118110236220474" bottom="0.35433070866141736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地震保険料計算書</vt:lpstr>
      <vt:lpstr>総括表</vt:lpstr>
      <vt:lpstr>総括表!Print_Area</vt:lpstr>
      <vt:lpstr>地震保険料計算書!Print_Area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2154114</cp:lastModifiedBy>
  <cp:lastPrinted>2018-03-29T00:09:15Z</cp:lastPrinted>
  <dcterms:created xsi:type="dcterms:W3CDTF">2016-11-01T02:15:30Z</dcterms:created>
  <dcterms:modified xsi:type="dcterms:W3CDTF">2023-03-10T06:47:46Z</dcterms:modified>
</cp:coreProperties>
</file>