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3年度分\経営比較分析表\提出\"/>
    </mc:Choice>
  </mc:AlternateContent>
  <xr:revisionPtr revIDLastSave="0" documentId="13_ncr:1_{22FE96AB-DB56-44D0-85B0-703252CCF631}" xr6:coauthVersionLast="45" xr6:coauthVersionMax="45" xr10:uidLastSave="{00000000-0000-0000-0000-000000000000}"/>
  <workbookProtection workbookAlgorithmName="SHA-512" workbookHashValue="wKqxSSyqwfbhBUS0fEwNJSr4qTtih400BFYKkjCYgeZz68gE7BSjB99r3LweYjzNLbxI3vQtlLSP+Wt1WxzQMg==" workbookSaltValue="n29wRmVRki8ceAmkQn5wLg==" workbookSpinCount="100000" lockStructure="1"/>
  <bookViews>
    <workbookView showHorizontalScroll="0" showVerticalScroll="0" showSheetTabs="0"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AT8" i="4" s="1"/>
  <c r="S6" i="5"/>
  <c r="AL8" i="4" s="1"/>
  <c r="R6" i="5"/>
  <c r="AD10" i="4" s="1"/>
  <c r="Q6" i="5"/>
  <c r="W10" i="4" s="1"/>
  <c r="P6" i="5"/>
  <c r="P10" i="4" s="1"/>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BB10" i="4"/>
  <c r="AT10" i="4"/>
  <c r="AL10" i="4"/>
  <c r="I10" i="4"/>
  <c r="B10" i="4"/>
  <c r="BB8" i="4"/>
  <c r="W8" i="4"/>
  <c r="B6" i="4"/>
</calcChain>
</file>

<file path=xl/sharedStrings.xml><?xml version="1.0" encoding="utf-8"?>
<sst xmlns="http://schemas.openxmlformats.org/spreadsheetml/2006/main" count="248" uniqueCount="120">
  <si>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</si>
  <si>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</si>
  <si>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</si>
  <si>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</si>
  <si>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</si>
  <si>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</si>
  <si>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</si>
  <si>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</si>
  <si>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</si>
  <si>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</si>
  <si>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</si>
  <si>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</si>
  <si>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</si>
  <si>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</si>
  <si>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</si>
  <si>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</si>
  <si>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</si>
  <si>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</si>
  <si>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</si>
  <si>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</si>
  <si>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</si>
  <si>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</si>
  <si>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</si>
  <si>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</si>
  <si>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</si>
  <si>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</si>
  <si>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</si>
  <si>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</si>
  <si>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</si>
  <si>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</si>
  <si>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</si>
  <si>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</si>
  <si>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</si>
  <si>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</si>
  <si>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</si>
  <si>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</si>
  <si>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</si>
  <si>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</si>
  <si>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</si>
  <si>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</si>
  <si>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</si>
  <si>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</si>
  <si>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</si>
  <si>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</si>
  <si>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</si>
  <si>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</si>
  <si>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</si>
  <si>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</si>
  <si>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</si>
  <si>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</si>
  <si>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</si>
  <si>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</si>
  <si>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</si>
  <si>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</si>
  <si>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</si>
  <si>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</si>
  <si>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</si>
  <si>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</si>
  <si>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</si>
  <si>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</si>
  <si>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</si>
  <si>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</si>
  <si>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</si>
  <si>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</si>
  <si>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</si>
  <si>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</si>
  <si>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</si>
  <si>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</si>
  <si>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</si>
  <si>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</si>
  <si>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</si>
  <si>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</si>
  <si>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</si>
  <si>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</si>
  <si>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</si>
  <si>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</si>
  <si>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</si>
  <si>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</si>
  <si>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</si>
  <si>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</si>
  <si>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</si>
  <si>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</si>
  <si>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</si>
  <si>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</si>
  <si>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</si>
  <si>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</si>
  <si>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</si>
  <si>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</si>
  <si>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</si>
  <si>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</si>
  <si>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</si>
  <si>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</si>
  <si>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</si>
  <si>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</si>
  <si>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</si>
  <si>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</si>
  <si>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</si>
  <si>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</si>
  <si>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</si>
  <si>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</si>
  <si>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</si>
  <si>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</si>
  <si>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</si>
  <si>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</si>
  <si>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</si>
  <si>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</si>
  <si>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</si>
  <si>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</si>
  <si>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</si>
  <si>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</si>
  <si>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</si>
  <si>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</si>
  <si>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</si>
  <si>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</si>
  <si>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</si>
  <si>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</si>
  <si>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</si>
  <si>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</si>
  <si>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</si>
  <si>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t>①収益的収支比率は、約95％となっているが、赤字であるため、今後も経営改善に向けた取組の検討及び実施を行っていく必要がある。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④企業債残高対事業規模比率は、令和元年度から一般会計負担見込み額を計上した結果、地方債現在高に対し、一般会計負担見込み額が同額であったため、比率0％となったものと思われる。
⑤経費回収率は、約半分が使用料収入以外の収入となっている。人口減少により、使用料の増収が厳しい状況であるため、経営改善に向けた取組が必要である。
⑥汚水処理原価は、有収水量の減により、高騰したと思われる。
⑦施設利用率は、令和3年度について、記入漏れにより数値が出ていないと思われるが、各戸整備の浄化槽であり、各世帯人数も減少してきているため、高率にはならないと考えている。
⑧水洗化率は、約95％であり、各戸に浄化槽を整備しているため早急に100％となるよう接続勧奨していく。</t>
    <rPh sb="1" eb="4">
      <t>シュウエキテキ</t>
    </rPh>
    <rPh sb="10" eb="11">
      <t>ヤク</t>
    </rPh>
    <rPh sb="22" eb="24">
      <t>アカジ</t>
    </rPh>
    <rPh sb="30" eb="32">
      <t>コンゴ</t>
    </rPh>
    <rPh sb="33" eb="35">
      <t>ケイエイ</t>
    </rPh>
    <rPh sb="35" eb="37">
      <t>カイゼン</t>
    </rPh>
    <rPh sb="38" eb="39">
      <t>ム</t>
    </rPh>
    <rPh sb="41" eb="43">
      <t>トリクミ</t>
    </rPh>
    <rPh sb="44" eb="46">
      <t>ケントウ</t>
    </rPh>
    <rPh sb="46" eb="47">
      <t>オヨ</t>
    </rPh>
    <rPh sb="48" eb="50">
      <t>ジッシ</t>
    </rPh>
    <rPh sb="51" eb="52">
      <t>オコナ</t>
    </rPh>
    <rPh sb="56" eb="58">
      <t>ヒツヨウ</t>
    </rPh>
    <rPh sb="64" eb="66">
      <t>ルイセキ</t>
    </rPh>
    <rPh sb="66" eb="69">
      <t>ケッソンキン</t>
    </rPh>
    <rPh sb="69" eb="71">
      <t>ヒリツ</t>
    </rPh>
    <rPh sb="73" eb="75">
      <t>ガイトウ</t>
    </rPh>
    <rPh sb="75" eb="77">
      <t>スウチ</t>
    </rPh>
    <rPh sb="82" eb="84">
      <t>リュウドウ</t>
    </rPh>
    <rPh sb="84" eb="86">
      <t>ヒリツ</t>
    </rPh>
    <rPh sb="88" eb="90">
      <t>ガイトウ</t>
    </rPh>
    <rPh sb="90" eb="92">
      <t>スウチ</t>
    </rPh>
    <rPh sb="111" eb="113">
      <t>レイワ</t>
    </rPh>
    <rPh sb="113" eb="114">
      <t>モト</t>
    </rPh>
    <rPh sb="114" eb="116">
      <t>ネンド</t>
    </rPh>
    <rPh sb="184" eb="186">
      <t>ケイヒ</t>
    </rPh>
    <rPh sb="186" eb="188">
      <t>カイシュウ</t>
    </rPh>
    <rPh sb="188" eb="189">
      <t>リツ</t>
    </rPh>
    <rPh sb="195" eb="197">
      <t>シュウニュウ</t>
    </rPh>
    <rPh sb="204" eb="206">
      <t>ジンコウ</t>
    </rPh>
    <rPh sb="206" eb="208">
      <t>ゲンショウ</t>
    </rPh>
    <rPh sb="212" eb="214">
      <t>シヨウ</t>
    </rPh>
    <rPh sb="214" eb="215">
      <t>リョウ</t>
    </rPh>
    <rPh sb="216" eb="218">
      <t>ゾウシュウ</t>
    </rPh>
    <rPh sb="219" eb="220">
      <t>キビ</t>
    </rPh>
    <rPh sb="222" eb="224">
      <t>ジョウキョウ</t>
    </rPh>
    <rPh sb="230" eb="232">
      <t>ケイエイ</t>
    </rPh>
    <rPh sb="232" eb="234">
      <t>カイゼン</t>
    </rPh>
    <rPh sb="235" eb="236">
      <t>ム</t>
    </rPh>
    <rPh sb="238" eb="240">
      <t>トリクミ</t>
    </rPh>
    <rPh sb="241" eb="243">
      <t>ヒツヨウ</t>
    </rPh>
    <rPh sb="249" eb="251">
      <t>オスイ</t>
    </rPh>
    <rPh sb="251" eb="253">
      <t>ショリ</t>
    </rPh>
    <rPh sb="253" eb="255">
      <t>ゲンカ</t>
    </rPh>
    <rPh sb="257" eb="261">
      <t>ユウシュウスイリョウ</t>
    </rPh>
    <rPh sb="262" eb="263">
      <t>ゲン</t>
    </rPh>
    <rPh sb="267" eb="269">
      <t>コウトウ</t>
    </rPh>
    <rPh sb="272" eb="273">
      <t>オモ</t>
    </rPh>
    <rPh sb="279" eb="281">
      <t>シセツ</t>
    </rPh>
    <rPh sb="281" eb="284">
      <t>リヨウリツ</t>
    </rPh>
    <rPh sb="294" eb="296">
      <t>レイワ</t>
    </rPh>
    <rPh sb="297" eb="299">
      <t>ネンド</t>
    </rPh>
    <rPh sb="304" eb="307">
      <t>キニュウモ</t>
    </rPh>
    <rPh sb="311" eb="313">
      <t>スウチ</t>
    </rPh>
    <rPh sb="314" eb="315">
      <t>デ</t>
    </rPh>
    <rPh sb="320" eb="321">
      <t>オモ</t>
    </rPh>
    <rPh sb="370" eb="371">
      <t>ヤク</t>
    </rPh>
    <rPh sb="378" eb="380">
      <t>カッコ</t>
    </rPh>
    <rPh sb="381" eb="384">
      <t>ジョウカソウ</t>
    </rPh>
    <rPh sb="385" eb="387">
      <t>セイビ</t>
    </rPh>
    <rPh sb="393" eb="395">
      <t>ソウキュウ</t>
    </rPh>
    <rPh sb="405" eb="407">
      <t>セツゾク</t>
    </rPh>
    <rPh sb="407" eb="409">
      <t>カンショウ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</si>
</sst>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D-4B2E-809B-55FE05D20C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ED-4B2E-809B-55FE05D20C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56.67</c:v>
                </c:pt>
                <c:pt idx="1">
                  <c:v>56.67</c:v>
                </c:pt>
                <c:pt idx="2">
                  <c:v>33.33</c:v>
                </c:pt>
                <c:pt idx="3">
                  <c:v>36.67</c:v>
                </c:pt>
                <c:pt idx="4">
                  <c:v>0</c:v>
                </c:pt>
              </c:numCache>
            </c:numRef>
          </c:val>
          <c:extLst>
            <c:ext xmlns:c16="http://schemas.microsoft.com/office/drawing/2014/chart" uri="{C3380CC4-5D6E-409C-BE32-E72D297353CC}">
              <c16:uniqueId val="{00000000-D749-4B33-9DC0-04BFCA2611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D749-4B33-9DC0-04BFCA2611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82.35</c:v>
                </c:pt>
                <c:pt idx="1">
                  <c:v>95.35</c:v>
                </c:pt>
                <c:pt idx="2">
                  <c:v>94.29</c:v>
                </c:pt>
                <c:pt idx="3">
                  <c:v>94.87</c:v>
                </c:pt>
                <c:pt idx="4">
                  <c:v>94.74</c:v>
                </c:pt>
              </c:numCache>
            </c:numRef>
          </c:val>
          <c:extLst>
            <c:ext xmlns:c16="http://schemas.microsoft.com/office/drawing/2014/chart" uri="{C3380CC4-5D6E-409C-BE32-E72D297353CC}">
              <c16:uniqueId val="{00000000-4C6A-4969-A522-932EF3E66E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4C6A-4969-A522-932EF3E66E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95.04</c:v>
                </c:pt>
                <c:pt idx="1">
                  <c:v>94.92</c:v>
                </c:pt>
                <c:pt idx="2">
                  <c:v>94.82</c:v>
                </c:pt>
                <c:pt idx="3">
                  <c:v>94.68</c:v>
                </c:pt>
                <c:pt idx="4">
                  <c:v>94.92</c:v>
                </c:pt>
              </c:numCache>
            </c:numRef>
          </c:val>
          <c:extLst>
            <c:ext xmlns:c16="http://schemas.microsoft.com/office/drawing/2014/chart" uri="{C3380CC4-5D6E-409C-BE32-E72D297353CC}">
              <c16:uniqueId val="{00000000-526B-4FB2-8128-14A7DB3F2E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6B-4FB2-8128-14A7DB3F2E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7-476D-AFCD-D19F80F37E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7-476D-AFCD-D19F80F37E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78-4B08-9C4D-5371697170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78-4B08-9C4D-5371697170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5-48DE-BF79-E6BFFDF142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5-48DE-BF79-E6BFFDF142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4-4DCF-A0AD-8A84624CB9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4-4DCF-A0AD-8A84624CB9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1223.99</c:v>
                </c:pt>
                <c:pt idx="1">
                  <c:v>933.67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01-4AF5-B55F-A5CED08C5B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7301-4AF5-B55F-A5CED08C5B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55.47</c:v>
                </c:pt>
                <c:pt idx="1">
                  <c:v>59.01</c:v>
                </c:pt>
                <c:pt idx="2">
                  <c:v>49.05</c:v>
                </c:pt>
                <c:pt idx="3">
                  <c:v>56.05</c:v>
                </c:pt>
                <c:pt idx="4">
                  <c:v>51.22</c:v>
                </c:pt>
              </c:numCache>
            </c:numRef>
          </c:val>
          <c:extLst>
            <c:ext xmlns:c16="http://schemas.microsoft.com/office/drawing/2014/chart" uri="{C3380CC4-5D6E-409C-BE32-E72D297353CC}">
              <c16:uniqueId val="{00000000-570E-43D0-8A8A-7BBD38F461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570E-43D0-8A8A-7BBD38F461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268.41000000000003</c:v>
                </c:pt>
                <c:pt idx="1">
                  <c:v>266.83</c:v>
                </c:pt>
                <c:pt idx="2">
                  <c:v>478.66</c:v>
                </c:pt>
                <c:pt idx="3">
                  <c:v>396.04</c:v>
                </c:pt>
                <c:pt idx="4">
                  <c:v>501.95</c:v>
                </c:pt>
              </c:numCache>
            </c:numRef>
          </c:val>
          <c:extLst>
            <c:ext xmlns:c16="http://schemas.microsoft.com/office/drawing/2014/chart" uri="{C3380CC4-5D6E-409C-BE32-E72D297353CC}">
              <c16:uniqueId val="{00000000-66FC-4973-B548-58BF85854E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66FC-4973-B548-58BF85854E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90" zoomScaleNormal="90" workbookViewId="0">
      <selection activeCell="CB40" sqref="CB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小国町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6730</v>
      </c>
      <c r="AM8" s="55"/>
      <c r="AN8" s="55"/>
      <c r="AO8" s="55"/>
      <c r="AP8" s="55"/>
      <c r="AQ8" s="55"/>
      <c r="AR8" s="55"/>
      <c r="AS8" s="55"/>
      <c r="AT8" s="54">
        <f>データ!T6</f>
        <v>136.94</v>
      </c>
      <c r="AU8" s="54"/>
      <c r="AV8" s="54"/>
      <c r="AW8" s="54"/>
      <c r="AX8" s="54"/>
      <c r="AY8" s="54"/>
      <c r="AZ8" s="54"/>
      <c r="BA8" s="54"/>
      <c r="BB8" s="54">
        <f>データ!U6</f>
        <v>49.15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0.56999999999999995</v>
      </c>
      <c r="Q10" s="54"/>
      <c r="R10" s="54"/>
      <c r="S10" s="54"/>
      <c r="T10" s="54"/>
      <c r="U10" s="54"/>
      <c r="V10" s="54"/>
      <c r="W10" s="54">
        <f>データ!Q6</f>
        <v>100</v>
      </c>
      <c r="X10" s="54"/>
      <c r="Y10" s="54"/>
      <c r="Z10" s="54"/>
      <c r="AA10" s="54"/>
      <c r="AB10" s="54"/>
      <c r="AC10" s="54"/>
      <c r="AD10" s="55">
        <f>データ!R6</f>
        <v>4840</v>
      </c>
      <c r="AE10" s="55"/>
      <c r="AF10" s="55"/>
      <c r="AG10" s="55"/>
      <c r="AH10" s="55"/>
      <c r="AI10" s="55"/>
      <c r="AJ10" s="55"/>
      <c r="AK10" s="2"/>
      <c r="AL10" s="55">
        <f>データ!V6</f>
        <v>38</v>
      </c>
      <c r="AM10" s="55"/>
      <c r="AN10" s="55"/>
      <c r="AO10" s="55"/>
      <c r="AP10" s="55"/>
      <c r="AQ10" s="55"/>
      <c r="AR10" s="55"/>
      <c r="AS10" s="55"/>
      <c r="AT10" s="54">
        <f>データ!W6</f>
        <v>0.05</v>
      </c>
      <c r="AU10" s="54"/>
      <c r="AV10" s="54"/>
      <c r="AW10" s="54"/>
      <c r="AX10" s="54"/>
      <c r="AY10" s="54"/>
      <c r="AZ10" s="54"/>
      <c r="BA10" s="54"/>
      <c r="BB10" s="54">
        <f>データ!X6</f>
        <v>760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44</v>
      </c>
      <c r="N86" s="12" t="s">
        <v>45</v>
      </c>
      <c r="O86" s="12" t="str">
        <f>データ!EO6</f>
        <v>【-】</v>
      </c>
    </row>
  </sheetData>
  <sheetProtection algorithmName="SHA-512" hashValue="G515v0J3Bgbu+ItAG1FuhvcGs+6AbY3ZH1VWs/o5W8HTYSK+oqtlgg/b4puk8x8DmGrHqOhbazwZb/Xpe5vrvQ==" saltValue="woqFMTM9uFpTvKIx5Br8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434248</v>
      </c>
      <c r="D6" s="19">
        <f t="shared" si="3"/>
        <v>47</v>
      </c>
      <c r="E6" s="19">
        <f t="shared" si="3"/>
        <v>18</v>
      </c>
      <c r="F6" s="19">
        <f t="shared" si="3"/>
        <v>1</v>
      </c>
      <c r="G6" s="19">
        <f t="shared" si="3"/>
        <v>0</v>
      </c>
      <c r="H6" s="19" t="str">
        <f t="shared" si="3"/>
        <v>熊本県　小国町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0.56999999999999995</v>
      </c>
      <c r="Q6" s="20">
        <f t="shared" si="3"/>
        <v>100</v>
      </c>
      <c r="R6" s="20">
        <f t="shared" si="3"/>
        <v>4840</v>
      </c>
      <c r="S6" s="20">
        <f t="shared" si="3"/>
        <v>6730</v>
      </c>
      <c r="T6" s="20">
        <f t="shared" si="3"/>
        <v>136.94</v>
      </c>
      <c r="U6" s="20">
        <f t="shared" si="3"/>
        <v>49.15</v>
      </c>
      <c r="V6" s="20">
        <f t="shared" si="3"/>
        <v>38</v>
      </c>
      <c r="W6" s="20">
        <f t="shared" si="3"/>
        <v>0.05</v>
      </c>
      <c r="X6" s="20">
        <f t="shared" si="3"/>
        <v>760</v>
      </c>
      <c r="Y6" s="21">
        <f>IF(Y7="",NA(),Y7)</f>
        <v>95.04</v>
      </c>
      <c r="Z6" s="21">
        <f t="shared" ref="Z6:AH6" si="4">IF(Z7="",NA(),Z7)</f>
        <v>94.92</v>
      </c>
      <c r="AA6" s="21">
        <f t="shared" si="4"/>
        <v>94.82</v>
      </c>
      <c r="AB6" s="21">
        <f t="shared" si="4"/>
        <v>94.68</v>
      </c>
      <c r="AC6" s="21">
        <f t="shared" si="4"/>
        <v>94.92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1223.99</v>
      </c>
      <c r="BG6" s="21">
        <f t="shared" ref="BG6:BO6" si="7">IF(BG7="",NA(),BG7)</f>
        <v>933.67</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55.47</v>
      </c>
      <c r="BR6" s="21">
        <f t="shared" ref="BR6:BZ6" si="8">IF(BR7="",NA(),BR7)</f>
        <v>59.01</v>
      </c>
      <c r="BS6" s="21">
        <f t="shared" si="8"/>
        <v>49.05</v>
      </c>
      <c r="BT6" s="21">
        <f t="shared" si="8"/>
        <v>56.05</v>
      </c>
      <c r="BU6" s="21">
        <f t="shared" si="8"/>
        <v>51.22</v>
      </c>
      <c r="BV6" s="21">
        <f t="shared" si="8"/>
        <v>52.55</v>
      </c>
      <c r="BW6" s="21">
        <f t="shared" si="8"/>
        <v>52.23</v>
      </c>
      <c r="BX6" s="21">
        <f t="shared" si="8"/>
        <v>50.06</v>
      </c>
      <c r="BY6" s="21">
        <f t="shared" si="8"/>
        <v>49.38</v>
      </c>
      <c r="BZ6" s="21">
        <f t="shared" si="8"/>
        <v>48.53</v>
      </c>
      <c r="CA6" s="20" t="str">
        <f>IF(CA7="","",IF(CA7="-","【-】","【"&amp;SUBSTITUTE(TEXT(CA7,"#,##0.00"),"-","△")&amp;"】"))</f>
        <v>【48.97】</v>
      </c>
      <c r="CB6" s="21">
        <f>IF(CB7="",NA(),CB7)</f>
        <v>268.41000000000003</v>
      </c>
      <c r="CC6" s="21">
        <f t="shared" ref="CC6:CK6" si="9">IF(CC7="",NA(),CC7)</f>
        <v>266.83</v>
      </c>
      <c r="CD6" s="21">
        <f t="shared" si="9"/>
        <v>478.66</v>
      </c>
      <c r="CE6" s="21">
        <f t="shared" si="9"/>
        <v>396.04</v>
      </c>
      <c r="CF6" s="21">
        <f t="shared" si="9"/>
        <v>501.95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56.67</v>
      </c>
      <c r="CN6" s="21">
        <f t="shared" ref="CN6:CV6" si="10">IF(CN7="",NA(),CN7)</f>
        <v>56.67</v>
      </c>
      <c r="CO6" s="21">
        <f t="shared" si="10"/>
        <v>33.33</v>
      </c>
      <c r="CP6" s="21">
        <f t="shared" si="10"/>
        <v>36.67</v>
      </c>
      <c r="CQ6" s="21" t="str">
        <f t="shared" si="10"/>
        <v>-</v>
      </c>
      <c r="CR6" s="21">
        <f t="shared" si="10"/>
        <v>51.71</v>
      </c>
      <c r="CS6" s="21">
        <f t="shared" si="10"/>
        <v>50.56</v>
      </c>
      <c r="CT6" s="21">
        <f t="shared" si="10"/>
        <v>47.35</v>
      </c>
      <c r="CU6" s="21">
        <f t="shared" si="10"/>
        <v>46.36</v>
      </c>
      <c r="CV6" s="21">
        <f t="shared" si="10"/>
        <v>228.91</v>
      </c>
      <c r="CW6" s="20" t="str">
        <f>IF(CW7="","",IF(CW7="-","【-】","【"&amp;SUBSTITUTE(TEXT(CW7,"#,##0.00"),"-","△")&amp;"】"))</f>
        <v>【224.12】</v>
      </c>
      <c r="CX6" s="21">
        <f>IF(CX7="",NA(),CX7)</f>
        <v>82.35</v>
      </c>
      <c r="CY6" s="21">
        <f t="shared" ref="CY6:DG6" si="11">IF(CY7="",NA(),CY7)</f>
        <v>95.35</v>
      </c>
      <c r="CZ6" s="21">
        <f t="shared" si="11"/>
        <v>94.29</v>
      </c>
      <c r="DA6" s="21">
        <f t="shared" si="11"/>
        <v>94.87</v>
      </c>
      <c r="DB6" s="21">
        <f t="shared" si="11"/>
        <v>94.74</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434248</v>
      </c>
      <c r="D7" s="23">
        <v>47</v>
      </c>
      <c r="E7" s="23">
        <v>18</v>
      </c>
      <c r="F7" s="23">
        <v>1</v>
      </c>
      <c r="G7" s="23">
        <v>0</v>
      </c>
      <c r="H7" s="23" t="s">
        <v>99</v>
      </c>
      <c r="I7" s="23" t="s">
        <v>100</v>
      </c>
      <c r="J7" s="23" t="s">
        <v>101</v>
      </c>
      <c r="K7" s="23" t="s">
        <v>102</v>
      </c>
      <c r="L7" s="23" t="s">
        <v>103</v>
      </c>
      <c r="M7" s="23" t="s">
        <v>104</v>
      </c>
      <c r="N7" s="24" t="s">
        <v>105</v>
      </c>
      <c r="O7" s="24" t="s">
        <v>106</v>
      </c>
      <c r="P7" s="24">
        <v>0.56999999999999995</v>
      </c>
      <c r="Q7" s="24">
        <v>100</v>
      </c>
      <c r="R7" s="24">
        <v>4840</v>
      </c>
      <c r="S7" s="24">
        <v>6730</v>
      </c>
      <c r="T7" s="24">
        <v>136.94</v>
      </c>
      <c r="U7" s="24">
        <v>49.15</v>
      </c>
      <c r="V7" s="24">
        <v>38</v>
      </c>
      <c r="W7" s="24">
        <v>0.05</v>
      </c>
      <c r="X7" s="24">
        <v>760</v>
      </c>
      <c r="Y7" s="24">
        <v>95.04</v>
      </c>
      <c r="Z7" s="24">
        <v>94.92</v>
      </c>
      <c r="AA7" s="24">
        <v>94.82</v>
      </c>
      <c r="AB7" s="24">
        <v>94.68</v>
      </c>
      <c r="AC7" s="24">
        <v>94.92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1223.99</v>
      </c>
      <c r="BG7" s="24">
        <v>933.67</v>
      </c>
      <c r="BH7" s="24">
        <v>0</v>
      </c>
      <c r="BI7" s="24">
        <v>0</v>
      </c>
      <c r="BJ7" s="24">
        <v>0</v>
      </c>
      <c r="BK7" s="24">
        <v>888.8</v>
      </c>
      <c r="BL7" s="24">
        <v>855.65</v>
      </c>
      <c r="BM7" s="24">
        <v>862.99</v>
      </c>
      <c r="BN7" s="24">
        <v>782.91</v>
      </c>
      <c r="BO7" s="24">
        <v>783.21</v>
      </c>
      <c r="BP7" s="24">
        <v>765.05</v>
      </c>
      <c r="BQ7" s="24">
        <v>55.47</v>
      </c>
      <c r="BR7" s="24">
        <v>59.01</v>
      </c>
      <c r="BS7" s="24">
        <v>49.05</v>
      </c>
      <c r="BT7" s="24">
        <v>56.05</v>
      </c>
      <c r="BU7" s="24">
        <v>51.22</v>
      </c>
      <c r="BV7" s="24">
        <v>52.55</v>
      </c>
      <c r="BW7" s="24">
        <v>52.23</v>
      </c>
      <c r="BX7" s="24">
        <v>50.06</v>
      </c>
      <c r="BY7" s="24">
        <v>49.38</v>
      </c>
      <c r="BZ7" s="24">
        <v>48.53</v>
      </c>
      <c r="CA7" s="24">
        <v>48.97</v>
      </c>
      <c r="CB7" s="24">
        <v>268.41000000000003</v>
      </c>
      <c r="CC7" s="24">
        <v>266.83</v>
      </c>
      <c r="CD7" s="24">
        <v>478.66</v>
      </c>
      <c r="CE7" s="24">
        <v>396.04</v>
      </c>
      <c r="CF7" s="24">
        <v>501.95</v>
      </c>
      <c r="CG7" s="24">
        <v>292.45</v>
      </c>
      <c r="CH7" s="24">
        <v>294.05</v>
      </c>
      <c r="CI7" s="24">
        <v>309.22000000000003</v>
      </c>
      <c r="CJ7" s="24">
        <v>316.97000000000003</v>
      </c>
      <c r="CK7" s="24">
        <v>326.17</v>
      </c>
      <c r="CL7" s="24">
        <v>328.76</v>
      </c>
      <c r="CM7" s="24">
        <v>56.67</v>
      </c>
      <c r="CN7" s="24">
        <v>56.67</v>
      </c>
      <c r="CO7" s="24">
        <v>33.33</v>
      </c>
      <c r="CP7" s="24">
        <v>36.67</v>
      </c>
      <c r="CQ7" s="24" t="s">
        <v>105</v>
      </c>
      <c r="CR7" s="24">
        <v>51.71</v>
      </c>
      <c r="CS7" s="24">
        <v>50.56</v>
      </c>
      <c r="CT7" s="24">
        <v>47.35</v>
      </c>
      <c r="CU7" s="24">
        <v>46.36</v>
      </c>
      <c r="CV7" s="24">
        <v>228.91</v>
      </c>
      <c r="CW7" s="24">
        <v>224.12</v>
      </c>
      <c r="CX7" s="24">
        <v>82.35</v>
      </c>
      <c r="CY7" s="24">
        <v>95.35</v>
      </c>
      <c r="CZ7" s="24">
        <v>94.29</v>
      </c>
      <c r="DA7" s="24">
        <v>94.87</v>
      </c>
      <c r="DB7" s="24">
        <v>94.74</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2023-01-23T07:00:36Z</cp:lastPrinted>
  <dcterms:created xsi:type="dcterms:W3CDTF">2022-12-01T02:10:54Z</dcterms:created>
  <dcterms:modified xsi:type="dcterms:W3CDTF">2023-01-23T07:05:52Z</dcterms:modified>
  <cp:category/>
</cp:coreProperties>
</file>