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sv-fl1\doc\上下水道課\03 下水道係\00集排・生排共通\公営企業経営比較分析表\R3年度決算\"/>
    </mc:Choice>
  </mc:AlternateContent>
  <xr:revisionPtr revIDLastSave="0" documentId="13_ncr:1_{3315B6CD-1542-4DAE-99D0-A75B3F9C3951}" xr6:coauthVersionLast="36" xr6:coauthVersionMax="36" xr10:uidLastSave="{00000000-0000-0000-0000-000000000000}"/>
  <workbookProtection workbookAlgorithmName="SHA-512" workbookHashValue="YT/0cOBjl6BQnPYP6TP5a3aYiJxup3F6bcg0iyT2hCll6bfVkc3rUpZX3TkegSHGMemYWOsswSaWXQ3tlEkn4w==" workbookSaltValue="A9IwAa0uM0pu6ZaK0jYVmQ==" workbookSpinCount="100000" lockStructure="1"/>
  <bookViews>
    <workbookView xWindow="0" yWindow="0" windowWidth="20490" windowHeight="670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Q6" i="5"/>
  <c r="P6" i="5"/>
  <c r="O6" i="5"/>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H86" i="4"/>
  <c r="E86" i="4"/>
  <c r="AD10" i="4"/>
  <c r="W10" i="4"/>
  <c r="P10" i="4"/>
  <c r="I10" i="4"/>
  <c r="B10" i="4"/>
  <c r="AL8" i="4"/>
  <c r="P8" i="4"/>
  <c r="I8" i="4"/>
  <c r="B8" i="4"/>
</calcChain>
</file>

<file path=xl/sharedStrings.xml><?xml version="1.0" encoding="utf-8"?>
<sst xmlns="http://schemas.openxmlformats.org/spreadsheetml/2006/main" count="252" uniqueCount="119">
  <si>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</si>
  <si>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</si>
  <si>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</si>
  <si>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</si>
  <si>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</si>
  <si>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</si>
  <si>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</si>
  <si>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</si>
  <si>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</si>
  <si>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</si>
  <si>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</si>
  <si>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</si>
  <si>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</si>
  <si>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</si>
  <si>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</si>
  <si>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</si>
  <si>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</si>
  <si>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</si>
  <si>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</si>
  <si>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</si>
  <si>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</si>
  <si>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</si>
  <si>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</si>
  <si>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</si>
  <si>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</si>
  <si>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</si>
  <si>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</si>
  <si>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</si>
  <si>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</si>
  <si>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</si>
  <si>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</si>
  <si>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</si>
  <si>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</si>
  <si>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</si>
  <si>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</si>
  <si>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</si>
  <si>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</si>
  <si>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</si>
  <si>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</si>
  <si>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</si>
  <si>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</si>
  <si>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</si>
  <si>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</si>
  <si>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</si>
  <si>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</si>
  <si>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</si>
  <si>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</si>
  <si>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</si>
  <si>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</si>
  <si>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</si>
  <si>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</si>
  <si>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</si>
  <si>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</si>
  <si>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</si>
  <si>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</si>
  <si>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</si>
  <si>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</si>
  <si>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</si>
  <si>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</si>
  <si>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</si>
  <si>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</si>
  <si>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</si>
  <si>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</si>
  <si>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</si>
  <si>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</si>
  <si>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</si>
  <si>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</si>
  <si>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</si>
  <si>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</si>
  <si>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</si>
  <si>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</si>
  <si>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</si>
  <si>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</si>
  <si>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</si>
  <si>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</si>
  <si>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</si>
  <si>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</si>
  <si>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</si>
  <si>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</si>
  <si>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</si>
  <si>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</si>
  <si>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</si>
  <si>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</si>
  <si>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</si>
  <si>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</si>
  <si>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</si>
  <si>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</si>
  <si>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</si>
  <si>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</si>
  <si>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</si>
  <si>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</si>
  <si>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</si>
  <si>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</si>
  <si>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</si>
  <si>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</si>
  <si>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</si>
  <si>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</si>
  <si>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芦北町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</si>
  <si>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</si>
  <si>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</si>
  <si>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</si>
  <si>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</si>
  <si>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</si>
  <si>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</si>
  <si>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</si>
  <si>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</si>
  <si>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</si>
  <si>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</si>
  <si>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</si>
  <si>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</si>
  <si>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</si>
  <si>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</si>
  <si>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</si>
  <si>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</si>
  <si>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</si>
  <si>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</si>
  <si>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収益的収支比率の減少は、使用料等の減少によるものです。
施設の利用率については、水害による退去や建て替えに伴う新設等により減少傾向にあります。
今後は、老朽化による維持管理費の増加する見込みであり、使用者も年々減少しているため、それを見据えた使用料金の設定を検討する必要があります。</t>
    <rPh sb="0" eb="3">
      <t>シュウエキテキ</t>
    </rPh>
    <rPh sb="3" eb="5">
      <t>シュウシ</t>
    </rPh>
    <rPh sb="5" eb="7">
      <t>ヒリツ</t>
    </rPh>
    <rPh sb="8" eb="10">
      <t>ゲンショウ</t>
    </rPh>
    <rPh sb="12" eb="15">
      <t>シヨウリョウ</t>
    </rPh>
    <rPh sb="15" eb="16">
      <t>トウ</t>
    </rPh>
    <rPh sb="17" eb="19">
      <t>ゲンショウ</t>
    </rPh>
    <rPh sb="28" eb="30">
      <t>シセツ</t>
    </rPh>
    <rPh sb="31" eb="33">
      <t>リヨウ</t>
    </rPh>
    <rPh sb="33" eb="34">
      <t>リツ</t>
    </rPh>
    <rPh sb="40" eb="42">
      <t>スイガイ</t>
    </rPh>
    <rPh sb="45" eb="47">
      <t>タイキョ</t>
    </rPh>
    <rPh sb="48" eb="49">
      <t>タ</t>
    </rPh>
    <rPh sb="50" eb="51">
      <t>カ</t>
    </rPh>
    <rPh sb="53" eb="54">
      <t>トモナ</t>
    </rPh>
    <rPh sb="55" eb="57">
      <t>シンセツ</t>
    </rPh>
    <rPh sb="57" eb="58">
      <t>トウ</t>
    </rPh>
    <rPh sb="61" eb="63">
      <t>ゲンショウ</t>
    </rPh>
    <rPh sb="63" eb="65">
      <t>ケイコウ</t>
    </rPh>
    <rPh sb="72" eb="74">
      <t>コンゴ</t>
    </rPh>
    <rPh sb="76" eb="79">
      <t>ロウキュウカ</t>
    </rPh>
    <rPh sb="82" eb="84">
      <t>イジ</t>
    </rPh>
    <rPh sb="84" eb="86">
      <t>カンリ</t>
    </rPh>
    <rPh sb="86" eb="87">
      <t>ヒ</t>
    </rPh>
    <rPh sb="88" eb="90">
      <t>ゾウカ</t>
    </rPh>
    <rPh sb="92" eb="94">
      <t>ミコ</t>
    </rPh>
    <rPh sb="99" eb="101">
      <t>シヨウ</t>
    </rPh>
    <rPh sb="101" eb="102">
      <t>シャ</t>
    </rPh>
    <rPh sb="103" eb="105">
      <t>ネンネン</t>
    </rPh>
    <rPh sb="105" eb="107">
      <t>ゲンショウ</t>
    </rPh>
    <rPh sb="117" eb="119">
      <t>ミス</t>
    </rPh>
    <rPh sb="121" eb="124">
      <t>シヨウリョウ</t>
    </rPh>
    <rPh sb="124" eb="125">
      <t>キン</t>
    </rPh>
    <rPh sb="126" eb="128">
      <t>セッテイ</t>
    </rPh>
    <rPh sb="129" eb="131">
      <t>ケントウ</t>
    </rPh>
    <rPh sb="133" eb="135">
      <t>ヒツヨウ</t>
    </rPh>
    <phoneticPr fontId="4"/>
  </si>
  <si>
    <t>老朽化により、浄化槽本体・ブロワー等機器の故障が増加しております。浄化槽本体については、現在は修繕で対応をしておりますが、今後、修繕ではなく交換が必要な浄化槽も出てくるのではないかと考えております。どの程度の老朽化状況で交換するのが望ましいのかしっかりと検討する必要があります。</t>
    <rPh sb="0" eb="3">
      <t>ロウキュウカ</t>
    </rPh>
    <rPh sb="7" eb="10">
      <t>ジョウカソウ</t>
    </rPh>
    <rPh sb="10" eb="12">
      <t>ホンタイ</t>
    </rPh>
    <rPh sb="17" eb="18">
      <t>トウ</t>
    </rPh>
    <rPh sb="18" eb="20">
      <t>キキ</t>
    </rPh>
    <rPh sb="21" eb="23">
      <t>コショウ</t>
    </rPh>
    <rPh sb="24" eb="26">
      <t>ゾウカ</t>
    </rPh>
    <rPh sb="33" eb="36">
      <t>ジョウカソウ</t>
    </rPh>
    <rPh sb="36" eb="38">
      <t>ホンタイ</t>
    </rPh>
    <rPh sb="44" eb="46">
      <t>ゲンザイ</t>
    </rPh>
    <rPh sb="47" eb="49">
      <t>シュウゼン</t>
    </rPh>
    <rPh sb="50" eb="52">
      <t>タイオウ</t>
    </rPh>
    <rPh sb="61" eb="63">
      <t>コンゴ</t>
    </rPh>
    <rPh sb="64" eb="66">
      <t>シュウゼン</t>
    </rPh>
    <rPh sb="70" eb="72">
      <t>コウカン</t>
    </rPh>
    <rPh sb="73" eb="75">
      <t>ヒツヨウ</t>
    </rPh>
    <rPh sb="76" eb="79">
      <t>ジョウカソウ</t>
    </rPh>
    <rPh sb="80" eb="81">
      <t>デ</t>
    </rPh>
    <rPh sb="91" eb="92">
      <t>カンガ</t>
    </rPh>
    <rPh sb="101" eb="103">
      <t>テイド</t>
    </rPh>
    <rPh sb="104" eb="107">
      <t>ロウキュウカ</t>
    </rPh>
    <rPh sb="107" eb="109">
      <t>ジョウキョウ</t>
    </rPh>
    <rPh sb="110" eb="112">
      <t>コウカン</t>
    </rPh>
    <rPh sb="116" eb="117">
      <t>ノゾ</t>
    </rPh>
    <rPh sb="127" eb="129">
      <t>ケントウ</t>
    </rPh>
    <rPh sb="131" eb="133">
      <t>ヒツヨウ</t>
    </rPh>
    <phoneticPr fontId="4"/>
  </si>
  <si>
    <t>　老朽化による維持管理費用の年々増加してきており、次期の修繕費用が平準化できるように引き続き計画的な修繕を行ってまいります。
　普段の維持管理についても、保守点検業者としっかりと連携を取り、適切な点検回数を判断し、費用の削減に努めてまいります。</t>
    <rPh sb="1" eb="4">
      <t>ロウキュウカ</t>
    </rPh>
    <rPh sb="7" eb="9">
      <t>イジ</t>
    </rPh>
    <rPh sb="9" eb="11">
      <t>カンリ</t>
    </rPh>
    <rPh sb="11" eb="13">
      <t>ヒヨウ</t>
    </rPh>
    <rPh sb="14" eb="16">
      <t>ネンネン</t>
    </rPh>
    <rPh sb="16" eb="18">
      <t>ゾウカ</t>
    </rPh>
    <rPh sb="25" eb="27">
      <t>ジキ</t>
    </rPh>
    <rPh sb="28" eb="30">
      <t>シュウゼン</t>
    </rPh>
    <rPh sb="30" eb="32">
      <t>ヒヨウ</t>
    </rPh>
    <rPh sb="33" eb="36">
      <t>ヘイジュンカ</t>
    </rPh>
    <rPh sb="42" eb="43">
      <t>ヒ</t>
    </rPh>
    <rPh sb="44" eb="45">
      <t>ツヅ</t>
    </rPh>
    <rPh sb="46" eb="49">
      <t>ケイカクテキ</t>
    </rPh>
    <rPh sb="50" eb="52">
      <t>シュウゼン</t>
    </rPh>
    <rPh sb="53" eb="54">
      <t>オコナ</t>
    </rPh>
    <rPh sb="64" eb="66">
      <t>フダン</t>
    </rPh>
    <rPh sb="67" eb="69">
      <t>イジ</t>
    </rPh>
    <rPh sb="69" eb="71">
      <t>カンリ</t>
    </rPh>
    <rPh sb="77" eb="79">
      <t>ホシュ</t>
    </rPh>
    <rPh sb="79" eb="81">
      <t>テンケン</t>
    </rPh>
    <rPh sb="81" eb="83">
      <t>ギョウシャ</t>
    </rPh>
    <rPh sb="89" eb="91">
      <t>レンケイ</t>
    </rPh>
    <rPh sb="92" eb="93">
      <t>ト</t>
    </rPh>
    <rPh sb="95" eb="97">
      <t>テキセツ</t>
    </rPh>
    <rPh sb="98" eb="100">
      <t>テンケン</t>
    </rPh>
    <rPh sb="100" eb="102">
      <t>カイスウ</t>
    </rPh>
    <rPh sb="103" eb="105">
      <t>ハンダン</t>
    </rPh>
    <rPh sb="107" eb="109">
      <t>ヒヨウ</t>
    </rPh>
    <rPh sb="110" eb="112">
      <t>サクゲン</t>
    </rPh>
    <rPh sb="113" eb="11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</si>
</sst>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36-42AC-868F-5F37D85708D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036-42AC-868F-5F37D85708D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DD-4D17-B2C0-D0CD1BFE853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F4DD-4D17-B2C0-D0CD1BFE853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EAB-4506-A5F2-D41B1D646A2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BEAB-4506-A5F2-D41B1D646A2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80.17</c:v>
                </c:pt>
                <c:pt idx="1">
                  <c:v>81.11</c:v>
                </c:pt>
                <c:pt idx="2">
                  <c:v>82.19</c:v>
                </c:pt>
                <c:pt idx="3">
                  <c:v>83.5</c:v>
                </c:pt>
                <c:pt idx="4">
                  <c:v>82.49</c:v>
                </c:pt>
              </c:numCache>
            </c:numRef>
          </c:val>
          <c:extLst>
            <c:ext xmlns:c16="http://schemas.microsoft.com/office/drawing/2014/chart" uri="{C3380CC4-5D6E-409C-BE32-E72D297353CC}">
              <c16:uniqueId val="{00000000-75F9-4476-AEBD-793966DD46A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F9-4476-AEBD-793966DD46A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78-4CA3-99DE-60B80215A90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78-4CA3-99DE-60B80215A90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A0-4E74-B0D1-D0AB177EA88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A0-4E74-B0D1-D0AB177EA88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8A-403E-91DA-E3443E5310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8A-403E-91DA-E3443E5310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16-4C94-89E5-837955C81FA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16-4C94-89E5-837955C81FA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FB-4949-A0F7-B766ACA5DF3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26FB-4949-A0F7-B766ACA5DF3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84.57</c:v>
                </c:pt>
                <c:pt idx="1">
                  <c:v>83</c:v>
                </c:pt>
                <c:pt idx="2">
                  <c:v>81.64</c:v>
                </c:pt>
                <c:pt idx="3">
                  <c:v>77.72</c:v>
                </c:pt>
                <c:pt idx="4">
                  <c:v>85.59</c:v>
                </c:pt>
              </c:numCache>
            </c:numRef>
          </c:val>
          <c:extLst>
            <c:ext xmlns:c16="http://schemas.microsoft.com/office/drawing/2014/chart" uri="{C3380CC4-5D6E-409C-BE32-E72D297353CC}">
              <c16:uniqueId val="{00000000-D5A1-447C-B9F5-727F04E951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D5A1-447C-B9F5-727F04E951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239.97</c:v>
                </c:pt>
                <c:pt idx="1">
                  <c:v>247.18</c:v>
                </c:pt>
                <c:pt idx="2">
                  <c:v>259.24</c:v>
                </c:pt>
                <c:pt idx="3">
                  <c:v>283.32</c:v>
                </c:pt>
                <c:pt idx="4">
                  <c:v>264.22000000000003</c:v>
                </c:pt>
              </c:numCache>
            </c:numRef>
          </c:val>
          <c:extLst>
            <c:ext xmlns:c16="http://schemas.microsoft.com/office/drawing/2014/chart" uri="{C3380CC4-5D6E-409C-BE32-E72D297353CC}">
              <c16:uniqueId val="{00000000-D61E-47E6-B86A-B57C7164B54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D61E-47E6-B86A-B57C7164B54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B51" zoomScale="89" zoomScaleNormal="89"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熊本県　芦北町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55">
        <f>データ!S6</f>
        <v>16141</v>
      </c>
      <c r="AM8" s="55"/>
      <c r="AN8" s="55"/>
      <c r="AO8" s="55"/>
      <c r="AP8" s="55"/>
      <c r="AQ8" s="55"/>
      <c r="AR8" s="55"/>
      <c r="AS8" s="55"/>
      <c r="AT8" s="54">
        <f>データ!T6</f>
        <v>234.01</v>
      </c>
      <c r="AU8" s="54"/>
      <c r="AV8" s="54"/>
      <c r="AW8" s="54"/>
      <c r="AX8" s="54"/>
      <c r="AY8" s="54"/>
      <c r="AZ8" s="54"/>
      <c r="BA8" s="54"/>
      <c r="BB8" s="54">
        <f>データ!U6</f>
        <v>68.98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12.79</v>
      </c>
      <c r="Q10" s="54"/>
      <c r="R10" s="54"/>
      <c r="S10" s="54"/>
      <c r="T10" s="54"/>
      <c r="U10" s="54"/>
      <c r="V10" s="54"/>
      <c r="W10" s="54">
        <f>データ!Q6</f>
        <v>100</v>
      </c>
      <c r="X10" s="54"/>
      <c r="Y10" s="54"/>
      <c r="Z10" s="54"/>
      <c r="AA10" s="54"/>
      <c r="AB10" s="54"/>
      <c r="AC10" s="54"/>
      <c r="AD10" s="55">
        <f>データ!R6</f>
        <v>3142</v>
      </c>
      <c r="AE10" s="55"/>
      <c r="AF10" s="55"/>
      <c r="AG10" s="55"/>
      <c r="AH10" s="55"/>
      <c r="AI10" s="55"/>
      <c r="AJ10" s="55"/>
      <c r="AK10" s="2"/>
      <c r="AL10" s="55">
        <f>データ!V6</f>
        <v>2043</v>
      </c>
      <c r="AM10" s="55"/>
      <c r="AN10" s="55"/>
      <c r="AO10" s="55"/>
      <c r="AP10" s="55"/>
      <c r="AQ10" s="55"/>
      <c r="AR10" s="55"/>
      <c r="AS10" s="55"/>
      <c r="AT10" s="54">
        <f>データ!W6</f>
        <v>12.95</v>
      </c>
      <c r="AU10" s="54"/>
      <c r="AV10" s="54"/>
      <c r="AW10" s="54"/>
      <c r="AX10" s="54"/>
      <c r="AY10" s="54"/>
      <c r="AZ10" s="54"/>
      <c r="BA10" s="54"/>
      <c r="BB10" s="54">
        <f>データ!X6</f>
        <v>157.76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80"/>
      <c r="BN47" s="80"/>
      <c r="BO47" s="80"/>
      <c r="BP47" s="80"/>
      <c r="BQ47" s="80"/>
      <c r="BR47" s="80"/>
      <c r="BS47" s="80"/>
      <c r="BT47" s="80"/>
      <c r="BU47" s="80"/>
      <c r="BV47" s="80"/>
      <c r="BW47" s="80"/>
      <c r="BX47" s="80"/>
      <c r="BY47" s="8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80"/>
      <c r="BN48" s="80"/>
      <c r="BO48" s="80"/>
      <c r="BP48" s="80"/>
      <c r="BQ48" s="80"/>
      <c r="BR48" s="80"/>
      <c r="BS48" s="80"/>
      <c r="BT48" s="80"/>
      <c r="BU48" s="80"/>
      <c r="BV48" s="80"/>
      <c r="BW48" s="80"/>
      <c r="BX48" s="80"/>
      <c r="BY48" s="8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80"/>
      <c r="BN49" s="80"/>
      <c r="BO49" s="80"/>
      <c r="BP49" s="80"/>
      <c r="BQ49" s="80"/>
      <c r="BR49" s="80"/>
      <c r="BS49" s="80"/>
      <c r="BT49" s="80"/>
      <c r="BU49" s="80"/>
      <c r="BV49" s="80"/>
      <c r="BW49" s="80"/>
      <c r="BX49" s="80"/>
      <c r="BY49" s="8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80"/>
      <c r="BN50" s="80"/>
      <c r="BO50" s="80"/>
      <c r="BP50" s="80"/>
      <c r="BQ50" s="80"/>
      <c r="BR50" s="80"/>
      <c r="BS50" s="80"/>
      <c r="BT50" s="80"/>
      <c r="BU50" s="80"/>
      <c r="BV50" s="80"/>
      <c r="BW50" s="80"/>
      <c r="BX50" s="80"/>
      <c r="BY50" s="8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80"/>
      <c r="BN51" s="80"/>
      <c r="BO51" s="80"/>
      <c r="BP51" s="80"/>
      <c r="BQ51" s="80"/>
      <c r="BR51" s="80"/>
      <c r="BS51" s="80"/>
      <c r="BT51" s="80"/>
      <c r="BU51" s="80"/>
      <c r="BV51" s="80"/>
      <c r="BW51" s="80"/>
      <c r="BX51" s="80"/>
      <c r="BY51" s="8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80"/>
      <c r="BN52" s="80"/>
      <c r="BO52" s="80"/>
      <c r="BP52" s="80"/>
      <c r="BQ52" s="80"/>
      <c r="BR52" s="80"/>
      <c r="BS52" s="80"/>
      <c r="BT52" s="80"/>
      <c r="BU52" s="80"/>
      <c r="BV52" s="80"/>
      <c r="BW52" s="80"/>
      <c r="BX52" s="80"/>
      <c r="BY52" s="8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80"/>
      <c r="BN53" s="80"/>
      <c r="BO53" s="80"/>
      <c r="BP53" s="80"/>
      <c r="BQ53" s="80"/>
      <c r="BR53" s="80"/>
      <c r="BS53" s="80"/>
      <c r="BT53" s="80"/>
      <c r="BU53" s="80"/>
      <c r="BV53" s="80"/>
      <c r="BW53" s="80"/>
      <c r="BX53" s="80"/>
      <c r="BY53" s="8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80"/>
      <c r="BN54" s="80"/>
      <c r="BO54" s="80"/>
      <c r="BP54" s="80"/>
      <c r="BQ54" s="80"/>
      <c r="BR54" s="80"/>
      <c r="BS54" s="80"/>
      <c r="BT54" s="80"/>
      <c r="BU54" s="80"/>
      <c r="BV54" s="80"/>
      <c r="BW54" s="80"/>
      <c r="BX54" s="80"/>
      <c r="BY54" s="8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80"/>
      <c r="BN55" s="80"/>
      <c r="BO55" s="80"/>
      <c r="BP55" s="80"/>
      <c r="BQ55" s="80"/>
      <c r="BR55" s="80"/>
      <c r="BS55" s="80"/>
      <c r="BT55" s="80"/>
      <c r="BU55" s="80"/>
      <c r="BV55" s="80"/>
      <c r="BW55" s="80"/>
      <c r="BX55" s="80"/>
      <c r="BY55" s="8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80"/>
      <c r="BN56" s="80"/>
      <c r="BO56" s="80"/>
      <c r="BP56" s="80"/>
      <c r="BQ56" s="80"/>
      <c r="BR56" s="80"/>
      <c r="BS56" s="80"/>
      <c r="BT56" s="80"/>
      <c r="BU56" s="80"/>
      <c r="BV56" s="80"/>
      <c r="BW56" s="80"/>
      <c r="BX56" s="80"/>
      <c r="BY56" s="8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80"/>
      <c r="BN57" s="80"/>
      <c r="BO57" s="80"/>
      <c r="BP57" s="80"/>
      <c r="BQ57" s="80"/>
      <c r="BR57" s="80"/>
      <c r="BS57" s="80"/>
      <c r="BT57" s="80"/>
      <c r="BU57" s="80"/>
      <c r="BV57" s="80"/>
      <c r="BW57" s="80"/>
      <c r="BX57" s="80"/>
      <c r="BY57" s="8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80"/>
      <c r="BN58" s="80"/>
      <c r="BO58" s="80"/>
      <c r="BP58" s="80"/>
      <c r="BQ58" s="80"/>
      <c r="BR58" s="80"/>
      <c r="BS58" s="80"/>
      <c r="BT58" s="80"/>
      <c r="BU58" s="80"/>
      <c r="BV58" s="80"/>
      <c r="BW58" s="80"/>
      <c r="BX58" s="80"/>
      <c r="BY58" s="8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80"/>
      <c r="BN59" s="80"/>
      <c r="BO59" s="80"/>
      <c r="BP59" s="80"/>
      <c r="BQ59" s="80"/>
      <c r="BR59" s="80"/>
      <c r="BS59" s="80"/>
      <c r="BT59" s="80"/>
      <c r="BU59" s="80"/>
      <c r="BV59" s="80"/>
      <c r="BW59" s="80"/>
      <c r="BX59" s="80"/>
      <c r="BY59" s="8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80"/>
      <c r="BN60" s="80"/>
      <c r="BO60" s="80"/>
      <c r="BP60" s="80"/>
      <c r="BQ60" s="80"/>
      <c r="BR60" s="80"/>
      <c r="BS60" s="80"/>
      <c r="BT60" s="80"/>
      <c r="BU60" s="80"/>
      <c r="BV60" s="80"/>
      <c r="BW60" s="80"/>
      <c r="BX60" s="80"/>
      <c r="BY60" s="8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80"/>
      <c r="BN61" s="80"/>
      <c r="BO61" s="80"/>
      <c r="BP61" s="80"/>
      <c r="BQ61" s="80"/>
      <c r="BR61" s="80"/>
      <c r="BS61" s="80"/>
      <c r="BT61" s="80"/>
      <c r="BU61" s="80"/>
      <c r="BV61" s="80"/>
      <c r="BW61" s="80"/>
      <c r="BX61" s="80"/>
      <c r="BY61" s="8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80"/>
      <c r="BN62" s="80"/>
      <c r="BO62" s="80"/>
      <c r="BP62" s="80"/>
      <c r="BQ62" s="80"/>
      <c r="BR62" s="80"/>
      <c r="BS62" s="80"/>
      <c r="BT62" s="80"/>
      <c r="BU62" s="80"/>
      <c r="BV62" s="80"/>
      <c r="BW62" s="80"/>
      <c r="BX62" s="80"/>
      <c r="BY62" s="8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80"/>
      <c r="BN66" s="80"/>
      <c r="BO66" s="80"/>
      <c r="BP66" s="80"/>
      <c r="BQ66" s="80"/>
      <c r="BR66" s="80"/>
      <c r="BS66" s="80"/>
      <c r="BT66" s="80"/>
      <c r="BU66" s="80"/>
      <c r="BV66" s="80"/>
      <c r="BW66" s="80"/>
      <c r="BX66" s="80"/>
      <c r="BY66" s="8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80"/>
      <c r="BN67" s="80"/>
      <c r="BO67" s="80"/>
      <c r="BP67" s="80"/>
      <c r="BQ67" s="80"/>
      <c r="BR67" s="80"/>
      <c r="BS67" s="80"/>
      <c r="BT67" s="80"/>
      <c r="BU67" s="80"/>
      <c r="BV67" s="80"/>
      <c r="BW67" s="80"/>
      <c r="BX67" s="80"/>
      <c r="BY67" s="8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80"/>
      <c r="BN68" s="80"/>
      <c r="BO68" s="80"/>
      <c r="BP68" s="80"/>
      <c r="BQ68" s="80"/>
      <c r="BR68" s="80"/>
      <c r="BS68" s="80"/>
      <c r="BT68" s="80"/>
      <c r="BU68" s="80"/>
      <c r="BV68" s="80"/>
      <c r="BW68" s="80"/>
      <c r="BX68" s="80"/>
      <c r="BY68" s="8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80"/>
      <c r="BN69" s="80"/>
      <c r="BO69" s="80"/>
      <c r="BP69" s="80"/>
      <c r="BQ69" s="80"/>
      <c r="BR69" s="80"/>
      <c r="BS69" s="80"/>
      <c r="BT69" s="80"/>
      <c r="BU69" s="80"/>
      <c r="BV69" s="80"/>
      <c r="BW69" s="80"/>
      <c r="BX69" s="80"/>
      <c r="BY69" s="8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80"/>
      <c r="BN70" s="80"/>
      <c r="BO70" s="80"/>
      <c r="BP70" s="80"/>
      <c r="BQ70" s="80"/>
      <c r="BR70" s="80"/>
      <c r="BS70" s="80"/>
      <c r="BT70" s="80"/>
      <c r="BU70" s="80"/>
      <c r="BV70" s="80"/>
      <c r="BW70" s="80"/>
      <c r="BX70" s="80"/>
      <c r="BY70" s="8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80"/>
      <c r="BN71" s="80"/>
      <c r="BO71" s="80"/>
      <c r="BP71" s="80"/>
      <c r="BQ71" s="80"/>
      <c r="BR71" s="80"/>
      <c r="BS71" s="80"/>
      <c r="BT71" s="80"/>
      <c r="BU71" s="80"/>
      <c r="BV71" s="80"/>
      <c r="BW71" s="80"/>
      <c r="BX71" s="80"/>
      <c r="BY71" s="8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80"/>
      <c r="BN72" s="80"/>
      <c r="BO72" s="80"/>
      <c r="BP72" s="80"/>
      <c r="BQ72" s="80"/>
      <c r="BR72" s="80"/>
      <c r="BS72" s="80"/>
      <c r="BT72" s="80"/>
      <c r="BU72" s="80"/>
      <c r="BV72" s="80"/>
      <c r="BW72" s="80"/>
      <c r="BX72" s="80"/>
      <c r="BY72" s="8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80"/>
      <c r="BN73" s="80"/>
      <c r="BO73" s="80"/>
      <c r="BP73" s="80"/>
      <c r="BQ73" s="80"/>
      <c r="BR73" s="80"/>
      <c r="BS73" s="80"/>
      <c r="BT73" s="80"/>
      <c r="BU73" s="80"/>
      <c r="BV73" s="80"/>
      <c r="BW73" s="80"/>
      <c r="BX73" s="80"/>
      <c r="BY73" s="8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80"/>
      <c r="BN74" s="80"/>
      <c r="BO74" s="80"/>
      <c r="BP74" s="80"/>
      <c r="BQ74" s="80"/>
      <c r="BR74" s="80"/>
      <c r="BS74" s="80"/>
      <c r="BT74" s="80"/>
      <c r="BU74" s="80"/>
      <c r="BV74" s="80"/>
      <c r="BW74" s="80"/>
      <c r="BX74" s="80"/>
      <c r="BY74" s="8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80"/>
      <c r="BN75" s="80"/>
      <c r="BO75" s="80"/>
      <c r="BP75" s="80"/>
      <c r="BQ75" s="80"/>
      <c r="BR75" s="80"/>
      <c r="BS75" s="80"/>
      <c r="BT75" s="80"/>
      <c r="BU75" s="80"/>
      <c r="BV75" s="80"/>
      <c r="BW75" s="80"/>
      <c r="BX75" s="80"/>
      <c r="BY75" s="8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80"/>
      <c r="BN76" s="80"/>
      <c r="BO76" s="80"/>
      <c r="BP76" s="80"/>
      <c r="BQ76" s="80"/>
      <c r="BR76" s="80"/>
      <c r="BS76" s="80"/>
      <c r="BT76" s="80"/>
      <c r="BU76" s="80"/>
      <c r="BV76" s="80"/>
      <c r="BW76" s="80"/>
      <c r="BX76" s="80"/>
      <c r="BY76" s="8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80"/>
      <c r="BN77" s="80"/>
      <c r="BO77" s="80"/>
      <c r="BP77" s="80"/>
      <c r="BQ77" s="80"/>
      <c r="BR77" s="80"/>
      <c r="BS77" s="80"/>
      <c r="BT77" s="80"/>
      <c r="BU77" s="80"/>
      <c r="BV77" s="80"/>
      <c r="BW77" s="80"/>
      <c r="BX77" s="80"/>
      <c r="BY77" s="8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80"/>
      <c r="BN78" s="80"/>
      <c r="BO78" s="80"/>
      <c r="BP78" s="80"/>
      <c r="BQ78" s="80"/>
      <c r="BR78" s="80"/>
      <c r="BS78" s="80"/>
      <c r="BT78" s="80"/>
      <c r="BU78" s="80"/>
      <c r="BV78" s="80"/>
      <c r="BW78" s="80"/>
      <c r="BX78" s="80"/>
      <c r="BY78" s="8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80"/>
      <c r="BN79" s="80"/>
      <c r="BO79" s="80"/>
      <c r="BP79" s="80"/>
      <c r="BQ79" s="80"/>
      <c r="BR79" s="80"/>
      <c r="BS79" s="80"/>
      <c r="BT79" s="80"/>
      <c r="BU79" s="80"/>
      <c r="BV79" s="80"/>
      <c r="BW79" s="80"/>
      <c r="BX79" s="80"/>
      <c r="BY79" s="8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80"/>
      <c r="BN80" s="80"/>
      <c r="BO80" s="80"/>
      <c r="BP80" s="80"/>
      <c r="BQ80" s="80"/>
      <c r="BR80" s="80"/>
      <c r="BS80" s="80"/>
      <c r="BT80" s="80"/>
      <c r="BU80" s="80"/>
      <c r="BV80" s="80"/>
      <c r="BW80" s="80"/>
      <c r="BX80" s="80"/>
      <c r="BY80" s="8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80"/>
      <c r="BN81" s="80"/>
      <c r="BO81" s="80"/>
      <c r="BP81" s="80"/>
      <c r="BQ81" s="80"/>
      <c r="BR81" s="80"/>
      <c r="BS81" s="80"/>
      <c r="BT81" s="80"/>
      <c r="BU81" s="80"/>
      <c r="BV81" s="80"/>
      <c r="BW81" s="80"/>
      <c r="BX81" s="80"/>
      <c r="BY81" s="8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pDRAiW/7GenzZW3lqrG2Xz+4a3HGleGheapBFc93H0WNfHBCpyuUKux6PNQDgQWj2Btq5vpglVo7j+HwQgx17Q==" saltValue="oRjfTNzhHmatvKeI5O1XV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434825</v>
      </c>
      <c r="D6" s="19">
        <f t="shared" si="3"/>
        <v>47</v>
      </c>
      <c r="E6" s="19">
        <f t="shared" si="3"/>
        <v>18</v>
      </c>
      <c r="F6" s="19">
        <f t="shared" si="3"/>
        <v>0</v>
      </c>
      <c r="G6" s="19">
        <f t="shared" si="3"/>
        <v>0</v>
      </c>
      <c r="H6" s="19" t="str">
        <f t="shared" si="3"/>
        <v>熊本県　芦北町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12.79</v>
      </c>
      <c r="Q6" s="20">
        <f t="shared" si="3"/>
        <v>100</v>
      </c>
      <c r="R6" s="20">
        <f t="shared" si="3"/>
        <v>3142</v>
      </c>
      <c r="S6" s="20">
        <f t="shared" si="3"/>
        <v>16141</v>
      </c>
      <c r="T6" s="20">
        <f t="shared" si="3"/>
        <v>234.01</v>
      </c>
      <c r="U6" s="20">
        <f t="shared" si="3"/>
        <v>68.98</v>
      </c>
      <c r="V6" s="20">
        <f t="shared" si="3"/>
        <v>2043</v>
      </c>
      <c r="W6" s="20">
        <f t="shared" si="3"/>
        <v>12.95</v>
      </c>
      <c r="X6" s="20">
        <f t="shared" si="3"/>
        <v>157.76</v>
      </c>
      <c r="Y6" s="21">
        <f>IF(Y7="",NA(),Y7)</f>
        <v>80.17</v>
      </c>
      <c r="Z6" s="21">
        <f t="shared" ref="Z6:AH6" si="4">IF(Z7="",NA(),Z7)</f>
        <v>81.11</v>
      </c>
      <c r="AA6" s="21">
        <f t="shared" si="4"/>
        <v>82.19</v>
      </c>
      <c r="AB6" s="21">
        <f t="shared" si="4"/>
        <v>83.5</v>
      </c>
      <c r="AC6" s="21">
        <f t="shared" si="4"/>
        <v>82.49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84.57</v>
      </c>
      <c r="BR6" s="21">
        <f t="shared" ref="BR6:BZ6" si="8">IF(BR7="",NA(),BR7)</f>
        <v>83</v>
      </c>
      <c r="BS6" s="21">
        <f t="shared" si="8"/>
        <v>81.64</v>
      </c>
      <c r="BT6" s="21">
        <f t="shared" si="8"/>
        <v>77.72</v>
      </c>
      <c r="BU6" s="21">
        <f t="shared" si="8"/>
        <v>85.59</v>
      </c>
      <c r="BV6" s="21">
        <f t="shared" si="8"/>
        <v>64.78</v>
      </c>
      <c r="BW6" s="21">
        <f t="shared" si="8"/>
        <v>63.06</v>
      </c>
      <c r="BX6" s="21">
        <f t="shared" si="8"/>
        <v>62.5</v>
      </c>
      <c r="BY6" s="21">
        <f t="shared" si="8"/>
        <v>60.59</v>
      </c>
      <c r="BZ6" s="21">
        <f t="shared" si="8"/>
        <v>60</v>
      </c>
      <c r="CA6" s="20" t="str">
        <f>IF(CA7="","",IF(CA7="-","【-】","【"&amp;SUBSTITUTE(TEXT(CA7,"#,##0.00"),"-","△")&amp;"】"))</f>
        <v>【57.71】</v>
      </c>
      <c r="CB6" s="21">
        <f>IF(CB7="",NA(),CB7)</f>
        <v>239.97</v>
      </c>
      <c r="CC6" s="21">
        <f t="shared" ref="CC6:CK6" si="9">IF(CC7="",NA(),CC7)</f>
        <v>247.18</v>
      </c>
      <c r="CD6" s="21">
        <f t="shared" si="9"/>
        <v>259.24</v>
      </c>
      <c r="CE6" s="21">
        <f t="shared" si="9"/>
        <v>283.32</v>
      </c>
      <c r="CF6" s="21">
        <f t="shared" si="9"/>
        <v>264.22000000000003</v>
      </c>
      <c r="CG6" s="21">
        <f t="shared" si="9"/>
        <v>250.21</v>
      </c>
      <c r="CH6" s="21">
        <f t="shared" si="9"/>
        <v>264.77</v>
      </c>
      <c r="CI6" s="21">
        <f t="shared" si="9"/>
        <v>269.33</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t="str">
        <f t="shared" si="10"/>
        <v>-</v>
      </c>
      <c r="CQ6" s="21" t="str">
        <f t="shared" si="10"/>
        <v>-</v>
      </c>
      <c r="CR6" s="21">
        <f t="shared" si="10"/>
        <v>61.79</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434825</v>
      </c>
      <c r="D7" s="23">
        <v>47</v>
      </c>
      <c r="E7" s="23">
        <v>18</v>
      </c>
      <c r="F7" s="23">
        <v>0</v>
      </c>
      <c r="G7" s="23">
        <v>0</v>
      </c>
      <c r="H7" s="23" t="s">
        <v>97</v>
      </c>
      <c r="I7" s="23" t="s">
        <v>98</v>
      </c>
      <c r="J7" s="23" t="s">
        <v>99</v>
      </c>
      <c r="K7" s="23" t="s">
        <v>100</v>
      </c>
      <c r="L7" s="23" t="s">
        <v>101</v>
      </c>
      <c r="M7" s="23" t="s">
        <v>102</v>
      </c>
      <c r="N7" s="24" t="s">
        <v>103</v>
      </c>
      <c r="O7" s="24" t="s">
        <v>104</v>
      </c>
      <c r="P7" s="24">
        <v>12.79</v>
      </c>
      <c r="Q7" s="24">
        <v>100</v>
      </c>
      <c r="R7" s="24">
        <v>3142</v>
      </c>
      <c r="S7" s="24">
        <v>16141</v>
      </c>
      <c r="T7" s="24">
        <v>234.01</v>
      </c>
      <c r="U7" s="24">
        <v>68.98</v>
      </c>
      <c r="V7" s="24">
        <v>2043</v>
      </c>
      <c r="W7" s="24">
        <v>12.95</v>
      </c>
      <c r="X7" s="24">
        <v>157.76</v>
      </c>
      <c r="Y7" s="24">
        <v>80.17</v>
      </c>
      <c r="Z7" s="24">
        <v>81.11</v>
      </c>
      <c r="AA7" s="24">
        <v>82.19</v>
      </c>
      <c r="AB7" s="24">
        <v>83.5</v>
      </c>
      <c r="AC7" s="24">
        <v>82.49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244.85</v>
      </c>
      <c r="BL7" s="24">
        <v>296.89</v>
      </c>
      <c r="BM7" s="24">
        <v>270.57</v>
      </c>
      <c r="BN7" s="24">
        <v>294.27</v>
      </c>
      <c r="BO7" s="24">
        <v>294.08999999999997</v>
      </c>
      <c r="BP7" s="24">
        <v>310.14</v>
      </c>
      <c r="BQ7" s="24">
        <v>84.57</v>
      </c>
      <c r="BR7" s="24">
        <v>83</v>
      </c>
      <c r="BS7" s="24">
        <v>81.64</v>
      </c>
      <c r="BT7" s="24">
        <v>77.72</v>
      </c>
      <c r="BU7" s="24">
        <v>85.59</v>
      </c>
      <c r="BV7" s="24">
        <v>64.78</v>
      </c>
      <c r="BW7" s="24">
        <v>63.06</v>
      </c>
      <c r="BX7" s="24">
        <v>62.5</v>
      </c>
      <c r="BY7" s="24">
        <v>60.59</v>
      </c>
      <c r="BZ7" s="24">
        <v>60</v>
      </c>
      <c r="CA7" s="24">
        <v>57.71</v>
      </c>
      <c r="CB7" s="24">
        <v>239.97</v>
      </c>
      <c r="CC7" s="24">
        <v>247.18</v>
      </c>
      <c r="CD7" s="24">
        <v>259.24</v>
      </c>
      <c r="CE7" s="24">
        <v>283.32</v>
      </c>
      <c r="CF7" s="24">
        <v>264.22000000000003</v>
      </c>
      <c r="CG7" s="24">
        <v>250.21</v>
      </c>
      <c r="CH7" s="24">
        <v>264.77</v>
      </c>
      <c r="CI7" s="24">
        <v>269.33</v>
      </c>
      <c r="CJ7" s="24">
        <v>280.23</v>
      </c>
      <c r="CK7" s="24">
        <v>282.70999999999998</v>
      </c>
      <c r="CL7" s="24">
        <v>286.17</v>
      </c>
      <c r="CM7" s="24" t="s">
        <v>103</v>
      </c>
      <c r="CN7" s="24" t="s">
        <v>103</v>
      </c>
      <c r="CO7" s="24" t="s">
        <v>103</v>
      </c>
      <c r="CP7" s="24" t="s">
        <v>103</v>
      </c>
      <c r="CQ7" s="24" t="s">
        <v>103</v>
      </c>
      <c r="CR7" s="24">
        <v>61.79</v>
      </c>
      <c r="CS7" s="24">
        <v>59.94</v>
      </c>
      <c r="CT7" s="24">
        <v>59.64</v>
      </c>
      <c r="CU7" s="24">
        <v>58.19</v>
      </c>
      <c r="CV7" s="24">
        <v>56.52</v>
      </c>
      <c r="CW7" s="24">
        <v>56.8</v>
      </c>
      <c r="CX7" s="24">
        <v>100</v>
      </c>
      <c r="CY7" s="24">
        <v>100</v>
      </c>
      <c r="CZ7" s="24">
        <v>100</v>
      </c>
      <c r="DA7" s="24">
        <v>100</v>
      </c>
      <c r="DB7" s="24">
        <v>100</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2022-12-01T02:08:52Z</dcterms:created>
  <dcterms:modified xsi:type="dcterms:W3CDTF">2023-01-16T06:49:36Z</dcterms:modified>
  <cp:category/>
</cp:coreProperties>
</file>