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25\共有\課フォルダ\12水・環境課\02_水質保全係\02_農集\☆R4年度\08_経営戦略\0125〆経営比較分析\27 南阿蘇村\下水道\"/>
    </mc:Choice>
  </mc:AlternateContent>
  <workbookProtection workbookAlgorithmName="SHA-512" workbookHashValue="Cvf/AnfzNzjy6VmwSzvg0jMEyn3k+Y6E4/rVFT1RX4mSM8KAaWG6Fbbm17Nvd3cKbqLcA6bGmi4pTmeI1GY0jg==" workbookSaltValue="d/FHBztqSvV99PmvyNev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<sst xmlns="http://schemas.openxmlformats.org/spreadsheetml/2006/main" count="252" uniqueCount="122">
  <si>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</si>
  <si>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</si>
  <si>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</si>
  <si>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</si>
  <si>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</si>
  <si>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</si>
  <si>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</si>
  <si>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</si>
  <si>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</si>
  <si>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</si>
  <si>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</si>
  <si>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</si>
  <si>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</si>
  <si>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</si>
  <si>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</si>
  <si>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</si>
  <si>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</si>
  <si>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</si>
  <si>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</si>
  <si>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</si>
  <si>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</si>
  <si>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</si>
  <si>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</si>
  <si>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</si>
  <si>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</si>
  <si>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</si>
  <si>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</si>
  <si>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</si>
  <si>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</si>
  <si>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</si>
  <si>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</si>
  <si>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</si>
  <si>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</si>
  <si>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</si>
  <si>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</si>
  <si>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</si>
  <si>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</si>
  <si>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</si>
  <si>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</si>
  <si>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</si>
  <si>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</si>
  <si>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</si>
  <si>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</si>
  <si>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</si>
  <si>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</si>
  <si>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</si>
  <si>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</si>
  <si>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</si>
  <si>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</si>
  <si>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</si>
  <si>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</si>
  <si>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</si>
  <si>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</si>
  <si>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</si>
  <si>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</si>
  <si>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</si>
  <si>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</si>
  <si>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</si>
  <si>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</si>
  <si>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</si>
  <si>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</si>
  <si>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</si>
  <si>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</si>
  <si>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</si>
  <si>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</si>
  <si>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</si>
  <si>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</si>
  <si>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</si>
  <si>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</si>
  <si>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</si>
  <si>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</si>
  <si>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</si>
  <si>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</si>
  <si>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</si>
  <si>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</si>
  <si>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</si>
  <si>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</si>
  <si>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</si>
  <si>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</si>
  <si>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</si>
  <si>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</si>
  <si>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</si>
  <si>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</si>
  <si>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</si>
  <si>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</si>
  <si>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</si>
  <si>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</si>
  <si>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</si>
  <si>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</si>
  <si>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</si>
  <si>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</si>
  <si>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</si>
  <si>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</si>
  <si>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</si>
  <si>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</si>
  <si>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</si>
  <si>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</si>
  <si>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</si>
  <si>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</si>
  <si>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</si>
  <si>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</si>
  <si>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</si>
  <si>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</si>
  <si>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</si>
  <si>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</si>
  <si>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</si>
  <si>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</si>
  <si>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</si>
  <si>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</si>
  <si>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</si>
  <si>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</si>
  <si>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</si>
  <si>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</si>
  <si>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</si>
  <si>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</si>
  <si>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</si>
  <si>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</si>
  <si>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</si>
  <si>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</si>
  <si>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①収益的収支比率が増加しているが、公会計移行業務（外部委託）経費に営業外収益（地方債）を用いたためである。
⑤経費回収率減少の要因は、経年劣化により汚水処理費（人件費、修繕費、保守費用）が増加したためである。
⑥汚水処理原価が高くなった要因は、維持管理、修繕に係る経費が増加したためである。投資の効率化や維持管理費削減等、経営改善が必要である。</t>
    <rPh sb="1" eb="4">
      <t>シュウエキテキ</t>
    </rPh>
    <rPh sb="4" eb="6">
      <t>シュウシ</t>
    </rPh>
    <rPh sb="6" eb="8">
      <t>ヒリツ</t>
    </rPh>
    <rPh sb="9" eb="11">
      <t>ゾウカ</t>
    </rPh>
    <rPh sb="17" eb="20">
      <t>コウカイケイ</t>
    </rPh>
    <rPh sb="20" eb="22">
      <t>イコウ</t>
    </rPh>
    <rPh sb="22" eb="24">
      <t>ギョウム</t>
    </rPh>
    <rPh sb="25" eb="27">
      <t>ガイブ</t>
    </rPh>
    <rPh sb="27" eb="29">
      <t>イタク</t>
    </rPh>
    <rPh sb="30" eb="32">
      <t>ケイヒ</t>
    </rPh>
    <rPh sb="33" eb="36">
      <t>エイギョウガイ</t>
    </rPh>
    <rPh sb="36" eb="38">
      <t>シュウエキ</t>
    </rPh>
    <rPh sb="39" eb="42">
      <t>チホウサイ</t>
    </rPh>
    <rPh sb="56" eb="58">
      <t>ケイヒ</t>
    </rPh>
    <rPh sb="58" eb="61">
      <t>カイシュウリツ</t>
    </rPh>
    <rPh sb="61" eb="63">
      <t>ゲンショウ</t>
    </rPh>
    <rPh sb="64" eb="66">
      <t>ヨウイン</t>
    </rPh>
    <rPh sb="68" eb="70">
      <t>ケイネン</t>
    </rPh>
    <rPh sb="70" eb="72">
      <t>レッカ</t>
    </rPh>
    <rPh sb="75" eb="77">
      <t>オスイ</t>
    </rPh>
    <rPh sb="77" eb="79">
      <t>ショリ</t>
    </rPh>
    <rPh sb="79" eb="80">
      <t>ヒ</t>
    </rPh>
    <rPh sb="81" eb="84">
      <t>ジンケンヒ</t>
    </rPh>
    <rPh sb="85" eb="88">
      <t>シュウゼンヒ</t>
    </rPh>
    <rPh sb="89" eb="91">
      <t>ホシュ</t>
    </rPh>
    <rPh sb="91" eb="93">
      <t>ヒヨウ</t>
    </rPh>
    <rPh sb="95" eb="97">
      <t>ゾウカ</t>
    </rPh>
    <rPh sb="108" eb="110">
      <t>オスイ</t>
    </rPh>
    <rPh sb="110" eb="112">
      <t>ショリ</t>
    </rPh>
    <rPh sb="112" eb="114">
      <t>ゲンカ</t>
    </rPh>
    <rPh sb="115" eb="116">
      <t>タカ</t>
    </rPh>
    <rPh sb="120" eb="122">
      <t>ヨウイン</t>
    </rPh>
    <rPh sb="124" eb="126">
      <t>イジ</t>
    </rPh>
    <rPh sb="126" eb="128">
      <t>カンリ</t>
    </rPh>
    <rPh sb="129" eb="131">
      <t>シュウゼン</t>
    </rPh>
    <rPh sb="132" eb="133">
      <t>カカ</t>
    </rPh>
    <rPh sb="134" eb="136">
      <t>ケイヒ</t>
    </rPh>
    <rPh sb="137" eb="139">
      <t>ゾウカ</t>
    </rPh>
    <rPh sb="147" eb="149">
      <t>トウシ</t>
    </rPh>
    <rPh sb="150" eb="153">
      <t>コウリツカ</t>
    </rPh>
    <rPh sb="154" eb="156">
      <t>イジ</t>
    </rPh>
    <rPh sb="156" eb="158">
      <t>カンリ</t>
    </rPh>
    <rPh sb="158" eb="159">
      <t>ヒ</t>
    </rPh>
    <rPh sb="159" eb="161">
      <t>サクゲン</t>
    </rPh>
    <rPh sb="161" eb="162">
      <t>トウ</t>
    </rPh>
    <rPh sb="163" eb="165">
      <t>ケイエイ</t>
    </rPh>
    <rPh sb="165" eb="167">
      <t>カイゼン</t>
    </rPh>
    <rPh sb="168" eb="170">
      <t>ヒツヨウ</t>
    </rPh>
    <phoneticPr fontId="4"/>
  </si>
  <si>
    <t>経年劣化や地震の影響により、修繕費が増加傾向にある。定期点検による故障個所の早期発見に努め、修理費の抑制に努めたい。維持管理費が使用料だけでは賄えず、一般会計繰入金に依存した経営体系となっていることも問題である。今後、安定的な運営、経営改善に向け使用料金改定も含めた見直しが必要である。</t>
    <rPh sb="0" eb="2">
      <t>ケイネン</t>
    </rPh>
    <rPh sb="2" eb="4">
      <t>レッカ</t>
    </rPh>
    <rPh sb="5" eb="7">
      <t>ジシン</t>
    </rPh>
    <rPh sb="8" eb="10">
      <t>エイキョウ</t>
    </rPh>
    <rPh sb="14" eb="17">
      <t>シュウゼンヒ</t>
    </rPh>
    <rPh sb="18" eb="20">
      <t>ゾウカ</t>
    </rPh>
    <rPh sb="20" eb="22">
      <t>ケイコウ</t>
    </rPh>
    <rPh sb="26" eb="28">
      <t>テイキ</t>
    </rPh>
    <rPh sb="28" eb="30">
      <t>テンケン</t>
    </rPh>
    <rPh sb="33" eb="35">
      <t>コショウ</t>
    </rPh>
    <rPh sb="35" eb="37">
      <t>カショ</t>
    </rPh>
    <rPh sb="38" eb="40">
      <t>ソウキ</t>
    </rPh>
    <rPh sb="40" eb="42">
      <t>ハッケン</t>
    </rPh>
    <rPh sb="43" eb="44">
      <t>ツト</t>
    </rPh>
    <rPh sb="46" eb="49">
      <t>シュウリヒ</t>
    </rPh>
    <rPh sb="50" eb="52">
      <t>ヨクセイ</t>
    </rPh>
    <rPh sb="53" eb="54">
      <t>ツト</t>
    </rPh>
    <rPh sb="58" eb="60">
      <t>イジ</t>
    </rPh>
    <rPh sb="60" eb="62">
      <t>カンリ</t>
    </rPh>
    <rPh sb="62" eb="63">
      <t>ヒ</t>
    </rPh>
    <rPh sb="64" eb="67">
      <t>シヨウリョウ</t>
    </rPh>
    <rPh sb="71" eb="72">
      <t>マカナ</t>
    </rPh>
    <rPh sb="75" eb="77">
      <t>イッパン</t>
    </rPh>
    <rPh sb="77" eb="79">
      <t>カイケイ</t>
    </rPh>
    <rPh sb="79" eb="81">
      <t>クリイレ</t>
    </rPh>
    <rPh sb="81" eb="82">
      <t>キン</t>
    </rPh>
    <rPh sb="83" eb="85">
      <t>イゾン</t>
    </rPh>
    <rPh sb="87" eb="89">
      <t>ケイエイ</t>
    </rPh>
    <rPh sb="89" eb="91">
      <t>タイケイ</t>
    </rPh>
    <rPh sb="100" eb="102">
      <t>モンダイ</t>
    </rPh>
    <rPh sb="106" eb="108">
      <t>コンゴ</t>
    </rPh>
    <rPh sb="109" eb="112">
      <t>アンテイテキ</t>
    </rPh>
    <rPh sb="113" eb="115">
      <t>ウンエイ</t>
    </rPh>
    <rPh sb="116" eb="118">
      <t>ケイエイ</t>
    </rPh>
    <rPh sb="118" eb="120">
      <t>カイゼン</t>
    </rPh>
    <rPh sb="121" eb="122">
      <t>ム</t>
    </rPh>
    <rPh sb="123" eb="126">
      <t>シヨウリョウ</t>
    </rPh>
    <rPh sb="126" eb="127">
      <t>キン</t>
    </rPh>
    <rPh sb="127" eb="129">
      <t>カイテイ</t>
    </rPh>
    <rPh sb="130" eb="131">
      <t>フク</t>
    </rPh>
    <rPh sb="133" eb="135">
      <t>ミナオ</t>
    </rPh>
    <rPh sb="137" eb="139">
      <t>ヒツヨウ</t>
    </rPh>
    <phoneticPr fontId="4"/>
  </si>
  <si>
    <t>古いものは事業開始（平成16年度）から17年が経過している。また、平成28年に発生した熊本地震の影響もあり、想定以上に修繕費が増加傾向にある。近年の温暖化に伴う猛暑・豪雨等異常気象の影響と思われるがブロワの故障や槽本体の修理も増加している。</t>
    <rPh sb="0" eb="1">
      <t>フル</t>
    </rPh>
    <rPh sb="5" eb="7">
      <t>ジギョウ</t>
    </rPh>
    <rPh sb="7" eb="9">
      <t>カイシ</t>
    </rPh>
    <rPh sb="10" eb="12">
      <t>ヘイセイ</t>
    </rPh>
    <rPh sb="14" eb="16">
      <t>ネンド</t>
    </rPh>
    <rPh sb="21" eb="22">
      <t>ネン</t>
    </rPh>
    <rPh sb="23" eb="25">
      <t>ケイカ</t>
    </rPh>
    <rPh sb="33" eb="35">
      <t>ヘイセイ</t>
    </rPh>
    <rPh sb="37" eb="38">
      <t>ネン</t>
    </rPh>
    <rPh sb="39" eb="41">
      <t>ハッセイ</t>
    </rPh>
    <rPh sb="43" eb="45">
      <t>クマモト</t>
    </rPh>
    <rPh sb="45" eb="47">
      <t>ジシン</t>
    </rPh>
    <rPh sb="48" eb="50">
      <t>エイキョウ</t>
    </rPh>
    <rPh sb="54" eb="56">
      <t>ソウテイ</t>
    </rPh>
    <rPh sb="56" eb="58">
      <t>イジョウ</t>
    </rPh>
    <rPh sb="59" eb="62">
      <t>シュウゼンヒ</t>
    </rPh>
    <rPh sb="63" eb="65">
      <t>ゾウカ</t>
    </rPh>
    <rPh sb="65" eb="67">
      <t>ケイコウ</t>
    </rPh>
    <rPh sb="71" eb="73">
      <t>キンネン</t>
    </rPh>
    <rPh sb="74" eb="77">
      <t>オンダンカ</t>
    </rPh>
    <rPh sb="78" eb="79">
      <t>トモナ</t>
    </rPh>
    <rPh sb="80" eb="82">
      <t>モウショ</t>
    </rPh>
    <rPh sb="83" eb="85">
      <t>ゴウウ</t>
    </rPh>
    <rPh sb="85" eb="86">
      <t>トウ</t>
    </rPh>
    <rPh sb="86" eb="88">
      <t>イジョウ</t>
    </rPh>
    <rPh sb="88" eb="90">
      <t>キショウ</t>
    </rPh>
    <rPh sb="91" eb="93">
      <t>エイキョウ</t>
    </rPh>
    <rPh sb="94" eb="95">
      <t>オモ</t>
    </rPh>
    <rPh sb="103" eb="105">
      <t>コショウ</t>
    </rPh>
    <rPh sb="106" eb="107">
      <t>ソウ</t>
    </rPh>
    <rPh sb="107" eb="109">
      <t>ホンタイ</t>
    </rPh>
    <rPh sb="110" eb="112">
      <t>シュウリ</t>
    </rPh>
    <rPh sb="113" eb="11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</si>
</sst>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2C-4363-81FF-28B54A512D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2C-4363-81FF-28B54A512D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99-4314-93D8-1B006E8783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8099-4314-93D8-1B006E8783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61A-4737-B720-EAE25195BD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361A-4737-B720-EAE25195BD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99.03</c:v>
                </c:pt>
                <c:pt idx="1">
                  <c:v>97.04</c:v>
                </c:pt>
                <c:pt idx="2">
                  <c:v>98.76</c:v>
                </c:pt>
                <c:pt idx="3">
                  <c:v>96.4</c:v>
                </c:pt>
                <c:pt idx="4">
                  <c:v>97.54</c:v>
                </c:pt>
              </c:numCache>
            </c:numRef>
          </c:val>
          <c:extLst>
            <c:ext xmlns:c16="http://schemas.microsoft.com/office/drawing/2014/chart" uri="{C3380CC4-5D6E-409C-BE32-E72D297353CC}">
              <c16:uniqueId val="{00000000-C810-4F25-BAE4-F9109AA57A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0-4F25-BAE4-F9109AA57A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6-4693-AAEF-EB8144EE32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6-4693-AAEF-EB8144EE32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5F-4AA7-B9B8-4FE40B4F07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F-4AA7-B9B8-4FE40B4F07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6-44DA-AC9C-5A1E3363B7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6-44DA-AC9C-5A1E3363B7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D-4D80-AE46-4731749322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D-4D80-AE46-4731749322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940.22</c:v>
                </c:pt>
                <c:pt idx="1">
                  <c:v>828.29</c:v>
                </c:pt>
                <c:pt idx="2">
                  <c:v>778.29</c:v>
                </c:pt>
                <c:pt idx="3">
                  <c:v>671.96</c:v>
                </c:pt>
                <c:pt idx="4">
                  <c:v>612.02</c:v>
                </c:pt>
              </c:numCache>
            </c:numRef>
          </c:val>
          <c:extLst>
            <c:ext xmlns:c16="http://schemas.microsoft.com/office/drawing/2014/chart" uri="{C3380CC4-5D6E-409C-BE32-E72D297353CC}">
              <c16:uniqueId val="{00000000-5089-4BB5-B5AD-9E40391442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5089-4BB5-B5AD-9E40391442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45.29</c:v>
                </c:pt>
                <c:pt idx="1">
                  <c:v>52.87</c:v>
                </c:pt>
                <c:pt idx="2">
                  <c:v>51.87</c:v>
                </c:pt>
                <c:pt idx="3">
                  <c:v>51.95</c:v>
                </c:pt>
                <c:pt idx="4">
                  <c:v>48.31</c:v>
                </c:pt>
              </c:numCache>
            </c:numRef>
          </c:val>
          <c:extLst>
            <c:ext xmlns:c16="http://schemas.microsoft.com/office/drawing/2014/chart" uri="{C3380CC4-5D6E-409C-BE32-E72D297353CC}">
              <c16:uniqueId val="{00000000-8877-4251-9DF2-F1D5CF629F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8877-4251-9DF2-F1D5CF629F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236.76</c:v>
                </c:pt>
                <c:pt idx="1">
                  <c:v>613.37</c:v>
                </c:pt>
                <c:pt idx="2">
                  <c:v>638.46</c:v>
                </c:pt>
                <c:pt idx="3">
                  <c:v>666.59</c:v>
                </c:pt>
                <c:pt idx="4">
                  <c:v>745.78</c:v>
                </c:pt>
              </c:numCache>
            </c:numRef>
          </c:val>
          <c:extLst>
            <c:ext xmlns:c16="http://schemas.microsoft.com/office/drawing/2014/chart" uri="{C3380CC4-5D6E-409C-BE32-E72D297353CC}">
              <c16:uniqueId val="{00000000-708A-4183-9916-475C451EA1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708A-4183-9916-475C451EA1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南阿蘇村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10285</v>
      </c>
      <c r="AM8" s="45"/>
      <c r="AN8" s="45"/>
      <c r="AO8" s="45"/>
      <c r="AP8" s="45"/>
      <c r="AQ8" s="45"/>
      <c r="AR8" s="45"/>
      <c r="AS8" s="45"/>
      <c r="AT8" s="46">
        <f>データ!T6</f>
        <v>137.32</v>
      </c>
      <c r="AU8" s="46"/>
      <c r="AV8" s="46"/>
      <c r="AW8" s="46"/>
      <c r="AX8" s="46"/>
      <c r="AY8" s="46"/>
      <c r="AZ8" s="46"/>
      <c r="BA8" s="46"/>
      <c r="BB8" s="46">
        <f>データ!U6</f>
        <v>74.900000000000006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9.3800000000000008</v>
      </c>
      <c r="Q10" s="46"/>
      <c r="R10" s="46"/>
      <c r="S10" s="46"/>
      <c r="T10" s="46"/>
      <c r="U10" s="46"/>
      <c r="V10" s="46"/>
      <c r="W10" s="46">
        <f>データ!Q6</f>
        <v>100</v>
      </c>
      <c r="X10" s="46"/>
      <c r="Y10" s="46"/>
      <c r="Z10" s="46"/>
      <c r="AA10" s="46"/>
      <c r="AB10" s="46"/>
      <c r="AC10" s="46"/>
      <c r="AD10" s="45">
        <f>データ!R6</f>
        <v>4400</v>
      </c>
      <c r="AE10" s="45"/>
      <c r="AF10" s="45"/>
      <c r="AG10" s="45"/>
      <c r="AH10" s="45"/>
      <c r="AI10" s="45"/>
      <c r="AJ10" s="45"/>
      <c r="AK10" s="2"/>
      <c r="AL10" s="45">
        <f>データ!V6</f>
        <v>959</v>
      </c>
      <c r="AM10" s="45"/>
      <c r="AN10" s="45"/>
      <c r="AO10" s="45"/>
      <c r="AP10" s="45"/>
      <c r="AQ10" s="45"/>
      <c r="AR10" s="45"/>
      <c r="AS10" s="45"/>
      <c r="AT10" s="46">
        <f>データ!W6</f>
        <v>127.5</v>
      </c>
      <c r="AU10" s="46"/>
      <c r="AV10" s="46"/>
      <c r="AW10" s="46"/>
      <c r="AX10" s="46"/>
      <c r="AY10" s="46"/>
      <c r="AZ10" s="46"/>
      <c r="BA10" s="46"/>
      <c r="BB10" s="46">
        <f>データ!X6</f>
        <v>7.52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xx5m0eaSRJfQqAcrtbFfVlgR7akverKJDFF/Dj3QYNbTbLPdqSJqaPalXvNlJ+Ntu5MtjX4CWLoUUqdNLUJ0WA==" saltValue="sCPecqsT0JJPw4IR+ZKp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434337</v>
      </c>
      <c r="D6" s="19">
        <f t="shared" si="3"/>
        <v>47</v>
      </c>
      <c r="E6" s="19">
        <f t="shared" si="3"/>
        <v>18</v>
      </c>
      <c r="F6" s="19">
        <f t="shared" si="3"/>
        <v>0</v>
      </c>
      <c r="G6" s="19">
        <f t="shared" si="3"/>
        <v>0</v>
      </c>
      <c r="H6" s="19" t="str">
        <f t="shared" si="3"/>
        <v>熊本県　南阿蘇村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9.3800000000000008</v>
      </c>
      <c r="Q6" s="20">
        <f t="shared" si="3"/>
        <v>100</v>
      </c>
      <c r="R6" s="20">
        <f t="shared" si="3"/>
        <v>4400</v>
      </c>
      <c r="S6" s="20">
        <f t="shared" si="3"/>
        <v>10285</v>
      </c>
      <c r="T6" s="20">
        <f t="shared" si="3"/>
        <v>137.32</v>
      </c>
      <c r="U6" s="20">
        <f t="shared" si="3"/>
        <v>74.900000000000006</v>
      </c>
      <c r="V6" s="20">
        <f t="shared" si="3"/>
        <v>959</v>
      </c>
      <c r="W6" s="20">
        <f t="shared" si="3"/>
        <v>127.5</v>
      </c>
      <c r="X6" s="20">
        <f t="shared" si="3"/>
        <v>7.52</v>
      </c>
      <c r="Y6" s="21">
        <f>IF(Y7="",NA(),Y7)</f>
        <v>99.03</v>
      </c>
      <c r="Z6" s="21">
        <f t="shared" ref="Z6:AH6" si="4">IF(Z7="",NA(),Z7)</f>
        <v>97.04</v>
      </c>
      <c r="AA6" s="21">
        <f t="shared" si="4"/>
        <v>98.76</v>
      </c>
      <c r="AB6" s="21">
        <f t="shared" si="4"/>
        <v>96.4</v>
      </c>
      <c r="AC6" s="21">
        <f t="shared" si="4"/>
        <v>97.54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940.22</v>
      </c>
      <c r="BG6" s="21">
        <f t="shared" ref="BG6:BO6" si="7">IF(BG7="",NA(),BG7)</f>
        <v>828.29</v>
      </c>
      <c r="BH6" s="21">
        <f t="shared" si="7"/>
        <v>778.29</v>
      </c>
      <c r="BI6" s="21">
        <f t="shared" si="7"/>
        <v>671.96</v>
      </c>
      <c r="BJ6" s="21">
        <f t="shared" si="7"/>
        <v>612.02</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45.29</v>
      </c>
      <c r="BR6" s="21">
        <f t="shared" ref="BR6:BZ6" si="8">IF(BR7="",NA(),BR7)</f>
        <v>52.87</v>
      </c>
      <c r="BS6" s="21">
        <f t="shared" si="8"/>
        <v>51.87</v>
      </c>
      <c r="BT6" s="21">
        <f t="shared" si="8"/>
        <v>51.95</v>
      </c>
      <c r="BU6" s="21">
        <f t="shared" si="8"/>
        <v>48.31</v>
      </c>
      <c r="BV6" s="21">
        <f t="shared" si="8"/>
        <v>57.08</v>
      </c>
      <c r="BW6" s="21">
        <f t="shared" si="8"/>
        <v>55.85</v>
      </c>
      <c r="BX6" s="21">
        <f t="shared" si="8"/>
        <v>62.5</v>
      </c>
      <c r="BY6" s="21">
        <f t="shared" si="8"/>
        <v>60.59</v>
      </c>
      <c r="BZ6" s="21">
        <f t="shared" si="8"/>
        <v>60</v>
      </c>
      <c r="CA6" s="20" t="str">
        <f>IF(CA7="","",IF(CA7="-","【-】","【"&amp;SUBSTITUTE(TEXT(CA7,"#,##0.00"),"-","△")&amp;"】"))</f>
        <v>【57.71】</v>
      </c>
      <c r="CB6" s="21">
        <f>IF(CB7="",NA(),CB7)</f>
        <v>236.76</v>
      </c>
      <c r="CC6" s="21">
        <f t="shared" ref="CC6:CK6" si="9">IF(CC7="",NA(),CC7)</f>
        <v>613.37</v>
      </c>
      <c r="CD6" s="21">
        <f t="shared" si="9"/>
        <v>638.46</v>
      </c>
      <c r="CE6" s="21">
        <f t="shared" si="9"/>
        <v>666.59</v>
      </c>
      <c r="CF6" s="21">
        <f t="shared" si="9"/>
        <v>745.78</v>
      </c>
      <c r="CG6" s="21">
        <f t="shared" si="9"/>
        <v>286.86</v>
      </c>
      <c r="CH6" s="21">
        <f t="shared" si="9"/>
        <v>287.91000000000003</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434337</v>
      </c>
      <c r="D7" s="23">
        <v>47</v>
      </c>
      <c r="E7" s="23">
        <v>18</v>
      </c>
      <c r="F7" s="23">
        <v>0</v>
      </c>
      <c r="G7" s="23">
        <v>0</v>
      </c>
      <c r="H7" s="23" t="s">
        <v>99</v>
      </c>
      <c r="I7" s="23" t="s">
        <v>100</v>
      </c>
      <c r="J7" s="23" t="s">
        <v>101</v>
      </c>
      <c r="K7" s="23" t="s">
        <v>102</v>
      </c>
      <c r="L7" s="23" t="s">
        <v>103</v>
      </c>
      <c r="M7" s="23" t="s">
        <v>104</v>
      </c>
      <c r="N7" s="24" t="s">
        <v>105</v>
      </c>
      <c r="O7" s="24" t="s">
        <v>106</v>
      </c>
      <c r="P7" s="24">
        <v>9.3800000000000008</v>
      </c>
      <c r="Q7" s="24">
        <v>100</v>
      </c>
      <c r="R7" s="24">
        <v>4400</v>
      </c>
      <c r="S7" s="24">
        <v>10285</v>
      </c>
      <c r="T7" s="24">
        <v>137.32</v>
      </c>
      <c r="U7" s="24">
        <v>74.900000000000006</v>
      </c>
      <c r="V7" s="24">
        <v>959</v>
      </c>
      <c r="W7" s="24">
        <v>127.5</v>
      </c>
      <c r="X7" s="24">
        <v>7.52</v>
      </c>
      <c r="Y7" s="24">
        <v>99.03</v>
      </c>
      <c r="Z7" s="24">
        <v>97.04</v>
      </c>
      <c r="AA7" s="24">
        <v>98.76</v>
      </c>
      <c r="AB7" s="24">
        <v>96.4</v>
      </c>
      <c r="AC7" s="24">
        <v>97.54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940.22</v>
      </c>
      <c r="BG7" s="24">
        <v>828.29</v>
      </c>
      <c r="BH7" s="24">
        <v>778.29</v>
      </c>
      <c r="BI7" s="24">
        <v>671.96</v>
      </c>
      <c r="BJ7" s="24">
        <v>612.02</v>
      </c>
      <c r="BK7" s="24">
        <v>407.42</v>
      </c>
      <c r="BL7" s="24">
        <v>386.46</v>
      </c>
      <c r="BM7" s="24">
        <v>270.57</v>
      </c>
      <c r="BN7" s="24">
        <v>294.27</v>
      </c>
      <c r="BO7" s="24">
        <v>294.08999999999997</v>
      </c>
      <c r="BP7" s="24">
        <v>310.14</v>
      </c>
      <c r="BQ7" s="24">
        <v>45.29</v>
      </c>
      <c r="BR7" s="24">
        <v>52.87</v>
      </c>
      <c r="BS7" s="24">
        <v>51.87</v>
      </c>
      <c r="BT7" s="24">
        <v>51.95</v>
      </c>
      <c r="BU7" s="24">
        <v>48.31</v>
      </c>
      <c r="BV7" s="24">
        <v>57.08</v>
      </c>
      <c r="BW7" s="24">
        <v>55.85</v>
      </c>
      <c r="BX7" s="24">
        <v>62.5</v>
      </c>
      <c r="BY7" s="24">
        <v>60.59</v>
      </c>
      <c r="BZ7" s="24">
        <v>60</v>
      </c>
      <c r="CA7" s="24">
        <v>57.71</v>
      </c>
      <c r="CB7" s="24">
        <v>236.76</v>
      </c>
      <c r="CC7" s="24">
        <v>613.37</v>
      </c>
      <c r="CD7" s="24">
        <v>638.46</v>
      </c>
      <c r="CE7" s="24">
        <v>666.59</v>
      </c>
      <c r="CF7" s="24">
        <v>745.78</v>
      </c>
      <c r="CG7" s="24">
        <v>286.86</v>
      </c>
      <c r="CH7" s="24">
        <v>287.91000000000003</v>
      </c>
      <c r="CI7" s="24">
        <v>269.33</v>
      </c>
      <c r="CJ7" s="24">
        <v>280.23</v>
      </c>
      <c r="CK7" s="24">
        <v>282.70999999999998</v>
      </c>
      <c r="CL7" s="24">
        <v>286.17</v>
      </c>
      <c r="CM7" s="24" t="s">
        <v>105</v>
      </c>
      <c r="CN7" s="24" t="s">
        <v>105</v>
      </c>
      <c r="CO7" s="24" t="s">
        <v>105</v>
      </c>
      <c r="CP7" s="24" t="s">
        <v>105</v>
      </c>
      <c r="CQ7" s="24" t="s">
        <v>105</v>
      </c>
      <c r="CR7" s="24">
        <v>57.22</v>
      </c>
      <c r="CS7" s="24">
        <v>54.93</v>
      </c>
      <c r="CT7" s="24">
        <v>59.64</v>
      </c>
      <c r="CU7" s="24">
        <v>58.19</v>
      </c>
      <c r="CV7" s="24">
        <v>56.52</v>
      </c>
      <c r="CW7" s="24">
        <v>56.8</v>
      </c>
      <c r="CX7" s="24">
        <v>100</v>
      </c>
      <c r="CY7" s="24">
        <v>100</v>
      </c>
      <c r="CZ7" s="24">
        <v>100</v>
      </c>
      <c r="DA7" s="24">
        <v>100</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2023-01-20T04:07:46Z</cp:lastPrinted>
  <dcterms:created xsi:type="dcterms:W3CDTF">2022-12-01T02:08:51Z</dcterms:created>
  <dcterms:modified xsi:type="dcterms:W3CDTF">2023-01-20T04:11:24Z</dcterms:modified>
  <cp:category/>
</cp:coreProperties>
</file>