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302\Desktop\経営比較分析表\下水道（法非適）\"/>
    </mc:Choice>
  </mc:AlternateContent>
  <xr:revisionPtr revIDLastSave="0" documentId="13_ncr:1_{21F2F4F5-615B-4F34-A361-7F5DBD69B741}" xr6:coauthVersionLast="36" xr6:coauthVersionMax="36" xr10:uidLastSave="{00000000-0000-0000-0000-000000000000}"/>
  <workbookProtection workbookAlgorithmName="SHA-512" workbookHashValue="qprXkX3aNQ8uP5e9ArkGbkNAbCr77rpmAyzA3FTLdOCHgFW5k/w2Yiwf+uK2eY052GqERGGvPdDeEa7D20X0ZQ==" workbookSaltValue="ZcaVYhHxonw/x5H4jsWw8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<sst xmlns="http://schemas.openxmlformats.org/spreadsheetml/2006/main" count="247" uniqueCount="121">
  <si>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</si>
  <si>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</si>
  <si>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</si>
  <si>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</si>
  <si>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</si>
  <si>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</si>
  <si>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</si>
  <si>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</si>
  <si>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</si>
  <si>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</si>
  <si>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</si>
  <si>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</si>
  <si>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</si>
  <si>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</si>
  <si>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</si>
  <si>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</si>
  <si>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</si>
  <si>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</si>
  <si>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</si>
  <si>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</si>
  <si>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</si>
  <si>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</si>
  <si>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</si>
  <si>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</si>
  <si>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</si>
  <si>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</si>
  <si>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</si>
  <si>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</si>
  <si>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</si>
  <si>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</si>
  <si>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</si>
  <si>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</si>
  <si>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</si>
  <si>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</si>
  <si>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</si>
  <si>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</si>
  <si>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</si>
  <si>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</si>
  <si>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</si>
  <si>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</si>
  <si>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</si>
  <si>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</si>
  <si>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</si>
  <si>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</si>
  <si>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</si>
  <si>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</si>
  <si>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</si>
  <si>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</si>
  <si>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</si>
  <si>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</si>
  <si>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</si>
  <si>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</si>
  <si>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</si>
  <si>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</si>
  <si>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</si>
  <si>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</si>
  <si>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</si>
  <si>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</si>
  <si>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</si>
  <si>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</si>
  <si>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</si>
  <si>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</si>
  <si>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</si>
  <si>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</si>
  <si>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</si>
  <si>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</si>
  <si>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</si>
  <si>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</si>
  <si>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</si>
  <si>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</si>
  <si>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</si>
  <si>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</si>
  <si>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</si>
  <si>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</si>
  <si>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</si>
  <si>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</si>
  <si>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</si>
  <si>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</si>
  <si>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</si>
  <si>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</si>
  <si>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</si>
  <si>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</si>
  <si>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</si>
  <si>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</si>
  <si>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</si>
  <si>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</si>
  <si>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</si>
  <si>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</si>
  <si>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</si>
  <si>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</si>
  <si>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</si>
  <si>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</si>
  <si>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</si>
  <si>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</si>
  <si>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</si>
  <si>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</si>
  <si>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</si>
  <si>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</si>
  <si>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</si>
  <si>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</si>
  <si>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</si>
  <si>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</si>
  <si>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</si>
  <si>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</si>
  <si>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</si>
  <si>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</si>
  <si>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</si>
  <si>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</si>
  <si>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</si>
  <si>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</si>
  <si>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</si>
  <si>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</si>
  <si>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</si>
  <si>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</si>
  <si>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</si>
  <si>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</si>
  <si>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</si>
  <si>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</si>
  <si>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⑤経費回収率は類似団体平均を推移しているが、汚水処理費用を使用料で賄えておらず、今後の老朽化による維持管理費の増加を考えると、使用料の改訂が必要と考える。
　⑤経費回収率の減少と、⑥汚水処理原価の増加については、施設の老朽化による修繕費の増加及び、職員給与費を収益的収支で賄っているからである。
　④企業債残高対事業規模比率が類似団体及び全国平均値より高いのは、平成15年から市町村設置型浄化槽工事を開始し、その工事費分が引き上げる要因となっている。また、設置基数が多くなることによって維持管理費の増加にもつながっている。
　(今後の対策)
　下水道事業と併せて料金改定の検討を行い、維持管理費についても見直しを行う。</t>
    <rPh sb="2" eb="7">
      <t>ケイヒカイシュウリツ</t>
    </rPh>
    <rPh sb="8" eb="12">
      <t>ルイジダンタイ</t>
    </rPh>
    <rPh sb="12" eb="14">
      <t>ヘイキン</t>
    </rPh>
    <rPh sb="15" eb="17">
      <t>スイイ</t>
    </rPh>
    <rPh sb="23" eb="29">
      <t>オスイショリヒヨウ</t>
    </rPh>
    <rPh sb="30" eb="33">
      <t>シヨウリョウ</t>
    </rPh>
    <rPh sb="34" eb="35">
      <t>マカナ</t>
    </rPh>
    <rPh sb="41" eb="43">
      <t>コンゴ</t>
    </rPh>
    <rPh sb="44" eb="47">
      <t>ロウキュウカ</t>
    </rPh>
    <rPh sb="50" eb="55">
      <t>イジカンリヒ</t>
    </rPh>
    <rPh sb="56" eb="58">
      <t>ゾウカ</t>
    </rPh>
    <rPh sb="59" eb="60">
      <t>カンガ</t>
    </rPh>
    <rPh sb="64" eb="67">
      <t>シヨウリョウ</t>
    </rPh>
    <rPh sb="68" eb="70">
      <t>カイテイ</t>
    </rPh>
    <rPh sb="71" eb="73">
      <t>ヒツヨウ</t>
    </rPh>
    <rPh sb="74" eb="75">
      <t>カンガ</t>
    </rPh>
    <rPh sb="81" eb="86">
      <t>ケイヒカイシュウリツ</t>
    </rPh>
    <rPh sb="87" eb="89">
      <t>ゲンショウ</t>
    </rPh>
    <rPh sb="92" eb="98">
      <t>オスイショリゲンカ</t>
    </rPh>
    <rPh sb="99" eb="101">
      <t>ゾウカ</t>
    </rPh>
    <rPh sb="107" eb="109">
      <t>シセツ</t>
    </rPh>
    <rPh sb="110" eb="113">
      <t>ロウキュウカ</t>
    </rPh>
    <rPh sb="116" eb="119">
      <t>シュウゼンヒ</t>
    </rPh>
    <rPh sb="120" eb="122">
      <t>ゾウカ</t>
    </rPh>
    <rPh sb="122" eb="123">
      <t>オヨ</t>
    </rPh>
    <rPh sb="125" eb="130">
      <t>ショクインキュウヨヒ</t>
    </rPh>
    <rPh sb="131" eb="136">
      <t>シュウエキテキシュウシ</t>
    </rPh>
    <rPh sb="137" eb="138">
      <t>マカナ</t>
    </rPh>
    <rPh sb="151" eb="156">
      <t>キギョウサイザンダカ</t>
    </rPh>
    <rPh sb="156" eb="157">
      <t>タイ</t>
    </rPh>
    <rPh sb="157" eb="161">
      <t>ジギョウキボ</t>
    </rPh>
    <rPh sb="161" eb="163">
      <t>ヒリツ</t>
    </rPh>
    <rPh sb="164" eb="168">
      <t>ルイジダンタイ</t>
    </rPh>
    <rPh sb="168" eb="169">
      <t>オヨ</t>
    </rPh>
    <rPh sb="170" eb="175">
      <t>ゼンコクヘイキンチ</t>
    </rPh>
    <rPh sb="177" eb="178">
      <t>タカ</t>
    </rPh>
    <rPh sb="182" eb="184">
      <t>ヘイセイ</t>
    </rPh>
    <rPh sb="186" eb="187">
      <t>ネン</t>
    </rPh>
    <rPh sb="189" eb="195">
      <t>シチョウソンセッチガタ</t>
    </rPh>
    <rPh sb="195" eb="200">
      <t>ジョウカソウコウジ</t>
    </rPh>
    <rPh sb="201" eb="203">
      <t>カイシ</t>
    </rPh>
    <rPh sb="207" eb="210">
      <t>コウジヒ</t>
    </rPh>
    <rPh sb="210" eb="211">
      <t>ブン</t>
    </rPh>
    <rPh sb="212" eb="213">
      <t>ヒ</t>
    </rPh>
    <rPh sb="214" eb="215">
      <t>ア</t>
    </rPh>
    <rPh sb="217" eb="219">
      <t>ヨウイン</t>
    </rPh>
    <rPh sb="229" eb="233">
      <t>セッチキスウ</t>
    </rPh>
    <rPh sb="234" eb="235">
      <t>オオ</t>
    </rPh>
    <rPh sb="244" eb="249">
      <t>イジカンリヒ</t>
    </rPh>
    <rPh sb="250" eb="252">
      <t>ゾウカ</t>
    </rPh>
    <rPh sb="266" eb="268">
      <t>コンゴ</t>
    </rPh>
    <rPh sb="269" eb="271">
      <t>タイサク</t>
    </rPh>
    <rPh sb="274" eb="279">
      <t>ゲスイドウジギョウ</t>
    </rPh>
    <rPh sb="280" eb="281">
      <t>アワ</t>
    </rPh>
    <rPh sb="283" eb="287">
      <t>リョウキンカイテイ</t>
    </rPh>
    <rPh sb="288" eb="290">
      <t>ケントウ</t>
    </rPh>
    <rPh sb="291" eb="292">
      <t>オコナ</t>
    </rPh>
    <rPh sb="294" eb="299">
      <t>イジカンリヒ</t>
    </rPh>
    <rPh sb="304" eb="306">
      <t>ミナオ</t>
    </rPh>
    <rPh sb="308" eb="309">
      <t>オコナ</t>
    </rPh>
    <phoneticPr fontId="4"/>
  </si>
  <si>
    <t>　老朽化については、保守点検業務を毎月行っているが、設置後20年程経過している浄化槽もあり、今後は修繕等の維持管理費の増加が懸念される。
　引き続き適正な維持管理を行っていく。</t>
    <rPh sb="1" eb="4">
      <t>ロウキュウカ</t>
    </rPh>
    <rPh sb="10" eb="16">
      <t>ホシュテンケンギョウム</t>
    </rPh>
    <rPh sb="17" eb="20">
      <t>マイツキオコナ</t>
    </rPh>
    <rPh sb="26" eb="29">
      <t>セッチゴ</t>
    </rPh>
    <rPh sb="31" eb="32">
      <t>ネン</t>
    </rPh>
    <rPh sb="32" eb="33">
      <t>ホド</t>
    </rPh>
    <rPh sb="33" eb="35">
      <t>ケイカ</t>
    </rPh>
    <rPh sb="39" eb="42">
      <t>ジョウカソウ</t>
    </rPh>
    <rPh sb="46" eb="48">
      <t>コンゴ</t>
    </rPh>
    <rPh sb="49" eb="52">
      <t>シュウゼントウ</t>
    </rPh>
    <rPh sb="53" eb="58">
      <t>イジカンリヒ</t>
    </rPh>
    <rPh sb="59" eb="61">
      <t>ゾウカ</t>
    </rPh>
    <rPh sb="62" eb="64">
      <t>ケネン</t>
    </rPh>
    <rPh sb="70" eb="71">
      <t>ヒ</t>
    </rPh>
    <rPh sb="72" eb="73">
      <t>ツヅ</t>
    </rPh>
    <rPh sb="74" eb="76">
      <t>テキセイ</t>
    </rPh>
    <rPh sb="77" eb="81">
      <t>イジカンリ</t>
    </rPh>
    <rPh sb="82" eb="83">
      <t>オコナ</t>
    </rPh>
    <phoneticPr fontId="4"/>
  </si>
  <si>
    <t>　浄化槽整備については、年間設置基数40基を目標とし、水洗化普及率の向上を図り、生活環境の保全及び公衆衛生の工場を目指す。
　今後の経営については、令和2年度に策定した経営戦略に基づき、維持管理の見直しや料金改定等を検討することにより健全な経営を目指し、安全で安定した事業の継続に努める。</t>
    <rPh sb="1" eb="6">
      <t>ジョウカソウセイビ</t>
    </rPh>
    <rPh sb="12" eb="18">
      <t>ネンカンセッチキスウ</t>
    </rPh>
    <rPh sb="20" eb="21">
      <t>キ</t>
    </rPh>
    <rPh sb="22" eb="24">
      <t>モクヒョウ</t>
    </rPh>
    <rPh sb="27" eb="33">
      <t>スイセンカフキュウリツ</t>
    </rPh>
    <rPh sb="34" eb="36">
      <t>コウジョウ</t>
    </rPh>
    <rPh sb="37" eb="38">
      <t>ハカ</t>
    </rPh>
    <rPh sb="40" eb="44">
      <t>セイカツカンキョウ</t>
    </rPh>
    <rPh sb="45" eb="47">
      <t>ホゼン</t>
    </rPh>
    <rPh sb="47" eb="48">
      <t>オヨ</t>
    </rPh>
    <rPh sb="49" eb="53">
      <t>コウシュウエイセイ</t>
    </rPh>
    <rPh sb="54" eb="56">
      <t>コウジョウ</t>
    </rPh>
    <rPh sb="57" eb="59">
      <t>メザ</t>
    </rPh>
    <rPh sb="63" eb="65">
      <t>コンゴ</t>
    </rPh>
    <rPh sb="66" eb="68">
      <t>ケイエイ</t>
    </rPh>
    <rPh sb="74" eb="76">
      <t>レイワ</t>
    </rPh>
    <rPh sb="77" eb="79">
      <t>ネンド</t>
    </rPh>
    <rPh sb="80" eb="82">
      <t>サクテイ</t>
    </rPh>
    <rPh sb="84" eb="88">
      <t>ケイエイセンリャク</t>
    </rPh>
    <rPh sb="89" eb="90">
      <t>モト</t>
    </rPh>
    <rPh sb="93" eb="97">
      <t>イジカンリ</t>
    </rPh>
    <rPh sb="98" eb="100">
      <t>ミナオ</t>
    </rPh>
    <rPh sb="102" eb="106">
      <t>リョウキンカイテイ</t>
    </rPh>
    <rPh sb="106" eb="107">
      <t>トウ</t>
    </rPh>
    <rPh sb="108" eb="110">
      <t>ケントウ</t>
    </rPh>
    <rPh sb="117" eb="119">
      <t>ケンゼン</t>
    </rPh>
    <rPh sb="120" eb="122">
      <t>ケイエイ</t>
    </rPh>
    <rPh sb="123" eb="125">
      <t>メザ</t>
    </rPh>
    <rPh sb="127" eb="129">
      <t>アンゼン</t>
    </rPh>
    <rPh sb="130" eb="132">
      <t>アンテイ</t>
    </rPh>
    <rPh sb="134" eb="136">
      <t>ジギョウ</t>
    </rPh>
    <rPh sb="137" eb="139">
      <t>ケイゾク</t>
    </rPh>
    <rPh sb="140" eb="1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</si>
</sst>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2F-403C-9E80-46A68855D9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2F-403C-9E80-46A68855D9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BAA-4A3B-B5E2-D26E8B8ECF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4BAA-4A3B-B5E2-D26E8B8ECF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49C-4495-A64C-4A908CCC81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649C-4495-A64C-4A908CCC81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91.82</c:v>
                </c:pt>
              </c:numCache>
            </c:numRef>
          </c:val>
          <c:extLst>
            <c:ext xmlns:c16="http://schemas.microsoft.com/office/drawing/2014/chart" uri="{C3380CC4-5D6E-409C-BE32-E72D297353CC}">
              <c16:uniqueId val="{00000000-9BE5-4EFA-8210-2DB359E93F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5-4EFA-8210-2DB359E93F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6-40B1-B73D-A4AA4AB7E6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6-40B1-B73D-A4AA4AB7E6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3C-4AA6-8042-74E3876710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3C-4AA6-8042-74E3876710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E-4F5F-9FF1-170E238593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E-4F5F-9FF1-170E238593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DB-41DB-B847-EF4D3F4EA6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DB-41DB-B847-EF4D3F4EA6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719.23</c:v>
                </c:pt>
                <c:pt idx="1">
                  <c:v>790.7</c:v>
                </c:pt>
                <c:pt idx="2">
                  <c:v>783.04</c:v>
                </c:pt>
                <c:pt idx="3">
                  <c:v>787.02</c:v>
                </c:pt>
                <c:pt idx="4">
                  <c:v>782.49</c:v>
                </c:pt>
              </c:numCache>
            </c:numRef>
          </c:val>
          <c:extLst>
            <c:ext xmlns:c16="http://schemas.microsoft.com/office/drawing/2014/chart" uri="{C3380CC4-5D6E-409C-BE32-E72D297353CC}">
              <c16:uniqueId val="{00000000-FE3D-450C-BEE6-AEF565D5D3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FE3D-450C-BEE6-AEF565D5D3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57.72</c:v>
                </c:pt>
                <c:pt idx="1">
                  <c:v>81.790000000000006</c:v>
                </c:pt>
                <c:pt idx="2">
                  <c:v>79.22</c:v>
                </c:pt>
                <c:pt idx="3">
                  <c:v>58.55</c:v>
                </c:pt>
                <c:pt idx="4">
                  <c:v>55.78</c:v>
                </c:pt>
              </c:numCache>
            </c:numRef>
          </c:val>
          <c:extLst>
            <c:ext xmlns:c16="http://schemas.microsoft.com/office/drawing/2014/chart" uri="{C3380CC4-5D6E-409C-BE32-E72D297353CC}">
              <c16:uniqueId val="{00000000-C952-45CE-A658-17CAEAFC27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C952-45CE-A658-17CAEAFC27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271.38</c:v>
                </c:pt>
                <c:pt idx="1">
                  <c:v>189.34</c:v>
                </c:pt>
                <c:pt idx="2">
                  <c:v>199.26</c:v>
                </c:pt>
                <c:pt idx="3">
                  <c:v>266.33999999999997</c:v>
                </c:pt>
                <c:pt idx="4">
                  <c:v>285.81</c:v>
                </c:pt>
              </c:numCache>
            </c:numRef>
          </c:val>
          <c:extLst>
            <c:ext xmlns:c16="http://schemas.microsoft.com/office/drawing/2014/chart" uri="{C3380CC4-5D6E-409C-BE32-E72D297353CC}">
              <c16:uniqueId val="{00000000-590E-43AB-AAE9-5096C540D4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590E-43AB-AAE9-5096C540D4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南関町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9201</v>
      </c>
      <c r="AM8" s="37"/>
      <c r="AN8" s="37"/>
      <c r="AO8" s="37"/>
      <c r="AP8" s="37"/>
      <c r="AQ8" s="37"/>
      <c r="AR8" s="37"/>
      <c r="AS8" s="37"/>
      <c r="AT8" s="38">
        <f>データ!T6</f>
        <v>68.92</v>
      </c>
      <c r="AU8" s="38"/>
      <c r="AV8" s="38"/>
      <c r="AW8" s="38"/>
      <c r="AX8" s="38"/>
      <c r="AY8" s="38"/>
      <c r="AZ8" s="38"/>
      <c r="BA8" s="38"/>
      <c r="BB8" s="38">
        <f>データ!U6</f>
        <v>133.5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23.49</v>
      </c>
      <c r="Q10" s="38"/>
      <c r="R10" s="38"/>
      <c r="S10" s="38"/>
      <c r="T10" s="38"/>
      <c r="U10" s="38"/>
      <c r="V10" s="38"/>
      <c r="W10" s="38">
        <f>データ!Q6</f>
        <v>100</v>
      </c>
      <c r="X10" s="38"/>
      <c r="Y10" s="38"/>
      <c r="Z10" s="38"/>
      <c r="AA10" s="38"/>
      <c r="AB10" s="38"/>
      <c r="AC10" s="38"/>
      <c r="AD10" s="37">
        <f>データ!R6</f>
        <v>3520</v>
      </c>
      <c r="AE10" s="37"/>
      <c r="AF10" s="37"/>
      <c r="AG10" s="37"/>
      <c r="AH10" s="37"/>
      <c r="AI10" s="37"/>
      <c r="AJ10" s="37"/>
      <c r="AK10" s="2"/>
      <c r="AL10" s="37">
        <f>データ!V6</f>
        <v>2139</v>
      </c>
      <c r="AM10" s="37"/>
      <c r="AN10" s="37"/>
      <c r="AO10" s="37"/>
      <c r="AP10" s="37"/>
      <c r="AQ10" s="37"/>
      <c r="AR10" s="37"/>
      <c r="AS10" s="37"/>
      <c r="AT10" s="38">
        <f>データ!W6</f>
        <v>67.78</v>
      </c>
      <c r="AU10" s="38"/>
      <c r="AV10" s="38"/>
      <c r="AW10" s="38"/>
      <c r="AX10" s="38"/>
      <c r="AY10" s="38"/>
      <c r="AZ10" s="38"/>
      <c r="BA10" s="38"/>
      <c r="BB10" s="38">
        <f>データ!X6</f>
        <v>31.56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4v5iA99NdSwPVGtsH8N6/pPbJnlCI+fUmSkKoEh35RHMVvHcwrSqhhzV8QOvAV2QxngamtEOI38X4RBdvtmo6w==" saltValue="9aUPARs6ZLAw+cXDtJo/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433675</v>
      </c>
      <c r="D6" s="19">
        <f t="shared" si="3"/>
        <v>47</v>
      </c>
      <c r="E6" s="19">
        <f t="shared" si="3"/>
        <v>18</v>
      </c>
      <c r="F6" s="19">
        <f t="shared" si="3"/>
        <v>0</v>
      </c>
      <c r="G6" s="19">
        <f t="shared" si="3"/>
        <v>0</v>
      </c>
      <c r="H6" s="19" t="str">
        <f t="shared" si="3"/>
        <v>熊本県　南関町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23.49</v>
      </c>
      <c r="Q6" s="20">
        <f t="shared" si="3"/>
        <v>100</v>
      </c>
      <c r="R6" s="20">
        <f t="shared" si="3"/>
        <v>3520</v>
      </c>
      <c r="S6" s="20">
        <f t="shared" si="3"/>
        <v>9201</v>
      </c>
      <c r="T6" s="20">
        <f t="shared" si="3"/>
        <v>68.92</v>
      </c>
      <c r="U6" s="20">
        <f t="shared" si="3"/>
        <v>133.5</v>
      </c>
      <c r="V6" s="20">
        <f t="shared" si="3"/>
        <v>2139</v>
      </c>
      <c r="W6" s="20">
        <f t="shared" si="3"/>
        <v>67.78</v>
      </c>
      <c r="X6" s="20">
        <f t="shared" si="3"/>
        <v>31.56</v>
      </c>
      <c r="Y6" s="21">
        <f>IF(Y7="",NA(),Y7)</f>
        <v>100</v>
      </c>
      <c r="Z6" s="21">
        <f t="shared" ref="Z6:AH6" si="4">IF(Z7="",NA(),Z7)</f>
        <v>100</v>
      </c>
      <c r="AA6" s="21">
        <f t="shared" si="4"/>
        <v>100</v>
      </c>
      <c r="AB6" s="21">
        <f t="shared" si="4"/>
        <v>100</v>
      </c>
      <c r="AC6" s="21">
        <f t="shared" si="4"/>
        <v>91.82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719.23</v>
      </c>
      <c r="BG6" s="21">
        <f t="shared" ref="BG6:BO6" si="7">IF(BG7="",NA(),BG7)</f>
        <v>790.7</v>
      </c>
      <c r="BH6" s="21">
        <f t="shared" si="7"/>
        <v>783.04</v>
      </c>
      <c r="BI6" s="21">
        <f t="shared" si="7"/>
        <v>787.02</v>
      </c>
      <c r="BJ6" s="21">
        <f t="shared" si="7"/>
        <v>782.49</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57.72</v>
      </c>
      <c r="BR6" s="21">
        <f t="shared" ref="BR6:BZ6" si="8">IF(BR7="",NA(),BR7)</f>
        <v>81.790000000000006</v>
      </c>
      <c r="BS6" s="21">
        <f t="shared" si="8"/>
        <v>79.22</v>
      </c>
      <c r="BT6" s="21">
        <f t="shared" si="8"/>
        <v>58.55</v>
      </c>
      <c r="BU6" s="21">
        <f t="shared" si="8"/>
        <v>55.78</v>
      </c>
      <c r="BV6" s="21">
        <f t="shared" si="8"/>
        <v>57.08</v>
      </c>
      <c r="BW6" s="21">
        <f t="shared" si="8"/>
        <v>63.06</v>
      </c>
      <c r="BX6" s="21">
        <f t="shared" si="8"/>
        <v>62.5</v>
      </c>
      <c r="BY6" s="21">
        <f t="shared" si="8"/>
        <v>60.59</v>
      </c>
      <c r="BZ6" s="21">
        <f t="shared" si="8"/>
        <v>60</v>
      </c>
      <c r="CA6" s="20" t="str">
        <f>IF(CA7="","",IF(CA7="-","【-】","【"&amp;SUBSTITUTE(TEXT(CA7,"#,##0.00"),"-","△")&amp;"】"))</f>
        <v>【57.71】</v>
      </c>
      <c r="CB6" s="21">
        <f>IF(CB7="",NA(),CB7)</f>
        <v>271.38</v>
      </c>
      <c r="CC6" s="21">
        <f t="shared" ref="CC6:CK6" si="9">IF(CC7="",NA(),CC7)</f>
        <v>189.34</v>
      </c>
      <c r="CD6" s="21">
        <f t="shared" si="9"/>
        <v>199.26</v>
      </c>
      <c r="CE6" s="21">
        <f t="shared" si="9"/>
        <v>266.33999999999997</v>
      </c>
      <c r="CF6" s="21">
        <f t="shared" si="9"/>
        <v>285.81</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433675</v>
      </c>
      <c r="D7" s="23">
        <v>47</v>
      </c>
      <c r="E7" s="23">
        <v>18</v>
      </c>
      <c r="F7" s="23">
        <v>0</v>
      </c>
      <c r="G7" s="23">
        <v>0</v>
      </c>
      <c r="H7" s="23" t="s">
        <v>98</v>
      </c>
      <c r="I7" s="23" t="s">
        <v>99</v>
      </c>
      <c r="J7" s="23" t="s">
        <v>100</v>
      </c>
      <c r="K7" s="23" t="s">
        <v>101</v>
      </c>
      <c r="L7" s="23" t="s">
        <v>102</v>
      </c>
      <c r="M7" s="23" t="s">
        <v>103</v>
      </c>
      <c r="N7" s="24" t="s">
        <v>104</v>
      </c>
      <c r="O7" s="24" t="s">
        <v>105</v>
      </c>
      <c r="P7" s="24">
        <v>23.49</v>
      </c>
      <c r="Q7" s="24">
        <v>100</v>
      </c>
      <c r="R7" s="24">
        <v>3520</v>
      </c>
      <c r="S7" s="24">
        <v>9201</v>
      </c>
      <c r="T7" s="24">
        <v>68.92</v>
      </c>
      <c r="U7" s="24">
        <v>133.5</v>
      </c>
      <c r="V7" s="24">
        <v>2139</v>
      </c>
      <c r="W7" s="24">
        <v>67.78</v>
      </c>
      <c r="X7" s="24">
        <v>31.56</v>
      </c>
      <c r="Y7" s="24">
        <v>100</v>
      </c>
      <c r="Z7" s="24">
        <v>100</v>
      </c>
      <c r="AA7" s="24">
        <v>100</v>
      </c>
      <c r="AB7" s="24">
        <v>100</v>
      </c>
      <c r="AC7" s="24">
        <v>91.82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719.23</v>
      </c>
      <c r="BG7" s="24">
        <v>790.7</v>
      </c>
      <c r="BH7" s="24">
        <v>783.04</v>
      </c>
      <c r="BI7" s="24">
        <v>787.02</v>
      </c>
      <c r="BJ7" s="24">
        <v>782.49</v>
      </c>
      <c r="BK7" s="24">
        <v>407.42</v>
      </c>
      <c r="BL7" s="24">
        <v>296.89</v>
      </c>
      <c r="BM7" s="24">
        <v>270.57</v>
      </c>
      <c r="BN7" s="24">
        <v>294.27</v>
      </c>
      <c r="BO7" s="24">
        <v>294.08999999999997</v>
      </c>
      <c r="BP7" s="24">
        <v>310.14</v>
      </c>
      <c r="BQ7" s="24">
        <v>57.72</v>
      </c>
      <c r="BR7" s="24">
        <v>81.790000000000006</v>
      </c>
      <c r="BS7" s="24">
        <v>79.22</v>
      </c>
      <c r="BT7" s="24">
        <v>58.55</v>
      </c>
      <c r="BU7" s="24">
        <v>55.78</v>
      </c>
      <c r="BV7" s="24">
        <v>57.08</v>
      </c>
      <c r="BW7" s="24">
        <v>63.06</v>
      </c>
      <c r="BX7" s="24">
        <v>62.5</v>
      </c>
      <c r="BY7" s="24">
        <v>60.59</v>
      </c>
      <c r="BZ7" s="24">
        <v>60</v>
      </c>
      <c r="CA7" s="24">
        <v>57.71</v>
      </c>
      <c r="CB7" s="24">
        <v>271.38</v>
      </c>
      <c r="CC7" s="24">
        <v>189.34</v>
      </c>
      <c r="CD7" s="24">
        <v>199.26</v>
      </c>
      <c r="CE7" s="24">
        <v>266.33999999999997</v>
      </c>
      <c r="CF7" s="24">
        <v>285.81</v>
      </c>
      <c r="CG7" s="24">
        <v>286.86</v>
      </c>
      <c r="CH7" s="24">
        <v>264.77</v>
      </c>
      <c r="CI7" s="24">
        <v>269.33</v>
      </c>
      <c r="CJ7" s="24">
        <v>280.23</v>
      </c>
      <c r="CK7" s="24">
        <v>282.70999999999998</v>
      </c>
      <c r="CL7" s="24">
        <v>286.17</v>
      </c>
      <c r="CM7" s="24">
        <v>100</v>
      </c>
      <c r="CN7" s="24">
        <v>100</v>
      </c>
      <c r="CO7" s="24">
        <v>100</v>
      </c>
      <c r="CP7" s="24">
        <v>100</v>
      </c>
      <c r="CQ7" s="24">
        <v>100</v>
      </c>
      <c r="CR7" s="24">
        <v>57.22</v>
      </c>
      <c r="CS7" s="24">
        <v>59.94</v>
      </c>
      <c r="CT7" s="24">
        <v>59.64</v>
      </c>
      <c r="CU7" s="24">
        <v>58.19</v>
      </c>
      <c r="CV7" s="24">
        <v>56.52</v>
      </c>
      <c r="CW7" s="24">
        <v>56.8</v>
      </c>
      <c r="CX7" s="24">
        <v>100</v>
      </c>
      <c r="CY7" s="24">
        <v>100</v>
      </c>
      <c r="CZ7" s="24">
        <v>100</v>
      </c>
      <c r="DA7" s="24">
        <v>100</v>
      </c>
      <c r="DB7" s="24">
        <v>100</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友吾</cp:lastModifiedBy>
  <dcterms:created xsi:type="dcterms:W3CDTF">2022-12-01T02:08:46Z</dcterms:created>
  <dcterms:modified xsi:type="dcterms:W3CDTF">2023-01-23T23:00:24Z</dcterms:modified>
  <cp:category/>
</cp:coreProperties>
</file>