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下水道事業（作成中）：H30.4～\02　業務（経理）\15　経営比較分析表\R4\02　提出\下水道（法非適）\"/>
    </mc:Choice>
  </mc:AlternateContent>
  <workbookProtection workbookAlgorithmName="SHA-512" workbookHashValue="5ijPtATg3wmI3MkLP9fkmMYeycwfhEW7BEeEPVBvmf4FJpbczXPitra8CViRfE6WU+m3tO+8b42obfpNFr7OXQ==" workbookSaltValue="EgXFmgPYfgeN2tbSmaSih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<sst xmlns="http://schemas.openxmlformats.org/spreadsheetml/2006/main" count="236" uniqueCount="121">
  <si>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</si>
  <si>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</si>
  <si>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</si>
  <si>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</si>
  <si>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</si>
  <si>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</si>
  <si>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</si>
  <si>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</si>
  <si>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</si>
  <si>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</si>
  <si>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</si>
  <si>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</si>
  <si>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</si>
  <si>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</si>
  <si>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</si>
  <si>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</si>
  <si>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</si>
  <si>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</si>
  <si>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</si>
  <si>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</si>
  <si>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</si>
  <si>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</si>
  <si>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</si>
  <si>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</si>
  <si>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</si>
  <si>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</si>
  <si>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</si>
  <si>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</si>
  <si>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</si>
  <si>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</si>
  <si>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</si>
  <si>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</si>
  <si>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</si>
  <si>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</si>
  <si>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</si>
  <si>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</si>
  <si>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</si>
  <si>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</si>
  <si>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</si>
  <si>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</si>
  <si>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</si>
  <si>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</si>
  <si>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</si>
  <si>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</si>
  <si>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</si>
  <si>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</si>
  <si>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</si>
  <si>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</si>
  <si>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</si>
  <si>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</si>
  <si>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</si>
  <si>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</si>
  <si>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</si>
  <si>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</si>
  <si>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</si>
  <si>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</si>
  <si>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</si>
  <si>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</si>
  <si>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</si>
  <si>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</si>
  <si>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</si>
  <si>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</si>
  <si>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</si>
  <si>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</si>
  <si>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</si>
  <si>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</si>
  <si>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</si>
  <si>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</si>
  <si>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</si>
  <si>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</si>
  <si>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</si>
  <si>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</si>
  <si>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</si>
  <si>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</si>
  <si>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</si>
  <si>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</si>
  <si>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</si>
  <si>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</si>
  <si>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</si>
  <si>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</si>
  <si>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</si>
  <si>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</si>
  <si>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</si>
  <si>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</si>
  <si>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</si>
  <si>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</si>
  <si>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</si>
  <si>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</si>
  <si>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</si>
  <si>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</si>
  <si>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</si>
  <si>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</si>
  <si>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</si>
  <si>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</si>
  <si>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</si>
  <si>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</si>
  <si>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</si>
  <si>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</si>
  <si>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</si>
  <si>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</si>
  <si>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</si>
  <si>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</si>
  <si>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</si>
  <si>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</si>
  <si>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</si>
  <si>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</si>
  <si>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</si>
  <si>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</si>
  <si>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</si>
  <si>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</si>
  <si>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</si>
  <si>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</si>
  <si>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</si>
  <si>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</si>
  <si>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</si>
  <si>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</si>
  <si>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</si>
  <si>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</si>
  <si>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老朽化について、本事業は整備完了からあまり期間が経過していないため、現状において大規模な修繕等の必要性はないが、適正な維持管理に努め、将来の人口減少を踏まえて施設の計画的な更新を検討しておく必要がある。</t>
    <rPh sb="0" eb="3">
      <t>ロウキュウカ</t>
    </rPh>
    <rPh sb="8" eb="9">
      <t>ホン</t>
    </rPh>
    <rPh sb="9" eb="11">
      <t>ジギョウ</t>
    </rPh>
    <rPh sb="12" eb="14">
      <t>セイビ</t>
    </rPh>
    <rPh sb="14" eb="16">
      <t>カンリョウ</t>
    </rPh>
    <rPh sb="21" eb="23">
      <t>キカン</t>
    </rPh>
    <rPh sb="24" eb="26">
      <t>ケイカ</t>
    </rPh>
    <rPh sb="34" eb="36">
      <t>ゲンジョウ</t>
    </rPh>
    <rPh sb="40" eb="43">
      <t>ダイキボ</t>
    </rPh>
    <rPh sb="44" eb="46">
      <t>シュウゼン</t>
    </rPh>
    <rPh sb="46" eb="47">
      <t>トウ</t>
    </rPh>
    <rPh sb="48" eb="51">
      <t>ヒツヨウセイ</t>
    </rPh>
    <rPh sb="56" eb="58">
      <t>テキセイ</t>
    </rPh>
    <rPh sb="59" eb="61">
      <t>イジ</t>
    </rPh>
    <rPh sb="61" eb="63">
      <t>カンリ</t>
    </rPh>
    <rPh sb="64" eb="65">
      <t>ツト</t>
    </rPh>
    <rPh sb="67" eb="69">
      <t>ショウライ</t>
    </rPh>
    <rPh sb="70" eb="72">
      <t>ジンコウ</t>
    </rPh>
    <rPh sb="72" eb="74">
      <t>ゲンショウ</t>
    </rPh>
    <rPh sb="75" eb="76">
      <t>フ</t>
    </rPh>
    <rPh sb="79" eb="81">
      <t>シセツ</t>
    </rPh>
    <rPh sb="82" eb="85">
      <t>ケイカクテキ</t>
    </rPh>
    <rPh sb="86" eb="88">
      <t>コウシン</t>
    </rPh>
    <rPh sb="89" eb="91">
      <t>ケントウ</t>
    </rPh>
    <rPh sb="95" eb="97">
      <t>ヒツヨウ</t>
    </rPh>
    <phoneticPr fontId="4"/>
  </si>
  <si>
    <t>①収益的収支比率（収益で費用を賄えている比率）については、若干悪化した。財源を一般会計からの繰入金に依存しているため、維持管理費の削減を図る必要性がある。
⑤経費回収率（経費を使用料で賄えているかの指標）は、昨年度が災害による費用増加による影響があったため今年度は例年水準に戻ったが、今後の人口減少も踏まえ、汚水処理費の削減の検討が必要である。
⑥汚水処理原価（汚水処理に要した費用）についても例年水準に戻った。全国平均よりも低い水準ではあるが、将来の人口減少を見据えた維持管理費の削減が必要である。
⑦施設利用率（1日に対応可能な処理能力に対する、1日平均処理水量の割合）は、類似団体平均値を下回っており、処理能力が過大なため、将来的には適正な規模を模索していく必要がある。
⑧水洗化率（汚水処理している人口の割合）については、処理区域内の人口減少に左右されており、接続推進は高齢者世帯が多いため、厳しい状況にある。</t>
    <rPh sb="1" eb="4">
      <t>シュウエキテキ</t>
    </rPh>
    <rPh sb="4" eb="6">
      <t>シュウシ</t>
    </rPh>
    <rPh sb="6" eb="8">
      <t>ヒリツ</t>
    </rPh>
    <rPh sb="9" eb="11">
      <t>シュウエキ</t>
    </rPh>
    <rPh sb="12" eb="14">
      <t>ヒヨウ</t>
    </rPh>
    <rPh sb="15" eb="16">
      <t>マカナ</t>
    </rPh>
    <rPh sb="20" eb="22">
      <t>ヒリツ</t>
    </rPh>
    <rPh sb="36" eb="38">
      <t>ザイゲン</t>
    </rPh>
    <rPh sb="39" eb="41">
      <t>イッパン</t>
    </rPh>
    <rPh sb="41" eb="43">
      <t>カイケイ</t>
    </rPh>
    <rPh sb="46" eb="48">
      <t>クリイレ</t>
    </rPh>
    <rPh sb="48" eb="49">
      <t>キン</t>
    </rPh>
    <rPh sb="50" eb="52">
      <t>イゾン</t>
    </rPh>
    <rPh sb="59" eb="61">
      <t>イジ</t>
    </rPh>
    <rPh sb="61" eb="64">
      <t>カンリヒ</t>
    </rPh>
    <rPh sb="65" eb="67">
      <t>サクゲン</t>
    </rPh>
    <rPh sb="68" eb="69">
      <t>ハカ</t>
    </rPh>
    <rPh sb="70" eb="73">
      <t>ヒツヨウセイ</t>
    </rPh>
    <rPh sb="79" eb="84">
      <t>ケイヒカイシュウリツ</t>
    </rPh>
    <rPh sb="85" eb="87">
      <t>ケイヒ</t>
    </rPh>
    <rPh sb="88" eb="91">
      <t>シヨウリョウ</t>
    </rPh>
    <rPh sb="92" eb="93">
      <t>マカナ</t>
    </rPh>
    <rPh sb="99" eb="101">
      <t>シヒョウ</t>
    </rPh>
    <rPh sb="142" eb="144">
      <t>コンゴ</t>
    </rPh>
    <rPh sb="145" eb="147">
      <t>ジンコウ</t>
    </rPh>
    <rPh sb="147" eb="149">
      <t>ゲンショウ</t>
    </rPh>
    <rPh sb="150" eb="151">
      <t>フ</t>
    </rPh>
    <rPh sb="154" eb="156">
      <t>オスイ</t>
    </rPh>
    <rPh sb="156" eb="158">
      <t>ショリ</t>
    </rPh>
    <rPh sb="158" eb="159">
      <t>ヒ</t>
    </rPh>
    <rPh sb="160" eb="162">
      <t>サクゲン</t>
    </rPh>
    <rPh sb="163" eb="165">
      <t>ケントウ</t>
    </rPh>
    <rPh sb="166" eb="168">
      <t>ヒツヨウ</t>
    </rPh>
    <rPh sb="174" eb="180">
      <t>オスイショリゲンカ</t>
    </rPh>
    <rPh sb="181" eb="185">
      <t>オスイショリ</t>
    </rPh>
    <rPh sb="186" eb="187">
      <t>ヨウ</t>
    </rPh>
    <rPh sb="189" eb="191">
      <t>ヒヨウ</t>
    </rPh>
    <rPh sb="197" eb="199">
      <t>レイネン</t>
    </rPh>
    <rPh sb="199" eb="201">
      <t>スイジュン</t>
    </rPh>
    <rPh sb="202" eb="203">
      <t>モド</t>
    </rPh>
    <rPh sb="206" eb="208">
      <t>ゼンコク</t>
    </rPh>
    <rPh sb="208" eb="210">
      <t>ヘイキン</t>
    </rPh>
    <rPh sb="213" eb="214">
      <t>ヒク</t>
    </rPh>
    <rPh sb="215" eb="217">
      <t>スイジュン</t>
    </rPh>
    <rPh sb="223" eb="225">
      <t>ショウライ</t>
    </rPh>
    <rPh sb="226" eb="228">
      <t>ジンコウ</t>
    </rPh>
    <rPh sb="228" eb="230">
      <t>ゲンショウ</t>
    </rPh>
    <rPh sb="231" eb="233">
      <t>ミス</t>
    </rPh>
    <rPh sb="235" eb="237">
      <t>イジ</t>
    </rPh>
    <rPh sb="237" eb="240">
      <t>カンリヒ</t>
    </rPh>
    <rPh sb="241" eb="243">
      <t>サクゲン</t>
    </rPh>
    <rPh sb="244" eb="246">
      <t>ヒツヨウ</t>
    </rPh>
    <rPh sb="252" eb="254">
      <t>シセツ</t>
    </rPh>
    <rPh sb="254" eb="256">
      <t>リヨウ</t>
    </rPh>
    <rPh sb="256" eb="257">
      <t>リツ</t>
    </rPh>
    <rPh sb="259" eb="260">
      <t>ニチ</t>
    </rPh>
    <rPh sb="261" eb="265">
      <t>タイオウカノウ</t>
    </rPh>
    <rPh sb="266" eb="270">
      <t>ショリノウリョク</t>
    </rPh>
    <rPh sb="271" eb="272">
      <t>タイ</t>
    </rPh>
    <rPh sb="276" eb="277">
      <t>ニチ</t>
    </rPh>
    <rPh sb="277" eb="283">
      <t>ヘイキンショリスイリョウ</t>
    </rPh>
    <rPh sb="284" eb="286">
      <t>ワリアイ</t>
    </rPh>
    <rPh sb="289" eb="291">
      <t>ルイジ</t>
    </rPh>
    <rPh sb="291" eb="293">
      <t>ダンタイ</t>
    </rPh>
    <rPh sb="293" eb="295">
      <t>ヘイキン</t>
    </rPh>
    <rPh sb="295" eb="296">
      <t>チ</t>
    </rPh>
    <rPh sb="297" eb="299">
      <t>シタマワ</t>
    </rPh>
    <rPh sb="315" eb="318">
      <t>ショウライテキ</t>
    </rPh>
    <rPh sb="320" eb="322">
      <t>テキセイ</t>
    </rPh>
    <rPh sb="323" eb="325">
      <t>キボ</t>
    </rPh>
    <rPh sb="326" eb="328">
      <t>モサク</t>
    </rPh>
    <rPh sb="332" eb="334">
      <t>ヒツヨウ</t>
    </rPh>
    <rPh sb="340" eb="344">
      <t>スイセンカリツ</t>
    </rPh>
    <rPh sb="345" eb="349">
      <t>オスイショリ</t>
    </rPh>
    <rPh sb="353" eb="355">
      <t>ジンコウ</t>
    </rPh>
    <rPh sb="356" eb="358">
      <t>ワリアイ</t>
    </rPh>
    <rPh sb="365" eb="370">
      <t>ショリクイキナイ</t>
    </rPh>
    <rPh sb="371" eb="373">
      <t>ジンコウ</t>
    </rPh>
    <rPh sb="373" eb="375">
      <t>ゲンショウ</t>
    </rPh>
    <rPh sb="376" eb="378">
      <t>サユウ</t>
    </rPh>
    <rPh sb="384" eb="386">
      <t>セツゾク</t>
    </rPh>
    <rPh sb="386" eb="388">
      <t>スイシン</t>
    </rPh>
    <rPh sb="389" eb="392">
      <t>コウレイシャ</t>
    </rPh>
    <rPh sb="392" eb="394">
      <t>セタイ</t>
    </rPh>
    <rPh sb="395" eb="396">
      <t>オオ</t>
    </rPh>
    <rPh sb="400" eb="401">
      <t>キビ</t>
    </rPh>
    <rPh sb="403" eb="405">
      <t>ジョウキョウ</t>
    </rPh>
    <phoneticPr fontId="4"/>
  </si>
  <si>
    <t>本事業は平成17年度に整備が完了しているため、当面大規模な修繕や更新は見込んでいない。今後、人口減少に伴う使用料収入の減少や施設の老朽化による経費の増加がますます進むと考えられるため、歳出抑制や料金改定の検討が必要となってくる。経営戦略は平成28年度に策定済で、令和3年度改定したが、地方公営企業法の適用に伴い、再度見直す予定としている。</t>
    <rPh sb="0" eb="1">
      <t>ホン</t>
    </rPh>
    <rPh sb="1" eb="3">
      <t>ジギョウ</t>
    </rPh>
    <rPh sb="4" eb="6">
      <t>ヘイセイ</t>
    </rPh>
    <rPh sb="8" eb="10">
      <t>ネンド</t>
    </rPh>
    <rPh sb="11" eb="13">
      <t>セイビ</t>
    </rPh>
    <rPh sb="14" eb="16">
      <t>カンリョウ</t>
    </rPh>
    <rPh sb="23" eb="25">
      <t>トウメン</t>
    </rPh>
    <rPh sb="35" eb="37">
      <t>ミコ</t>
    </rPh>
    <rPh sb="43" eb="45">
      <t>コンゴ</t>
    </rPh>
    <rPh sb="46" eb="48">
      <t>ジンコウ</t>
    </rPh>
    <rPh sb="48" eb="50">
      <t>ゲンショウ</t>
    </rPh>
    <rPh sb="51" eb="52">
      <t>トモナ</t>
    </rPh>
    <rPh sb="53" eb="56">
      <t>シヨウリョウ</t>
    </rPh>
    <rPh sb="56" eb="58">
      <t>シュウニュウ</t>
    </rPh>
    <rPh sb="59" eb="61">
      <t>ゲンショウ</t>
    </rPh>
    <rPh sb="62" eb="64">
      <t>シセツ</t>
    </rPh>
    <rPh sb="65" eb="68">
      <t>ロウキュウカ</t>
    </rPh>
    <rPh sb="71" eb="73">
      <t>ケイヒ</t>
    </rPh>
    <rPh sb="74" eb="76">
      <t>ゾウカ</t>
    </rPh>
    <rPh sb="81" eb="82">
      <t>スス</t>
    </rPh>
    <rPh sb="84" eb="85">
      <t>カンガ</t>
    </rPh>
    <rPh sb="92" eb="94">
      <t>サイシュツ</t>
    </rPh>
    <rPh sb="94" eb="96">
      <t>ヨクセイ</t>
    </rPh>
    <rPh sb="97" eb="99">
      <t>リョウキン</t>
    </rPh>
    <rPh sb="99" eb="101">
      <t>カイテイ</t>
    </rPh>
    <rPh sb="102" eb="104">
      <t>ケントウ</t>
    </rPh>
    <rPh sb="105" eb="10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</si>
</sst>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44-457A-9060-C5FC81C18B6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E44-457A-9060-C5FC81C18B6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60.87</c:v>
                </c:pt>
                <c:pt idx="1">
                  <c:v>47.83</c:v>
                </c:pt>
                <c:pt idx="2">
                  <c:v>39.130000000000003</c:v>
                </c:pt>
                <c:pt idx="3">
                  <c:v>41.3</c:v>
                </c:pt>
                <c:pt idx="4">
                  <c:v>39.130000000000003</c:v>
                </c:pt>
              </c:numCache>
            </c:numRef>
          </c:val>
          <c:extLst>
            <c:ext xmlns:c16="http://schemas.microsoft.com/office/drawing/2014/chart" uri="{C3380CC4-5D6E-409C-BE32-E72D297353CC}">
              <c16:uniqueId val="{00000000-D8FF-42E3-8B78-C40F118F0D0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39.15</c:v>
                </c:pt>
                <c:pt idx="1">
                  <c:v>39.76</c:v>
                </c:pt>
                <c:pt idx="2">
                  <c:v>46.62</c:v>
                </c:pt>
                <c:pt idx="3">
                  <c:v>34.700000000000003</c:v>
                </c:pt>
                <c:pt idx="4">
                  <c:v>46.83</c:v>
                </c:pt>
              </c:numCache>
            </c:numRef>
          </c:val>
          <c:smooth val="0"/>
          <c:extLst>
            <c:ext xmlns:c16="http://schemas.microsoft.com/office/drawing/2014/chart" uri="{C3380CC4-5D6E-409C-BE32-E72D297353CC}">
              <c16:uniqueId val="{00000001-D8FF-42E3-8B78-C40F118F0D0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77.91</c:v>
                </c:pt>
                <c:pt idx="1">
                  <c:v>82.28</c:v>
                </c:pt>
                <c:pt idx="2">
                  <c:v>85.9</c:v>
                </c:pt>
                <c:pt idx="3">
                  <c:v>87.32</c:v>
                </c:pt>
                <c:pt idx="4">
                  <c:v>86.15</c:v>
                </c:pt>
              </c:numCache>
            </c:numRef>
          </c:val>
          <c:extLst>
            <c:ext xmlns:c16="http://schemas.microsoft.com/office/drawing/2014/chart" uri="{C3380CC4-5D6E-409C-BE32-E72D297353CC}">
              <c16:uniqueId val="{00000000-149D-46C4-8B2E-EC542B47E34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89.54</c:v>
                </c:pt>
                <c:pt idx="1">
                  <c:v>83.43</c:v>
                </c:pt>
                <c:pt idx="2">
                  <c:v>87.53</c:v>
                </c:pt>
                <c:pt idx="3">
                  <c:v>90.04</c:v>
                </c:pt>
                <c:pt idx="4">
                  <c:v>90.58</c:v>
                </c:pt>
              </c:numCache>
            </c:numRef>
          </c:val>
          <c:smooth val="0"/>
          <c:extLst>
            <c:ext xmlns:c16="http://schemas.microsoft.com/office/drawing/2014/chart" uri="{C3380CC4-5D6E-409C-BE32-E72D297353CC}">
              <c16:uniqueId val="{00000001-149D-46C4-8B2E-EC542B47E34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85.66</c:v>
                </c:pt>
                <c:pt idx="1">
                  <c:v>86.26</c:v>
                </c:pt>
                <c:pt idx="2">
                  <c:v>85.74</c:v>
                </c:pt>
                <c:pt idx="3">
                  <c:v>87.37</c:v>
                </c:pt>
                <c:pt idx="4">
                  <c:v>86.91</c:v>
                </c:pt>
              </c:numCache>
            </c:numRef>
          </c:val>
          <c:extLst>
            <c:ext xmlns:c16="http://schemas.microsoft.com/office/drawing/2014/chart" uri="{C3380CC4-5D6E-409C-BE32-E72D297353CC}">
              <c16:uniqueId val="{00000000-2D06-474F-8884-8A50E83E486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06-474F-8884-8A50E83E486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D1-4EB8-B132-3859E3D8CC4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D1-4EB8-B132-3859E3D8CC4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AC-4AC2-BC46-97EEDA988A5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AC-4AC2-BC46-97EEDA988A5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51-47D5-AAA9-9175B10914D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51-47D5-AAA9-9175B10914D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8B-4EC4-9324-46433158C5A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8B-4EC4-9324-46433158C5A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FF-4BB5-A973-5832D148E7B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2559.94</c:v>
                </c:pt>
                <c:pt idx="1">
                  <c:v>2834.34</c:v>
                </c:pt>
                <c:pt idx="2">
                  <c:v>720.41</c:v>
                </c:pt>
                <c:pt idx="3">
                  <c:v>1640.16</c:v>
                </c:pt>
                <c:pt idx="4">
                  <c:v>1521.05</c:v>
                </c:pt>
              </c:numCache>
            </c:numRef>
          </c:val>
          <c:smooth val="0"/>
          <c:extLst>
            <c:ext xmlns:c16="http://schemas.microsoft.com/office/drawing/2014/chart" uri="{C3380CC4-5D6E-409C-BE32-E72D297353CC}">
              <c16:uniqueId val="{00000001-EDFF-4BB5-A973-5832D148E7B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55.3</c:v>
                </c:pt>
                <c:pt idx="1">
                  <c:v>43.74</c:v>
                </c:pt>
                <c:pt idx="2">
                  <c:v>45.01</c:v>
                </c:pt>
                <c:pt idx="3">
                  <c:v>30.3</c:v>
                </c:pt>
                <c:pt idx="4">
                  <c:v>41.74</c:v>
                </c:pt>
              </c:numCache>
            </c:numRef>
          </c:val>
          <c:extLst>
            <c:ext xmlns:c16="http://schemas.microsoft.com/office/drawing/2014/chart" uri="{C3380CC4-5D6E-409C-BE32-E72D297353CC}">
              <c16:uniqueId val="{00000000-2624-4500-A2F0-28CD4A0A644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37.82</c:v>
                </c:pt>
                <c:pt idx="1">
                  <c:v>37.979999999999997</c:v>
                </c:pt>
                <c:pt idx="2">
                  <c:v>71</c:v>
                </c:pt>
                <c:pt idx="3">
                  <c:v>38.270000000000003</c:v>
                </c:pt>
                <c:pt idx="4">
                  <c:v>37.520000000000003</c:v>
                </c:pt>
              </c:numCache>
            </c:numRef>
          </c:val>
          <c:smooth val="0"/>
          <c:extLst>
            <c:ext xmlns:c16="http://schemas.microsoft.com/office/drawing/2014/chart" uri="{C3380CC4-5D6E-409C-BE32-E72D297353CC}">
              <c16:uniqueId val="{00000001-2624-4500-A2F0-28CD4A0A644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200.42</c:v>
                </c:pt>
                <c:pt idx="1">
                  <c:v>306.51</c:v>
                </c:pt>
                <c:pt idx="2">
                  <c:v>389.01</c:v>
                </c:pt>
                <c:pt idx="3">
                  <c:v>442.72</c:v>
                </c:pt>
                <c:pt idx="4">
                  <c:v>387.53</c:v>
                </c:pt>
              </c:numCache>
            </c:numRef>
          </c:val>
          <c:extLst>
            <c:ext xmlns:c16="http://schemas.microsoft.com/office/drawing/2014/chart" uri="{C3380CC4-5D6E-409C-BE32-E72D297353CC}">
              <c16:uniqueId val="{00000000-7C21-4549-B2EB-88CE9F9BE84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482.51</c:v>
                </c:pt>
                <c:pt idx="1">
                  <c:v>484.48</c:v>
                </c:pt>
                <c:pt idx="2">
                  <c:v>317.06</c:v>
                </c:pt>
                <c:pt idx="3">
                  <c:v>486.77</c:v>
                </c:pt>
                <c:pt idx="4">
                  <c:v>502.1</c:v>
                </c:pt>
              </c:numCache>
            </c:numRef>
          </c:val>
          <c:smooth val="0"/>
          <c:extLst>
            <c:ext xmlns:c16="http://schemas.microsoft.com/office/drawing/2014/chart" uri="{C3380CC4-5D6E-409C-BE32-E72D297353CC}">
              <c16:uniqueId val="{00000001-7C21-4549-B2EB-88CE9F9BE84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2" t="str">
        <f>データ!H6</f>
        <v>熊本県　山鹿市</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1" t="s">
        <v>1</v>
      </c>
      <c r="C7" s="41"/>
      <c r="D7" s="41"/>
      <c r="E7" s="41"/>
      <c r="F7" s="41"/>
      <c r="G7" s="41"/>
      <c r="H7" s="41"/>
      <c r="I7" s="41" t="s">
        <v>2</v>
      </c>
      <c r="J7" s="41"/>
      <c r="K7" s="41"/>
      <c r="L7" s="41"/>
      <c r="M7" s="41"/>
      <c r="N7" s="41"/>
      <c r="O7" s="41"/>
      <c r="P7" s="41" t="s">
        <v>3</v>
      </c>
      <c r="Q7" s="41"/>
      <c r="R7" s="41"/>
      <c r="S7" s="41"/>
      <c r="T7" s="41"/>
      <c r="U7" s="41"/>
      <c r="V7" s="41"/>
      <c r="W7" s="41" t="s">
        <v>4</v>
      </c>
      <c r="X7" s="41"/>
      <c r="Y7" s="41"/>
      <c r="Z7" s="41"/>
      <c r="AA7" s="41"/>
      <c r="AB7" s="41"/>
      <c r="AC7" s="41"/>
      <c r="AD7" s="41" t="s">
        <v>5</v>
      </c>
      <c r="AE7" s="41"/>
      <c r="AF7" s="41"/>
      <c r="AG7" s="41"/>
      <c r="AH7" s="41"/>
      <c r="AI7" s="41"/>
      <c r="AJ7" s="41"/>
      <c r="AK7" s="3"/>
      <c r="AL7" s="41" t="s">
        <v>6</v>
      </c>
      <c r="AM7" s="41"/>
      <c r="AN7" s="41"/>
      <c r="AO7" s="41"/>
      <c r="AP7" s="41"/>
      <c r="AQ7" s="41"/>
      <c r="AR7" s="41"/>
      <c r="AS7" s="41"/>
      <c r="AT7" s="41" t="s">
        <v>7</v>
      </c>
      <c r="AU7" s="41"/>
      <c r="AV7" s="41"/>
      <c r="AW7" s="41"/>
      <c r="AX7" s="41"/>
      <c r="AY7" s="41"/>
      <c r="AZ7" s="41"/>
      <c r="BA7" s="41"/>
      <c r="BB7" s="41" t="s">
        <v>8</v>
      </c>
      <c r="BC7" s="41"/>
      <c r="BD7" s="41"/>
      <c r="BE7" s="41"/>
      <c r="BF7" s="41"/>
      <c r="BG7" s="41"/>
      <c r="BH7" s="41"/>
      <c r="BI7" s="41"/>
      <c r="BJ7" s="3"/>
      <c r="BK7" s="3"/>
      <c r="BL7" s="63" t="s">
        <v>9</v>
      </c>
      <c r="BM7" s="64"/>
      <c r="BN7" s="64"/>
      <c r="BO7" s="64"/>
      <c r="BP7" s="64"/>
      <c r="BQ7" s="64"/>
      <c r="BR7" s="64"/>
      <c r="BS7" s="64"/>
      <c r="BT7" s="64"/>
      <c r="BU7" s="64"/>
      <c r="BV7" s="64"/>
      <c r="BW7" s="64"/>
      <c r="BX7" s="64"/>
      <c r="BY7" s="65"/>
    </row>
    <row r="8" spans="1:78" ht="18.75" customHeight="1" x14ac:dyDescent="0.15">
      <c r="A8" s="2"/>
      <c r="B8" s="59" t="str">
        <f>データ!I6</f>
        <v>法非適用</v>
      </c>
      <c r="C8" s="59"/>
      <c r="D8" s="59"/>
      <c r="E8" s="59"/>
      <c r="F8" s="59"/>
      <c r="G8" s="59"/>
      <c r="H8" s="59"/>
      <c r="I8" s="59" t="str">
        <f>データ!J6</f>
        <v>下水道事業</v>
      </c>
      <c r="J8" s="59"/>
      <c r="K8" s="59"/>
      <c r="L8" s="59"/>
      <c r="M8" s="59"/>
      <c r="N8" s="59"/>
      <c r="O8" s="59"/>
      <c r="P8" s="59" t="str">
        <f>データ!K6</f>
        <v>小規模集合排水処理</v>
      </c>
      <c r="Q8" s="59"/>
      <c r="R8" s="59"/>
      <c r="S8" s="59"/>
      <c r="T8" s="59"/>
      <c r="U8" s="59"/>
      <c r="V8" s="59"/>
      <c r="W8" s="59" t="str">
        <f>データ!L6</f>
        <v>I2</v>
      </c>
      <c r="X8" s="59"/>
      <c r="Y8" s="59"/>
      <c r="Z8" s="59"/>
      <c r="AA8" s="59"/>
      <c r="AB8" s="59"/>
      <c r="AC8" s="59"/>
      <c r="AD8" s="60" t="str">
        <f>データ!$M$6</f>
        <v>非設置</v>
      </c>
      <c r="AE8" s="60"/>
      <c r="AF8" s="60"/>
      <c r="AG8" s="60"/>
      <c r="AH8" s="60"/>
      <c r="AI8" s="60"/>
      <c r="AJ8" s="60"/>
      <c r="AK8" s="3"/>
      <c r="AL8" s="40">
        <f>データ!S6</f>
        <v>50051</v>
      </c>
      <c r="AM8" s="40"/>
      <c r="AN8" s="40"/>
      <c r="AO8" s="40"/>
      <c r="AP8" s="40"/>
      <c r="AQ8" s="40"/>
      <c r="AR8" s="40"/>
      <c r="AS8" s="40"/>
      <c r="AT8" s="39">
        <f>データ!T6</f>
        <v>299.69</v>
      </c>
      <c r="AU8" s="39"/>
      <c r="AV8" s="39"/>
      <c r="AW8" s="39"/>
      <c r="AX8" s="39"/>
      <c r="AY8" s="39"/>
      <c r="AZ8" s="39"/>
      <c r="BA8" s="39"/>
      <c r="BB8" s="39">
        <f>データ!U6</f>
        <v>167.01</v>
      </c>
      <c r="BC8" s="39"/>
      <c r="BD8" s="39"/>
      <c r="BE8" s="39"/>
      <c r="BF8" s="39"/>
      <c r="BG8" s="39"/>
      <c r="BH8" s="39"/>
      <c r="BI8" s="39"/>
      <c r="BJ8" s="3"/>
      <c r="BK8" s="3"/>
      <c r="BL8" s="55" t="s">
        <v>10</v>
      </c>
      <c r="BM8" s="56"/>
      <c r="BN8" s="57" t="s">
        <v>11</v>
      </c>
      <c r="BO8" s="57"/>
      <c r="BP8" s="57"/>
      <c r="BQ8" s="57"/>
      <c r="BR8" s="57"/>
      <c r="BS8" s="57"/>
      <c r="BT8" s="57"/>
      <c r="BU8" s="57"/>
      <c r="BV8" s="57"/>
      <c r="BW8" s="57"/>
      <c r="BX8" s="57"/>
      <c r="BY8" s="58"/>
    </row>
    <row r="9" spans="1:78" ht="18.75" customHeight="1" x14ac:dyDescent="0.15">
      <c r="A9" s="2"/>
      <c r="B9" s="41" t="s">
        <v>12</v>
      </c>
      <c r="C9" s="41"/>
      <c r="D9" s="41"/>
      <c r="E9" s="41"/>
      <c r="F9" s="41"/>
      <c r="G9" s="41"/>
      <c r="H9" s="41"/>
      <c r="I9" s="41" t="s">
        <v>13</v>
      </c>
      <c r="J9" s="41"/>
      <c r="K9" s="41"/>
      <c r="L9" s="41"/>
      <c r="M9" s="41"/>
      <c r="N9" s="41"/>
      <c r="O9" s="41"/>
      <c r="P9" s="41" t="s">
        <v>14</v>
      </c>
      <c r="Q9" s="41"/>
      <c r="R9" s="41"/>
      <c r="S9" s="41"/>
      <c r="T9" s="41"/>
      <c r="U9" s="41"/>
      <c r="V9" s="41"/>
      <c r="W9" s="41" t="s">
        <v>15</v>
      </c>
      <c r="X9" s="41"/>
      <c r="Y9" s="41"/>
      <c r="Z9" s="41"/>
      <c r="AA9" s="41"/>
      <c r="AB9" s="41"/>
      <c r="AC9" s="41"/>
      <c r="AD9" s="41" t="s">
        <v>16</v>
      </c>
      <c r="AE9" s="41"/>
      <c r="AF9" s="41"/>
      <c r="AG9" s="41"/>
      <c r="AH9" s="41"/>
      <c r="AI9" s="41"/>
      <c r="AJ9" s="41"/>
      <c r="AK9" s="3"/>
      <c r="AL9" s="41" t="s">
        <v>17</v>
      </c>
      <c r="AM9" s="41"/>
      <c r="AN9" s="41"/>
      <c r="AO9" s="41"/>
      <c r="AP9" s="41"/>
      <c r="AQ9" s="41"/>
      <c r="AR9" s="41"/>
      <c r="AS9" s="41"/>
      <c r="AT9" s="41" t="s">
        <v>18</v>
      </c>
      <c r="AU9" s="41"/>
      <c r="AV9" s="41"/>
      <c r="AW9" s="41"/>
      <c r="AX9" s="41"/>
      <c r="AY9" s="41"/>
      <c r="AZ9" s="41"/>
      <c r="BA9" s="41"/>
      <c r="BB9" s="41" t="s">
        <v>19</v>
      </c>
      <c r="BC9" s="41"/>
      <c r="BD9" s="41"/>
      <c r="BE9" s="41"/>
      <c r="BF9" s="41"/>
      <c r="BG9" s="41"/>
      <c r="BH9" s="41"/>
      <c r="BI9" s="41"/>
      <c r="BJ9" s="3"/>
      <c r="BK9" s="3"/>
      <c r="BL9" s="42" t="s">
        <v>20</v>
      </c>
      <c r="BM9" s="43"/>
      <c r="BN9" s="44" t="s">
        <v>21</v>
      </c>
      <c r="BO9" s="44"/>
      <c r="BP9" s="44"/>
      <c r="BQ9" s="44"/>
      <c r="BR9" s="44"/>
      <c r="BS9" s="44"/>
      <c r="BT9" s="44"/>
      <c r="BU9" s="44"/>
      <c r="BV9" s="44"/>
      <c r="BW9" s="44"/>
      <c r="BX9" s="44"/>
      <c r="BY9" s="45"/>
    </row>
    <row r="10" spans="1:78" ht="18.75" customHeight="1" x14ac:dyDescent="0.15">
      <c r="A10" s="2"/>
      <c r="B10" s="39" t="str">
        <f>データ!N6</f>
        <v>-</v>
      </c>
      <c r="C10" s="39"/>
      <c r="D10" s="39"/>
      <c r="E10" s="39"/>
      <c r="F10" s="39"/>
      <c r="G10" s="39"/>
      <c r="H10" s="39"/>
      <c r="I10" s="39" t="str">
        <f>データ!O6</f>
        <v>該当数値なし</v>
      </c>
      <c r="J10" s="39"/>
      <c r="K10" s="39"/>
      <c r="L10" s="39"/>
      <c r="M10" s="39"/>
      <c r="N10" s="39"/>
      <c r="O10" s="39"/>
      <c r="P10" s="39">
        <f>データ!P6</f>
        <v>0.13</v>
      </c>
      <c r="Q10" s="39"/>
      <c r="R10" s="39"/>
      <c r="S10" s="39"/>
      <c r="T10" s="39"/>
      <c r="U10" s="39"/>
      <c r="V10" s="39"/>
      <c r="W10" s="39">
        <f>データ!Q6</f>
        <v>89.24</v>
      </c>
      <c r="X10" s="39"/>
      <c r="Y10" s="39"/>
      <c r="Z10" s="39"/>
      <c r="AA10" s="39"/>
      <c r="AB10" s="39"/>
      <c r="AC10" s="39"/>
      <c r="AD10" s="40">
        <f>データ!R6</f>
        <v>3560</v>
      </c>
      <c r="AE10" s="40"/>
      <c r="AF10" s="40"/>
      <c r="AG10" s="40"/>
      <c r="AH10" s="40"/>
      <c r="AI10" s="40"/>
      <c r="AJ10" s="40"/>
      <c r="AK10" s="2"/>
      <c r="AL10" s="40">
        <f>データ!V6</f>
        <v>65</v>
      </c>
      <c r="AM10" s="40"/>
      <c r="AN10" s="40"/>
      <c r="AO10" s="40"/>
      <c r="AP10" s="40"/>
      <c r="AQ10" s="40"/>
      <c r="AR10" s="40"/>
      <c r="AS10" s="40"/>
      <c r="AT10" s="39">
        <f>データ!W6</f>
        <v>0.05</v>
      </c>
      <c r="AU10" s="39"/>
      <c r="AV10" s="39"/>
      <c r="AW10" s="39"/>
      <c r="AX10" s="39"/>
      <c r="AY10" s="39"/>
      <c r="AZ10" s="39"/>
      <c r="BA10" s="39"/>
      <c r="BB10" s="39">
        <f>データ!X6</f>
        <v>1300</v>
      </c>
      <c r="BC10" s="39"/>
      <c r="BD10" s="39"/>
      <c r="BE10" s="39"/>
      <c r="BF10" s="39"/>
      <c r="BG10" s="39"/>
      <c r="BH10" s="39"/>
      <c r="BI10" s="39"/>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119</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118</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120</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【1,522.01】</v>
      </c>
      <c r="I86" s="12" t="str">
        <f>データ!CA6</f>
        <v>【37.79】</v>
      </c>
      <c r="J86" s="12" t="str">
        <f>データ!CL6</f>
        <v>【497.52】</v>
      </c>
      <c r="K86" s="12" t="str">
        <f>データ!CW6</f>
        <v>【46.97】</v>
      </c>
      <c r="L86" s="12" t="str">
        <f>データ!DH6</f>
        <v>【90.42】</v>
      </c>
      <c r="M86" s="12" t="s">
        <v>44</v>
      </c>
      <c r="N86" s="12" t="s">
        <v>43</v>
      </c>
      <c r="O86" s="12" t="str">
        <f>データ!EO6</f>
        <v>【0.00】</v>
      </c>
    </row>
  </sheetData>
  <sheetProtection algorithmName="SHA-512" hashValue="Ppij9S1oR3mAIszN9glpBSQQ2Mmtdq8nHVCxTAGvxb7HoM8+/D22ukFPLKiqSSf2I7eib1q0plGXeZeCbvovTA==" saltValue="2/DOb8k/p4lXIUZQRfgZ9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7" t="s">
        <v>54</v>
      </c>
      <c r="I3" s="68"/>
      <c r="J3" s="68"/>
      <c r="K3" s="68"/>
      <c r="L3" s="68"/>
      <c r="M3" s="68"/>
      <c r="N3" s="68"/>
      <c r="O3" s="68"/>
      <c r="P3" s="68"/>
      <c r="Q3" s="68"/>
      <c r="R3" s="68"/>
      <c r="S3" s="68"/>
      <c r="T3" s="68"/>
      <c r="U3" s="68"/>
      <c r="V3" s="68"/>
      <c r="W3" s="68"/>
      <c r="X3" s="69"/>
      <c r="Y3" s="73" t="s">
        <v>55</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56</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57</v>
      </c>
      <c r="B4" s="16"/>
      <c r="C4" s="16"/>
      <c r="D4" s="16"/>
      <c r="E4" s="16"/>
      <c r="F4" s="16"/>
      <c r="G4" s="16"/>
      <c r="H4" s="70"/>
      <c r="I4" s="71"/>
      <c r="J4" s="71"/>
      <c r="K4" s="71"/>
      <c r="L4" s="71"/>
      <c r="M4" s="71"/>
      <c r="N4" s="71"/>
      <c r="O4" s="71"/>
      <c r="P4" s="71"/>
      <c r="Q4" s="71"/>
      <c r="R4" s="71"/>
      <c r="S4" s="71"/>
      <c r="T4" s="71"/>
      <c r="U4" s="71"/>
      <c r="V4" s="71"/>
      <c r="W4" s="71"/>
      <c r="X4" s="72"/>
      <c r="Y4" s="66" t="s">
        <v>58</v>
      </c>
      <c r="Z4" s="66"/>
      <c r="AA4" s="66"/>
      <c r="AB4" s="66"/>
      <c r="AC4" s="66"/>
      <c r="AD4" s="66"/>
      <c r="AE4" s="66"/>
      <c r="AF4" s="66"/>
      <c r="AG4" s="66"/>
      <c r="AH4" s="66"/>
      <c r="AI4" s="66"/>
      <c r="AJ4" s="66" t="s">
        <v>59</v>
      </c>
      <c r="AK4" s="66"/>
      <c r="AL4" s="66"/>
      <c r="AM4" s="66"/>
      <c r="AN4" s="66"/>
      <c r="AO4" s="66"/>
      <c r="AP4" s="66"/>
      <c r="AQ4" s="66"/>
      <c r="AR4" s="66"/>
      <c r="AS4" s="66"/>
      <c r="AT4" s="66"/>
      <c r="AU4" s="66" t="s">
        <v>60</v>
      </c>
      <c r="AV4" s="66"/>
      <c r="AW4" s="66"/>
      <c r="AX4" s="66"/>
      <c r="AY4" s="66"/>
      <c r="AZ4" s="66"/>
      <c r="BA4" s="66"/>
      <c r="BB4" s="66"/>
      <c r="BC4" s="66"/>
      <c r="BD4" s="66"/>
      <c r="BE4" s="66"/>
      <c r="BF4" s="66" t="s">
        <v>61</v>
      </c>
      <c r="BG4" s="66"/>
      <c r="BH4" s="66"/>
      <c r="BI4" s="66"/>
      <c r="BJ4" s="66"/>
      <c r="BK4" s="66"/>
      <c r="BL4" s="66"/>
      <c r="BM4" s="66"/>
      <c r="BN4" s="66"/>
      <c r="BO4" s="66"/>
      <c r="BP4" s="66"/>
      <c r="BQ4" s="66" t="s">
        <v>62</v>
      </c>
      <c r="BR4" s="66"/>
      <c r="BS4" s="66"/>
      <c r="BT4" s="66"/>
      <c r="BU4" s="66"/>
      <c r="BV4" s="66"/>
      <c r="BW4" s="66"/>
      <c r="BX4" s="66"/>
      <c r="BY4" s="66"/>
      <c r="BZ4" s="66"/>
      <c r="CA4" s="66"/>
      <c r="CB4" s="66" t="s">
        <v>63</v>
      </c>
      <c r="CC4" s="66"/>
      <c r="CD4" s="66"/>
      <c r="CE4" s="66"/>
      <c r="CF4" s="66"/>
      <c r="CG4" s="66"/>
      <c r="CH4" s="66"/>
      <c r="CI4" s="66"/>
      <c r="CJ4" s="66"/>
      <c r="CK4" s="66"/>
      <c r="CL4" s="66"/>
      <c r="CM4" s="66" t="s">
        <v>64</v>
      </c>
      <c r="CN4" s="66"/>
      <c r="CO4" s="66"/>
      <c r="CP4" s="66"/>
      <c r="CQ4" s="66"/>
      <c r="CR4" s="66"/>
      <c r="CS4" s="66"/>
      <c r="CT4" s="66"/>
      <c r="CU4" s="66"/>
      <c r="CV4" s="66"/>
      <c r="CW4" s="66"/>
      <c r="CX4" s="66" t="s">
        <v>65</v>
      </c>
      <c r="CY4" s="66"/>
      <c r="CZ4" s="66"/>
      <c r="DA4" s="66"/>
      <c r="DB4" s="66"/>
      <c r="DC4" s="66"/>
      <c r="DD4" s="66"/>
      <c r="DE4" s="66"/>
      <c r="DF4" s="66"/>
      <c r="DG4" s="66"/>
      <c r="DH4" s="66"/>
      <c r="DI4" s="66" t="s">
        <v>66</v>
      </c>
      <c r="DJ4" s="66"/>
      <c r="DK4" s="66"/>
      <c r="DL4" s="66"/>
      <c r="DM4" s="66"/>
      <c r="DN4" s="66"/>
      <c r="DO4" s="66"/>
      <c r="DP4" s="66"/>
      <c r="DQ4" s="66"/>
      <c r="DR4" s="66"/>
      <c r="DS4" s="66"/>
      <c r="DT4" s="66" t="s">
        <v>67</v>
      </c>
      <c r="DU4" s="66"/>
      <c r="DV4" s="66"/>
      <c r="DW4" s="66"/>
      <c r="DX4" s="66"/>
      <c r="DY4" s="66"/>
      <c r="DZ4" s="66"/>
      <c r="EA4" s="66"/>
      <c r="EB4" s="66"/>
      <c r="EC4" s="66"/>
      <c r="ED4" s="66"/>
      <c r="EE4" s="66" t="s">
        <v>68</v>
      </c>
      <c r="EF4" s="66"/>
      <c r="EG4" s="66"/>
      <c r="EH4" s="66"/>
      <c r="EI4" s="66"/>
      <c r="EJ4" s="66"/>
      <c r="EK4" s="66"/>
      <c r="EL4" s="66"/>
      <c r="EM4" s="66"/>
      <c r="EN4" s="66"/>
      <c r="EO4" s="66"/>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432083</v>
      </c>
      <c r="D6" s="19">
        <f t="shared" si="3"/>
        <v>47</v>
      </c>
      <c r="E6" s="19">
        <f t="shared" si="3"/>
        <v>17</v>
      </c>
      <c r="F6" s="19">
        <f t="shared" si="3"/>
        <v>9</v>
      </c>
      <c r="G6" s="19">
        <f t="shared" si="3"/>
        <v>0</v>
      </c>
      <c r="H6" s="19" t="str">
        <f t="shared" si="3"/>
        <v>熊本県　山鹿市</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0.13</v>
      </c>
      <c r="Q6" s="20">
        <f t="shared" si="3"/>
        <v>89.24</v>
      </c>
      <c r="R6" s="20">
        <f t="shared" si="3"/>
        <v>3560</v>
      </c>
      <c r="S6" s="20">
        <f t="shared" si="3"/>
        <v>50051</v>
      </c>
      <c r="T6" s="20">
        <f t="shared" si="3"/>
        <v>299.69</v>
      </c>
      <c r="U6" s="20">
        <f t="shared" si="3"/>
        <v>167.01</v>
      </c>
      <c r="V6" s="20">
        <f t="shared" si="3"/>
        <v>65</v>
      </c>
      <c r="W6" s="20">
        <f t="shared" si="3"/>
        <v>0.05</v>
      </c>
      <c r="X6" s="20">
        <f t="shared" si="3"/>
        <v>1300</v>
      </c>
      <c r="Y6" s="21">
        <f>IF(Y7="",NA(),Y7)</f>
        <v>85.66</v>
      </c>
      <c r="Z6" s="21">
        <f t="shared" ref="Z6:AH6" si="4">IF(Z7="",NA(),Z7)</f>
        <v>86.26</v>
      </c>
      <c r="AA6" s="21">
        <f t="shared" si="4"/>
        <v>85.74</v>
      </c>
      <c r="AB6" s="21">
        <f t="shared" si="4"/>
        <v>87.37</v>
      </c>
      <c r="AC6" s="21">
        <f t="shared" si="4"/>
        <v>86.91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2559.94</v>
      </c>
      <c r="BL6" s="21">
        <f t="shared" si="7"/>
        <v>2834.34</v>
      </c>
      <c r="BM6" s="21">
        <f t="shared" si="7"/>
        <v>720.41</v>
      </c>
      <c r="BN6" s="21">
        <f t="shared" si="7"/>
        <v>1640.16</v>
      </c>
      <c r="BO6" s="21">
        <f t="shared" si="7"/>
        <v>1521.05</v>
      </c>
      <c r="BP6" s="20" t="str">
        <f>IF(BP7="","",IF(BP7="-","【-】","【"&amp;SUBSTITUTE(TEXT(BP7,"#,##0.00"),"-","△")&amp;"】"))</f>
        <v>【1,522.01】</v>
      </c>
      <c r="BQ6" s="21">
        <f>IF(BQ7="",NA(),BQ7)</f>
        <v>55.3</v>
      </c>
      <c r="BR6" s="21">
        <f t="shared" ref="BR6:BZ6" si="8">IF(BR7="",NA(),BR7)</f>
        <v>43.74</v>
      </c>
      <c r="BS6" s="21">
        <f t="shared" si="8"/>
        <v>45.01</v>
      </c>
      <c r="BT6" s="21">
        <f t="shared" si="8"/>
        <v>30.3</v>
      </c>
      <c r="BU6" s="21">
        <f t="shared" si="8"/>
        <v>41.74</v>
      </c>
      <c r="BV6" s="21">
        <f t="shared" si="8"/>
        <v>37.82</v>
      </c>
      <c r="BW6" s="21">
        <f t="shared" si="8"/>
        <v>37.979999999999997</v>
      </c>
      <c r="BX6" s="21">
        <f t="shared" si="8"/>
        <v>71</v>
      </c>
      <c r="BY6" s="21">
        <f t="shared" si="8"/>
        <v>38.270000000000003</v>
      </c>
      <c r="BZ6" s="21">
        <f t="shared" si="8"/>
        <v>37.520000000000003</v>
      </c>
      <c r="CA6" s="20" t="str">
        <f>IF(CA7="","",IF(CA7="-","【-】","【"&amp;SUBSTITUTE(TEXT(CA7,"#,##0.00"),"-","△")&amp;"】"))</f>
        <v>【37.79】</v>
      </c>
      <c r="CB6" s="21">
        <f>IF(CB7="",NA(),CB7)</f>
        <v>200.42</v>
      </c>
      <c r="CC6" s="21">
        <f t="shared" ref="CC6:CK6" si="9">IF(CC7="",NA(),CC7)</f>
        <v>306.51</v>
      </c>
      <c r="CD6" s="21">
        <f t="shared" si="9"/>
        <v>389.01</v>
      </c>
      <c r="CE6" s="21">
        <f t="shared" si="9"/>
        <v>442.72</v>
      </c>
      <c r="CF6" s="21">
        <f t="shared" si="9"/>
        <v>387.53</v>
      </c>
      <c r="CG6" s="21">
        <f t="shared" si="9"/>
        <v>482.51</v>
      </c>
      <c r="CH6" s="21">
        <f t="shared" si="9"/>
        <v>484.48</v>
      </c>
      <c r="CI6" s="21">
        <f t="shared" si="9"/>
        <v>317.06</v>
      </c>
      <c r="CJ6" s="21">
        <f t="shared" si="9"/>
        <v>486.77</v>
      </c>
      <c r="CK6" s="21">
        <f t="shared" si="9"/>
        <v>502.1</v>
      </c>
      <c r="CL6" s="20" t="str">
        <f>IF(CL7="","",IF(CL7="-","【-】","【"&amp;SUBSTITUTE(TEXT(CL7,"#,##0.00"),"-","△")&amp;"】"))</f>
        <v>【497.52】</v>
      </c>
      <c r="CM6" s="21">
        <f>IF(CM7="",NA(),CM7)</f>
        <v>60.87</v>
      </c>
      <c r="CN6" s="21">
        <f t="shared" ref="CN6:CV6" si="10">IF(CN7="",NA(),CN7)</f>
        <v>47.83</v>
      </c>
      <c r="CO6" s="21">
        <f t="shared" si="10"/>
        <v>39.130000000000003</v>
      </c>
      <c r="CP6" s="21">
        <f t="shared" si="10"/>
        <v>41.3</v>
      </c>
      <c r="CQ6" s="21">
        <f t="shared" si="10"/>
        <v>39.130000000000003</v>
      </c>
      <c r="CR6" s="21">
        <f t="shared" si="10"/>
        <v>39.15</v>
      </c>
      <c r="CS6" s="21">
        <f t="shared" si="10"/>
        <v>39.76</v>
      </c>
      <c r="CT6" s="21">
        <f t="shared" si="10"/>
        <v>46.62</v>
      </c>
      <c r="CU6" s="21">
        <f t="shared" si="10"/>
        <v>34.700000000000003</v>
      </c>
      <c r="CV6" s="21">
        <f t="shared" si="10"/>
        <v>46.83</v>
      </c>
      <c r="CW6" s="20" t="str">
        <f>IF(CW7="","",IF(CW7="-","【-】","【"&amp;SUBSTITUTE(TEXT(CW7,"#,##0.00"),"-","△")&amp;"】"))</f>
        <v>【46.97】</v>
      </c>
      <c r="CX6" s="21">
        <f>IF(CX7="",NA(),CX7)</f>
        <v>77.91</v>
      </c>
      <c r="CY6" s="21">
        <f t="shared" ref="CY6:DG6" si="11">IF(CY7="",NA(),CY7)</f>
        <v>82.28</v>
      </c>
      <c r="CZ6" s="21">
        <f t="shared" si="11"/>
        <v>85.9</v>
      </c>
      <c r="DA6" s="21">
        <f t="shared" si="11"/>
        <v>87.32</v>
      </c>
      <c r="DB6" s="21">
        <f t="shared" si="11"/>
        <v>86.15</v>
      </c>
      <c r="DC6" s="21">
        <f t="shared" si="11"/>
        <v>89.54</v>
      </c>
      <c r="DD6" s="21">
        <f t="shared" si="11"/>
        <v>83.43</v>
      </c>
      <c r="DE6" s="21">
        <f t="shared" si="11"/>
        <v>87.53</v>
      </c>
      <c r="DF6" s="21">
        <f t="shared" si="11"/>
        <v>90.04</v>
      </c>
      <c r="DG6" s="21">
        <f t="shared" si="11"/>
        <v>90.58</v>
      </c>
      <c r="DH6" s="20" t="str">
        <f>IF(DH7="","",IF(DH7="-","【-】","【"&amp;SUBSTITUTE(TEXT(DH7,"#,##0.00"),"-","△")&amp;"】"))</f>
        <v>【90.42】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2021</v>
      </c>
      <c r="C7" s="23">
        <v>432083</v>
      </c>
      <c r="D7" s="23">
        <v>47</v>
      </c>
      <c r="E7" s="23">
        <v>17</v>
      </c>
      <c r="F7" s="23">
        <v>9</v>
      </c>
      <c r="G7" s="23">
        <v>0</v>
      </c>
      <c r="H7" s="23" t="s">
        <v>98</v>
      </c>
      <c r="I7" s="23" t="s">
        <v>99</v>
      </c>
      <c r="J7" s="23" t="s">
        <v>100</v>
      </c>
      <c r="K7" s="23" t="s">
        <v>101</v>
      </c>
      <c r="L7" s="23" t="s">
        <v>102</v>
      </c>
      <c r="M7" s="23" t="s">
        <v>103</v>
      </c>
      <c r="N7" s="24" t="s">
        <v>104</v>
      </c>
      <c r="O7" s="24" t="s">
        <v>105</v>
      </c>
      <c r="P7" s="24">
        <v>0.13</v>
      </c>
      <c r="Q7" s="24">
        <v>89.24</v>
      </c>
      <c r="R7" s="24">
        <v>3560</v>
      </c>
      <c r="S7" s="24">
        <v>50051</v>
      </c>
      <c r="T7" s="24">
        <v>299.69</v>
      </c>
      <c r="U7" s="24">
        <v>167.01</v>
      </c>
      <c r="V7" s="24">
        <v>65</v>
      </c>
      <c r="W7" s="24">
        <v>0.05</v>
      </c>
      <c r="X7" s="24">
        <v>1300</v>
      </c>
      <c r="Y7" s="24">
        <v>85.66</v>
      </c>
      <c r="Z7" s="24">
        <v>86.26</v>
      </c>
      <c r="AA7" s="24">
        <v>85.74</v>
      </c>
      <c r="AB7" s="24">
        <v>87.37</v>
      </c>
      <c r="AC7" s="24">
        <v>86.91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2559.94</v>
      </c>
      <c r="BL7" s="24">
        <v>2834.34</v>
      </c>
      <c r="BM7" s="24">
        <v>720.41</v>
      </c>
      <c r="BN7" s="24">
        <v>1640.16</v>
      </c>
      <c r="BO7" s="24">
        <v>1521.05</v>
      </c>
      <c r="BP7" s="24">
        <v>1522.01</v>
      </c>
      <c r="BQ7" s="24">
        <v>55.3</v>
      </c>
      <c r="BR7" s="24">
        <v>43.74</v>
      </c>
      <c r="BS7" s="24">
        <v>45.01</v>
      </c>
      <c r="BT7" s="24">
        <v>30.3</v>
      </c>
      <c r="BU7" s="24">
        <v>41.74</v>
      </c>
      <c r="BV7" s="24">
        <v>37.82</v>
      </c>
      <c r="BW7" s="24">
        <v>37.979999999999997</v>
      </c>
      <c r="BX7" s="24">
        <v>71</v>
      </c>
      <c r="BY7" s="24">
        <v>38.270000000000003</v>
      </c>
      <c r="BZ7" s="24">
        <v>37.520000000000003</v>
      </c>
      <c r="CA7" s="24">
        <v>37.79</v>
      </c>
      <c r="CB7" s="24">
        <v>200.42</v>
      </c>
      <c r="CC7" s="24">
        <v>306.51</v>
      </c>
      <c r="CD7" s="24">
        <v>389.01</v>
      </c>
      <c r="CE7" s="24">
        <v>442.72</v>
      </c>
      <c r="CF7" s="24">
        <v>387.53</v>
      </c>
      <c r="CG7" s="24">
        <v>482.51</v>
      </c>
      <c r="CH7" s="24">
        <v>484.48</v>
      </c>
      <c r="CI7" s="24">
        <v>317.06</v>
      </c>
      <c r="CJ7" s="24">
        <v>486.77</v>
      </c>
      <c r="CK7" s="24">
        <v>502.1</v>
      </c>
      <c r="CL7" s="24">
        <v>497.52</v>
      </c>
      <c r="CM7" s="24">
        <v>60.87</v>
      </c>
      <c r="CN7" s="24">
        <v>47.83</v>
      </c>
      <c r="CO7" s="24">
        <v>39.130000000000003</v>
      </c>
      <c r="CP7" s="24">
        <v>41.3</v>
      </c>
      <c r="CQ7" s="24">
        <v>39.130000000000003</v>
      </c>
      <c r="CR7" s="24">
        <v>39.15</v>
      </c>
      <c r="CS7" s="24">
        <v>39.76</v>
      </c>
      <c r="CT7" s="24">
        <v>46.62</v>
      </c>
      <c r="CU7" s="24">
        <v>34.700000000000003</v>
      </c>
      <c r="CV7" s="24">
        <v>46.83</v>
      </c>
      <c r="CW7" s="24">
        <v>46.97</v>
      </c>
      <c r="CX7" s="24">
        <v>77.91</v>
      </c>
      <c r="CY7" s="24">
        <v>82.28</v>
      </c>
      <c r="CZ7" s="24">
        <v>85.9</v>
      </c>
      <c r="DA7" s="24">
        <v>87.32</v>
      </c>
      <c r="DB7" s="24">
        <v>86.15</v>
      </c>
      <c r="DC7" s="24">
        <v>89.54</v>
      </c>
      <c r="DD7" s="24">
        <v>83.43</v>
      </c>
      <c r="DE7" s="24">
        <v>87.53</v>
      </c>
      <c r="DF7" s="24">
        <v>90.04</v>
      </c>
      <c r="DG7" s="24">
        <v>90.58</v>
      </c>
      <c r="DH7" s="24">
        <v>90.42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嶋北 翔太</cp:lastModifiedBy>
  <dcterms:created xsi:type="dcterms:W3CDTF">2022-12-01T02:05:29Z</dcterms:created>
  <dcterms:modified xsi:type="dcterms:W3CDTF">2023-01-18T07:15:07Z</dcterms:modified>
  <cp:category/>
</cp:coreProperties>
</file>