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４年度\07 公営企業総括\20 経営比較分析表（R3年度決算）★\04 県→国\00 決裁用資料\【ここへ格納】法非適用事業\175 農集\"/>
    </mc:Choice>
  </mc:AlternateContent>
  <workbookProtection workbookAlgorithmName="SHA-512" workbookHashValue="Fuct9+fDsrjJcVd39MEjKhjA+cVnUgu7NVKNJTb3pxwLv0sfXwBqPPRjKgUptlc+9rl6ZvssbpgpuXzB/Dg8QQ==" workbookSaltValue="67Z2YWuiA7zuNMIQ/9ZnHA==" workbookSpinCount="100000" lockStructure="1"/>
  <bookViews>
    <workbookView xWindow="0" yWindow="0" windowWidth="28800" windowHeight="1144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I10" i="4"/>
  <c r="B10" i="4"/>
  <c r="AT8" i="4"/>
  <c r="AL8" i="4"/>
  <c r="P8" i="4"/>
  <c r="I8" i="4"/>
</calcChain>
</file>

<file path=xl/sharedStrings.xml><?xml version="1.0" encoding="utf-8"?>
<sst xmlns="http://schemas.openxmlformats.org/spreadsheetml/2006/main" count="246" uniqueCount="118">
  <si>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</si>
  <si>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</si>
  <si>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</si>
  <si>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</si>
  <si>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</si>
  <si>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</si>
  <si>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</si>
  <si>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</si>
  <si>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</si>
  <si>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</si>
  <si>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</si>
  <si>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</si>
  <si>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</si>
  <si>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</si>
  <si>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</si>
  <si>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</si>
  <si>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</si>
  <si>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</si>
  <si>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</si>
  <si>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</si>
  <si>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</si>
  <si>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</si>
  <si>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</si>
  <si>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</si>
  <si>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</si>
  <si>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</si>
  <si>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</si>
  <si>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</si>
  <si>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</si>
  <si>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</si>
  <si>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</si>
  <si>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</si>
  <si>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</si>
  <si>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</si>
  <si>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</si>
  <si>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</si>
  <si>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</si>
  <si>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</si>
  <si>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</si>
  <si>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</si>
  <si>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</si>
  <si>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</si>
  <si>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</si>
  <si>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</si>
  <si>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</si>
  <si>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</si>
  <si>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</si>
  <si>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</si>
  <si>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</si>
  <si>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</si>
  <si>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</si>
  <si>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</si>
  <si>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</si>
  <si>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</si>
  <si>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</si>
  <si>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</si>
  <si>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</si>
  <si>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</si>
  <si>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</si>
  <si>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</si>
  <si>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</si>
  <si>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</si>
  <si>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</si>
  <si>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</si>
  <si>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</si>
  <si>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</si>
  <si>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</si>
  <si>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</si>
  <si>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</si>
  <si>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</si>
  <si>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</si>
  <si>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</si>
  <si>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</si>
  <si>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</si>
  <si>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</si>
  <si>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</si>
  <si>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</si>
  <si>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</si>
  <si>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</si>
  <si>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</si>
  <si>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</si>
  <si>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</si>
  <si>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</si>
  <si>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</si>
  <si>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</si>
  <si>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</si>
  <si>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</si>
  <si>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</si>
  <si>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</si>
  <si>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</si>
  <si>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</si>
  <si>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</si>
  <si>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</si>
  <si>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</si>
  <si>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</si>
  <si>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</si>
  <si>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</si>
  <si>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錦町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</si>
  <si>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</si>
  <si>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</si>
  <si>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</si>
  <si>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</si>
  <si>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</si>
  <si>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</si>
  <si>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</si>
  <si>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</si>
  <si>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</si>
  <si>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</si>
  <si>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</si>
  <si>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</si>
  <si>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</si>
  <si>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</si>
  <si>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</si>
  <si>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</si>
  <si>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</si>
  <si>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管路等の施設の状況については、実施主体が隣接の村であり、本町はその維持管理に係る負担金を支出している状況なので、該当数値がありません。</t>
    <phoneticPr fontId="4"/>
  </si>
  <si>
    <t>平成29年度に策定しました経営戦略に記載しておりますとおり、農業集落排水事業については、一般会計からの繰入に依存している状況です（令和3年度は約65.6％）。処理区域内人口、水洗化人口とも減少していく見込みで、今後の事業継続もさらに厳しい状況となりますが、計画的な料金改定により収入を確保します。</t>
    <rPh sb="128" eb="131">
      <t>ケイカクテキ</t>
    </rPh>
    <rPh sb="132" eb="134">
      <t>リョウキン</t>
    </rPh>
    <rPh sb="134" eb="136">
      <t>カイテイ</t>
    </rPh>
    <rPh sb="139" eb="141">
      <t>シュウニュウ</t>
    </rPh>
    <rPh sb="142" eb="144">
      <t>カクホ</t>
    </rPh>
    <phoneticPr fontId="4"/>
  </si>
  <si>
    <t>①収益的収支比率（経常収益に対する経常費用の割合）については、水洗化率が低いことから料金収入が伸びず、起債の元金・利子が多いため低い値となっています。計画的な料金改定を行い改善していきます。
④企業債残高対事業規模比率（営業収益に対する企業債現在高の割合）については、類似団体より低い状況です。要因として、地方債の償還については一般会計からの繰入金により負担しているため、令和3年の数値は0となっています。
⑤経費回収率（使用料収入で回収すべき経費をどの程度使用料で賄えているか）については、類似団体より低い状況です。計画的な料金改定を行い改善していきます。
⑥汚水処理原価（有収水量1㎥あたりの汚水処理費）については、類似団体より高い状況です。今後、人口減少により有収水量が減少していくことが考えられますので、今後も上昇していく見込みです。また、負担金及び公営企業会計移行に伴う委託料の増加により、令和3年の数値が上昇しています。
⑧水洗化率（汚水処理区域内人口のうち実際に水洗便所を設置して汚水処理している人口の割合）については類似団体より低い状況です。要因としては、処理区域内の未接続者の接続が伸び悩んでいるためです。今後も新規の接続予定は少なく、横ばいとなる見込みです。</t>
    <rPh sb="75" eb="78">
      <t>ケイカクテキ</t>
    </rPh>
    <rPh sb="79" eb="81">
      <t>リョウキン</t>
    </rPh>
    <rPh sb="81" eb="83">
      <t>カイテイ</t>
    </rPh>
    <rPh sb="84" eb="85">
      <t>オコナ</t>
    </rPh>
    <rPh sb="86" eb="88">
      <t>カイゼン</t>
    </rPh>
    <rPh sb="118" eb="120">
      <t>キギョウ</t>
    </rPh>
    <rPh sb="140" eb="141">
      <t>ヒク</t>
    </rPh>
    <rPh sb="147" eb="149">
      <t>ヨウイン</t>
    </rPh>
    <rPh sb="177" eb="179">
      <t>フタン</t>
    </rPh>
    <rPh sb="252" eb="253">
      <t>ヒク</t>
    </rPh>
    <rPh sb="259" eb="262">
      <t>ケイカクテキ</t>
    </rPh>
    <rPh sb="263" eb="265">
      <t>リョウキン</t>
    </rPh>
    <rPh sb="265" eb="267">
      <t>カイテイ</t>
    </rPh>
    <rPh sb="268" eb="269">
      <t>オコナ</t>
    </rPh>
    <rPh sb="270" eb="272">
      <t>カイゼン</t>
    </rPh>
    <rPh sb="374" eb="377">
      <t>フタンキン</t>
    </rPh>
    <rPh sb="377" eb="378">
      <t>オヨ</t>
    </rPh>
    <rPh sb="379" eb="381">
      <t>コウエイ</t>
    </rPh>
    <rPh sb="381" eb="383">
      <t>キギョウ</t>
    </rPh>
    <rPh sb="383" eb="385">
      <t>カイケイ</t>
    </rPh>
    <rPh sb="385" eb="387">
      <t>イコウ</t>
    </rPh>
    <rPh sb="388" eb="389">
      <t>トモナ</t>
    </rPh>
    <rPh sb="390" eb="393">
      <t>イタクリョウ</t>
    </rPh>
    <rPh sb="394" eb="396">
      <t>ゾウカ</t>
    </rPh>
    <rPh sb="400" eb="401">
      <t>レイ</t>
    </rPh>
    <rPh sb="401" eb="402">
      <t>ワ</t>
    </rPh>
    <rPh sb="403" eb="404">
      <t>ネン</t>
    </rPh>
    <rPh sb="405" eb="407">
      <t>スウチ</t>
    </rPh>
    <rPh sb="408" eb="410">
      <t>ジョウショウ</t>
    </rPh>
    <rPh sb="523" eb="524">
      <t>スク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</si>
</sst>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F2-471B-9E22-C8D7D4AAF4F2}"/>
            </c:ext>
          </c:extLst>
        </c:ser>
        <c:dLbls>
          <c:showLegendKey val="0"/>
          <c:showVal val="0"/>
          <c:showCatName val="0"/>
          <c:showSerName val="0"/>
          <c:showPercent val="0"/>
          <c:showBubbleSize val="0"/>
        </c:dLbls>
        <c:gapWidth val="150"/>
        <c:axId val="272511968"/>
        <c:axId val="272512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0.04</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1CF2-471B-9E22-C8D7D4AAF4F2}"/>
            </c:ext>
          </c:extLst>
        </c:ser>
        <c:dLbls>
          <c:showLegendKey val="0"/>
          <c:showVal val="0"/>
          <c:showCatName val="0"/>
          <c:showSerName val="0"/>
          <c:showPercent val="0"/>
          <c:showBubbleSize val="0"/>
        </c:dLbls>
        <c:marker val="1"/>
        <c:smooth val="0"/>
        <c:axId val="272511968"/>
        <c:axId val="272512360"/>
      </c:lineChart>
      <c:dateAx>
        <c:axId val="272511968"/>
        <c:scaling>
          <c:orientation val="minMax"/>
        </c:scaling>
        <c:delete val="1"/>
        <c:axPos val="b"/>
        <c:numFmt formatCode="&quot;H&quot;yy" sourceLinked="1"/>
        <c:majorTickMark val="none"/>
        <c:minorTickMark val="none"/>
        <c:tickLblPos val="none"/>
        <c:crossAx val="272512360"/>
        <c:crosses val="autoZero"/>
        <c:auto val="1"/>
        <c:lblOffset val="100"/>
        <c:baseTimeUnit val="years"/>
      </c:dateAx>
      <c:valAx>
        <c:axId val="27251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51196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7E-454A-88D6-60809FC7F3DD}"/>
            </c:ext>
          </c:extLst>
        </c:ser>
        <c:dLbls>
          <c:showLegendKey val="0"/>
          <c:showVal val="0"/>
          <c:showCatName val="0"/>
          <c:showSerName val="0"/>
          <c:showPercent val="0"/>
          <c:showBubbleSize val="0"/>
        </c:dLbls>
        <c:gapWidth val="150"/>
        <c:axId val="445041632"/>
        <c:axId val="445043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40.93</c:v>
                </c:pt>
                <c:pt idx="1">
                  <c:v>43.38</c:v>
                </c:pt>
                <c:pt idx="2">
                  <c:v>42.33</c:v>
                </c:pt>
                <c:pt idx="3">
                  <c:v>41.66</c:v>
                </c:pt>
                <c:pt idx="4">
                  <c:v>36.369999999999997</c:v>
                </c:pt>
              </c:numCache>
            </c:numRef>
          </c:val>
          <c:smooth val="0"/>
          <c:extLst>
            <c:ext xmlns:c16="http://schemas.microsoft.com/office/drawing/2014/chart" uri="{C3380CC4-5D6E-409C-BE32-E72D297353CC}">
              <c16:uniqueId val="{00000001-8C7E-454A-88D6-60809FC7F3DD}"/>
            </c:ext>
          </c:extLst>
        </c:ser>
        <c:dLbls>
          <c:showLegendKey val="0"/>
          <c:showVal val="0"/>
          <c:showCatName val="0"/>
          <c:showSerName val="0"/>
          <c:showPercent val="0"/>
          <c:showBubbleSize val="0"/>
        </c:dLbls>
        <c:marker val="1"/>
        <c:smooth val="0"/>
        <c:axId val="445041632"/>
        <c:axId val="445043592"/>
      </c:lineChart>
      <c:dateAx>
        <c:axId val="445041632"/>
        <c:scaling>
          <c:orientation val="minMax"/>
        </c:scaling>
        <c:delete val="1"/>
        <c:axPos val="b"/>
        <c:numFmt formatCode="&quot;H&quot;yy" sourceLinked="1"/>
        <c:majorTickMark val="none"/>
        <c:minorTickMark val="none"/>
        <c:tickLblPos val="none"/>
        <c:crossAx val="445043592"/>
        <c:crosses val="autoZero"/>
        <c:auto val="1"/>
        <c:lblOffset val="100"/>
        <c:baseTimeUnit val="years"/>
      </c:dateAx>
      <c:valAx>
        <c:axId val="44504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04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31.55</c:v>
                </c:pt>
                <c:pt idx="1">
                  <c:v>30.38</c:v>
                </c:pt>
                <c:pt idx="2">
                  <c:v>29.53</c:v>
                </c:pt>
                <c:pt idx="3">
                  <c:v>29.93</c:v>
                </c:pt>
                <c:pt idx="4">
                  <c:v>34.590000000000003</c:v>
                </c:pt>
              </c:numCache>
            </c:numRef>
          </c:val>
          <c:extLst>
            <c:ext xmlns:c16="http://schemas.microsoft.com/office/drawing/2014/chart" uri="{C3380CC4-5D6E-409C-BE32-E72D297353CC}">
              <c16:uniqueId val="{00000000-34DC-429E-A33E-F6C8265A1006}"/>
            </c:ext>
          </c:extLst>
        </c:ser>
        <c:dLbls>
          <c:showLegendKey val="0"/>
          <c:showVal val="0"/>
          <c:showCatName val="0"/>
          <c:showSerName val="0"/>
          <c:showPercent val="0"/>
          <c:showBubbleSize val="0"/>
        </c:dLbls>
        <c:gapWidth val="150"/>
        <c:axId val="445043984"/>
        <c:axId val="445044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62.73</c:v>
                </c:pt>
                <c:pt idx="1">
                  <c:v>62.02</c:v>
                </c:pt>
                <c:pt idx="2">
                  <c:v>62.5</c:v>
                </c:pt>
                <c:pt idx="3">
                  <c:v>58.77</c:v>
                </c:pt>
                <c:pt idx="4">
                  <c:v>59.58</c:v>
                </c:pt>
              </c:numCache>
            </c:numRef>
          </c:val>
          <c:smooth val="0"/>
          <c:extLst>
            <c:ext xmlns:c16="http://schemas.microsoft.com/office/drawing/2014/chart" uri="{C3380CC4-5D6E-409C-BE32-E72D297353CC}">
              <c16:uniqueId val="{00000001-34DC-429E-A33E-F6C8265A1006}"/>
            </c:ext>
          </c:extLst>
        </c:ser>
        <c:dLbls>
          <c:showLegendKey val="0"/>
          <c:showVal val="0"/>
          <c:showCatName val="0"/>
          <c:showSerName val="0"/>
          <c:showPercent val="0"/>
          <c:showBubbleSize val="0"/>
        </c:dLbls>
        <c:marker val="1"/>
        <c:smooth val="0"/>
        <c:axId val="445043984"/>
        <c:axId val="445044376"/>
      </c:lineChart>
      <c:dateAx>
        <c:axId val="445043984"/>
        <c:scaling>
          <c:orientation val="minMax"/>
        </c:scaling>
        <c:delete val="1"/>
        <c:axPos val="b"/>
        <c:numFmt formatCode="&quot;H&quot;yy" sourceLinked="1"/>
        <c:majorTickMark val="none"/>
        <c:minorTickMark val="none"/>
        <c:tickLblPos val="none"/>
        <c:crossAx val="445044376"/>
        <c:crosses val="autoZero"/>
        <c:auto val="1"/>
        <c:lblOffset val="100"/>
        <c:baseTimeUnit val="years"/>
      </c:dateAx>
      <c:valAx>
        <c:axId val="44504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04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65.400000000000006</c:v>
                </c:pt>
                <c:pt idx="1">
                  <c:v>66.14</c:v>
                </c:pt>
                <c:pt idx="2">
                  <c:v>62.88</c:v>
                </c:pt>
                <c:pt idx="3">
                  <c:v>63.91</c:v>
                </c:pt>
                <c:pt idx="4">
                  <c:v>58.99</c:v>
                </c:pt>
              </c:numCache>
            </c:numRef>
          </c:val>
          <c:extLst>
            <c:ext xmlns:c16="http://schemas.microsoft.com/office/drawing/2014/chart" uri="{C3380CC4-5D6E-409C-BE32-E72D297353CC}">
              <c16:uniqueId val="{00000000-8A7D-455C-B5D0-B80CC6E4D9E3}"/>
            </c:ext>
          </c:extLst>
        </c:ser>
        <c:dLbls>
          <c:showLegendKey val="0"/>
          <c:showVal val="0"/>
          <c:showCatName val="0"/>
          <c:showSerName val="0"/>
          <c:showPercent val="0"/>
          <c:showBubbleSize val="0"/>
        </c:dLbls>
        <c:gapWidth val="150"/>
        <c:axId val="272509224"/>
        <c:axId val="27250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7D-455C-B5D0-B80CC6E4D9E3}"/>
            </c:ext>
          </c:extLst>
        </c:ser>
        <c:dLbls>
          <c:showLegendKey val="0"/>
          <c:showVal val="0"/>
          <c:showCatName val="0"/>
          <c:showSerName val="0"/>
          <c:showPercent val="0"/>
          <c:showBubbleSize val="0"/>
        </c:dLbls>
        <c:marker val="1"/>
        <c:smooth val="0"/>
        <c:axId val="272509224"/>
        <c:axId val="272509616"/>
      </c:lineChart>
      <c:dateAx>
        <c:axId val="272509224"/>
        <c:scaling>
          <c:orientation val="minMax"/>
        </c:scaling>
        <c:delete val="1"/>
        <c:axPos val="b"/>
        <c:numFmt formatCode="&quot;H&quot;yy" sourceLinked="1"/>
        <c:majorTickMark val="none"/>
        <c:minorTickMark val="none"/>
        <c:tickLblPos val="none"/>
        <c:crossAx val="272509616"/>
        <c:crosses val="autoZero"/>
        <c:auto val="1"/>
        <c:lblOffset val="100"/>
        <c:baseTimeUnit val="years"/>
      </c:dateAx>
      <c:valAx>
        <c:axId val="27250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50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DD-4506-9D89-73BF29FE1E07}"/>
            </c:ext>
          </c:extLst>
        </c:ser>
        <c:dLbls>
          <c:showLegendKey val="0"/>
          <c:showVal val="0"/>
          <c:showCatName val="0"/>
          <c:showSerName val="0"/>
          <c:showPercent val="0"/>
          <c:showBubbleSize val="0"/>
        </c:dLbls>
        <c:gapWidth val="150"/>
        <c:axId val="272510008"/>
        <c:axId val="272505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DD-4506-9D89-73BF29FE1E07}"/>
            </c:ext>
          </c:extLst>
        </c:ser>
        <c:dLbls>
          <c:showLegendKey val="0"/>
          <c:showVal val="0"/>
          <c:showCatName val="0"/>
          <c:showSerName val="0"/>
          <c:showPercent val="0"/>
          <c:showBubbleSize val="0"/>
        </c:dLbls>
        <c:marker val="1"/>
        <c:smooth val="0"/>
        <c:axId val="272510008"/>
        <c:axId val="272505304"/>
      </c:lineChart>
      <c:dateAx>
        <c:axId val="272510008"/>
        <c:scaling>
          <c:orientation val="minMax"/>
        </c:scaling>
        <c:delete val="1"/>
        <c:axPos val="b"/>
        <c:numFmt formatCode="&quot;H&quot;yy" sourceLinked="1"/>
        <c:majorTickMark val="none"/>
        <c:minorTickMark val="none"/>
        <c:tickLblPos val="none"/>
        <c:crossAx val="272505304"/>
        <c:crosses val="autoZero"/>
        <c:auto val="1"/>
        <c:lblOffset val="100"/>
        <c:baseTimeUnit val="years"/>
      </c:dateAx>
      <c:valAx>
        <c:axId val="27250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51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DC-469A-9CB2-16EC3ACA2172}"/>
            </c:ext>
          </c:extLst>
        </c:ser>
        <c:dLbls>
          <c:showLegendKey val="0"/>
          <c:showVal val="0"/>
          <c:showCatName val="0"/>
          <c:showSerName val="0"/>
          <c:showPercent val="0"/>
          <c:showBubbleSize val="0"/>
        </c:dLbls>
        <c:gapWidth val="150"/>
        <c:axId val="272511184"/>
        <c:axId val="272506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DC-469A-9CB2-16EC3ACA2172}"/>
            </c:ext>
          </c:extLst>
        </c:ser>
        <c:dLbls>
          <c:showLegendKey val="0"/>
          <c:showVal val="0"/>
          <c:showCatName val="0"/>
          <c:showSerName val="0"/>
          <c:showPercent val="0"/>
          <c:showBubbleSize val="0"/>
        </c:dLbls>
        <c:marker val="1"/>
        <c:smooth val="0"/>
        <c:axId val="272511184"/>
        <c:axId val="272506088"/>
      </c:lineChart>
      <c:dateAx>
        <c:axId val="272511184"/>
        <c:scaling>
          <c:orientation val="minMax"/>
        </c:scaling>
        <c:delete val="1"/>
        <c:axPos val="b"/>
        <c:numFmt formatCode="&quot;H&quot;yy" sourceLinked="1"/>
        <c:majorTickMark val="none"/>
        <c:minorTickMark val="none"/>
        <c:tickLblPos val="none"/>
        <c:crossAx val="272506088"/>
        <c:crosses val="autoZero"/>
        <c:auto val="1"/>
        <c:lblOffset val="100"/>
        <c:baseTimeUnit val="years"/>
      </c:dateAx>
      <c:valAx>
        <c:axId val="272506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51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56-487E-916E-D041C883FD26}"/>
            </c:ext>
          </c:extLst>
        </c:ser>
        <c:dLbls>
          <c:showLegendKey val="0"/>
          <c:showVal val="0"/>
          <c:showCatName val="0"/>
          <c:showSerName val="0"/>
          <c:showPercent val="0"/>
          <c:showBubbleSize val="0"/>
        </c:dLbls>
        <c:gapWidth val="150"/>
        <c:axId val="105938368"/>
        <c:axId val="105938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56-487E-916E-D041C883FD26}"/>
            </c:ext>
          </c:extLst>
        </c:ser>
        <c:dLbls>
          <c:showLegendKey val="0"/>
          <c:showVal val="0"/>
          <c:showCatName val="0"/>
          <c:showSerName val="0"/>
          <c:showPercent val="0"/>
          <c:showBubbleSize val="0"/>
        </c:dLbls>
        <c:marker val="1"/>
        <c:smooth val="0"/>
        <c:axId val="105938368"/>
        <c:axId val="105938760"/>
      </c:lineChart>
      <c:dateAx>
        <c:axId val="105938368"/>
        <c:scaling>
          <c:orientation val="minMax"/>
        </c:scaling>
        <c:delete val="1"/>
        <c:axPos val="b"/>
        <c:numFmt formatCode="&quot;H&quot;yy" sourceLinked="1"/>
        <c:majorTickMark val="none"/>
        <c:minorTickMark val="none"/>
        <c:tickLblPos val="none"/>
        <c:crossAx val="105938760"/>
        <c:crosses val="autoZero"/>
        <c:auto val="1"/>
        <c:lblOffset val="100"/>
        <c:baseTimeUnit val="years"/>
      </c:dateAx>
      <c:valAx>
        <c:axId val="105938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3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07-4311-92A1-BB66C5698499}"/>
            </c:ext>
          </c:extLst>
        </c:ser>
        <c:dLbls>
          <c:showLegendKey val="0"/>
          <c:showVal val="0"/>
          <c:showCatName val="0"/>
          <c:showSerName val="0"/>
          <c:showPercent val="0"/>
          <c:showBubbleSize val="0"/>
        </c:dLbls>
        <c:gapWidth val="150"/>
        <c:axId val="445042808"/>
        <c:axId val="44504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07-4311-92A1-BB66C5698499}"/>
            </c:ext>
          </c:extLst>
        </c:ser>
        <c:dLbls>
          <c:showLegendKey val="0"/>
          <c:showVal val="0"/>
          <c:showCatName val="0"/>
          <c:showSerName val="0"/>
          <c:showPercent val="0"/>
          <c:showBubbleSize val="0"/>
        </c:dLbls>
        <c:marker val="1"/>
        <c:smooth val="0"/>
        <c:axId val="445042808"/>
        <c:axId val="445044768"/>
      </c:lineChart>
      <c:dateAx>
        <c:axId val="445042808"/>
        <c:scaling>
          <c:orientation val="minMax"/>
        </c:scaling>
        <c:delete val="1"/>
        <c:axPos val="b"/>
        <c:numFmt formatCode="&quot;H&quot;yy" sourceLinked="1"/>
        <c:majorTickMark val="none"/>
        <c:minorTickMark val="none"/>
        <c:tickLblPos val="none"/>
        <c:crossAx val="445044768"/>
        <c:crosses val="autoZero"/>
        <c:auto val="1"/>
        <c:lblOffset val="100"/>
        <c:baseTimeUnit val="years"/>
      </c:dateAx>
      <c:valAx>
        <c:axId val="44504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04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3873.81</c:v>
                </c:pt>
                <c:pt idx="1">
                  <c:v>4609.5200000000004</c:v>
                </c:pt>
                <c:pt idx="2">
                  <c:v>5272.59</c:v>
                </c:pt>
                <c:pt idx="3">
                  <c:v>5922.38</c:v>
                </c:pt>
                <c:pt idx="4" formatCode="#,##0.00;&quot;△&quot;#,##0.00">
                  <c:v>0</c:v>
                </c:pt>
              </c:numCache>
            </c:numRef>
          </c:val>
          <c:extLst>
            <c:ext xmlns:c16="http://schemas.microsoft.com/office/drawing/2014/chart" uri="{C3380CC4-5D6E-409C-BE32-E72D297353CC}">
              <c16:uniqueId val="{00000000-FB3C-4485-B70F-266AAE0EFB1C}"/>
            </c:ext>
          </c:extLst>
        </c:ser>
        <c:dLbls>
          <c:showLegendKey val="0"/>
          <c:showVal val="0"/>
          <c:showCatName val="0"/>
          <c:showSerName val="0"/>
          <c:showPercent val="0"/>
          <c:showBubbleSize val="0"/>
        </c:dLbls>
        <c:gapWidth val="150"/>
        <c:axId val="445034968"/>
        <c:axId val="44503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982.29</c:v>
                </c:pt>
                <c:pt idx="1">
                  <c:v>713.28</c:v>
                </c:pt>
                <c:pt idx="2">
                  <c:v>673.08</c:v>
                </c:pt>
                <c:pt idx="3">
                  <c:v>746.98</c:v>
                </c:pt>
                <c:pt idx="4">
                  <c:v>904.55</c:v>
                </c:pt>
              </c:numCache>
            </c:numRef>
          </c:val>
          <c:smooth val="0"/>
          <c:extLst>
            <c:ext xmlns:c16="http://schemas.microsoft.com/office/drawing/2014/chart" uri="{C3380CC4-5D6E-409C-BE32-E72D297353CC}">
              <c16:uniqueId val="{00000001-FB3C-4485-B70F-266AAE0EFB1C}"/>
            </c:ext>
          </c:extLst>
        </c:ser>
        <c:dLbls>
          <c:showLegendKey val="0"/>
          <c:showVal val="0"/>
          <c:showCatName val="0"/>
          <c:showSerName val="0"/>
          <c:showPercent val="0"/>
          <c:showBubbleSize val="0"/>
        </c:dLbls>
        <c:marker val="1"/>
        <c:smooth val="0"/>
        <c:axId val="445034968"/>
        <c:axId val="445036928"/>
      </c:lineChart>
      <c:dateAx>
        <c:axId val="445034968"/>
        <c:scaling>
          <c:orientation val="minMax"/>
        </c:scaling>
        <c:delete val="1"/>
        <c:axPos val="b"/>
        <c:numFmt formatCode="&quot;H&quot;yy" sourceLinked="1"/>
        <c:majorTickMark val="none"/>
        <c:minorTickMark val="none"/>
        <c:tickLblPos val="none"/>
        <c:crossAx val="445036928"/>
        <c:crosses val="autoZero"/>
        <c:auto val="1"/>
        <c:lblOffset val="100"/>
        <c:baseTimeUnit val="years"/>
      </c:dateAx>
      <c:valAx>
        <c:axId val="44503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034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44.57</c:v>
                </c:pt>
                <c:pt idx="1">
                  <c:v>43.39</c:v>
                </c:pt>
                <c:pt idx="2">
                  <c:v>42.71</c:v>
                </c:pt>
                <c:pt idx="3">
                  <c:v>41.75</c:v>
                </c:pt>
                <c:pt idx="4">
                  <c:v>33.93</c:v>
                </c:pt>
              </c:numCache>
            </c:numRef>
          </c:val>
          <c:extLst>
            <c:ext xmlns:c16="http://schemas.microsoft.com/office/drawing/2014/chart" uri="{C3380CC4-5D6E-409C-BE32-E72D297353CC}">
              <c16:uniqueId val="{00000000-7101-44CF-AAE1-5D22C7C8169E}"/>
            </c:ext>
          </c:extLst>
        </c:ser>
        <c:dLbls>
          <c:showLegendKey val="0"/>
          <c:showVal val="0"/>
          <c:showCatName val="0"/>
          <c:showSerName val="0"/>
          <c:showPercent val="0"/>
          <c:showBubbleSize val="0"/>
        </c:dLbls>
        <c:gapWidth val="150"/>
        <c:axId val="445040456"/>
        <c:axId val="445038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41.25</c:v>
                </c:pt>
                <c:pt idx="1">
                  <c:v>40.75</c:v>
                </c:pt>
                <c:pt idx="2">
                  <c:v>42.44</c:v>
                </c:pt>
                <c:pt idx="3">
                  <c:v>40.49</c:v>
                </c:pt>
                <c:pt idx="4">
                  <c:v>39.69</c:v>
                </c:pt>
              </c:numCache>
            </c:numRef>
          </c:val>
          <c:smooth val="0"/>
          <c:extLst>
            <c:ext xmlns:c16="http://schemas.microsoft.com/office/drawing/2014/chart" uri="{C3380CC4-5D6E-409C-BE32-E72D297353CC}">
              <c16:uniqueId val="{00000001-7101-44CF-AAE1-5D22C7C8169E}"/>
            </c:ext>
          </c:extLst>
        </c:ser>
        <c:dLbls>
          <c:showLegendKey val="0"/>
          <c:showVal val="0"/>
          <c:showCatName val="0"/>
          <c:showSerName val="0"/>
          <c:showPercent val="0"/>
          <c:showBubbleSize val="0"/>
        </c:dLbls>
        <c:marker val="1"/>
        <c:smooth val="0"/>
        <c:axId val="445040456"/>
        <c:axId val="445038104"/>
      </c:lineChart>
      <c:dateAx>
        <c:axId val="445040456"/>
        <c:scaling>
          <c:orientation val="minMax"/>
        </c:scaling>
        <c:delete val="1"/>
        <c:axPos val="b"/>
        <c:numFmt formatCode="&quot;H&quot;yy" sourceLinked="1"/>
        <c:majorTickMark val="none"/>
        <c:minorTickMark val="none"/>
        <c:tickLblPos val="none"/>
        <c:crossAx val="445038104"/>
        <c:crosses val="autoZero"/>
        <c:auto val="1"/>
        <c:lblOffset val="100"/>
        <c:baseTimeUnit val="years"/>
      </c:dateAx>
      <c:valAx>
        <c:axId val="44503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04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522.41</c:v>
                </c:pt>
                <c:pt idx="1">
                  <c:v>581.36</c:v>
                </c:pt>
                <c:pt idx="2">
                  <c:v>600.07000000000005</c:v>
                </c:pt>
                <c:pt idx="3">
                  <c:v>597.71</c:v>
                </c:pt>
                <c:pt idx="4">
                  <c:v>764.43</c:v>
                </c:pt>
              </c:numCache>
            </c:numRef>
          </c:val>
          <c:extLst>
            <c:ext xmlns:c16="http://schemas.microsoft.com/office/drawing/2014/chart" uri="{C3380CC4-5D6E-409C-BE32-E72D297353CC}">
              <c16:uniqueId val="{00000000-C24A-4E32-8553-FBDC17DD6BA5}"/>
            </c:ext>
          </c:extLst>
        </c:ser>
        <c:dLbls>
          <c:showLegendKey val="0"/>
          <c:showVal val="0"/>
          <c:showCatName val="0"/>
          <c:showSerName val="0"/>
          <c:showPercent val="0"/>
          <c:showBubbleSize val="0"/>
        </c:dLbls>
        <c:gapWidth val="150"/>
        <c:axId val="445045944"/>
        <c:axId val="44503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334.48</c:v>
                </c:pt>
                <c:pt idx="1">
                  <c:v>311.70999999999998</c:v>
                </c:pt>
                <c:pt idx="2">
                  <c:v>284.54000000000002</c:v>
                </c:pt>
                <c:pt idx="3">
                  <c:v>274.54000000000002</c:v>
                </c:pt>
                <c:pt idx="4">
                  <c:v>253.17</c:v>
                </c:pt>
              </c:numCache>
            </c:numRef>
          </c:val>
          <c:smooth val="0"/>
          <c:extLst>
            <c:ext xmlns:c16="http://schemas.microsoft.com/office/drawing/2014/chart" uri="{C3380CC4-5D6E-409C-BE32-E72D297353CC}">
              <c16:uniqueId val="{00000001-C24A-4E32-8553-FBDC17DD6BA5}"/>
            </c:ext>
          </c:extLst>
        </c:ser>
        <c:dLbls>
          <c:showLegendKey val="0"/>
          <c:showVal val="0"/>
          <c:showCatName val="0"/>
          <c:showSerName val="0"/>
          <c:showPercent val="0"/>
          <c:showBubbleSize val="0"/>
        </c:dLbls>
        <c:marker val="1"/>
        <c:smooth val="0"/>
        <c:axId val="445045944"/>
        <c:axId val="445035360"/>
      </c:lineChart>
      <c:dateAx>
        <c:axId val="445045944"/>
        <c:scaling>
          <c:orientation val="minMax"/>
        </c:scaling>
        <c:delete val="1"/>
        <c:axPos val="b"/>
        <c:numFmt formatCode="&quot;H&quot;yy" sourceLinked="1"/>
        <c:majorTickMark val="none"/>
        <c:minorTickMark val="none"/>
        <c:tickLblPos val="none"/>
        <c:crossAx val="445035360"/>
        <c:crosses val="autoZero"/>
        <c:auto val="1"/>
        <c:lblOffset val="100"/>
        <c:baseTimeUnit val="years"/>
      </c:dateAx>
      <c:valAx>
        <c:axId val="44503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04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錦町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F3</v>
      </c>
      <c r="X8" s="40"/>
      <c r="Y8" s="40"/>
      <c r="Z8" s="40"/>
      <c r="AA8" s="40"/>
      <c r="AB8" s="40"/>
      <c r="AC8" s="40"/>
      <c r="AD8" s="41" t="str">
        <f>データ!$M$6</f>
        <v>非設置</v>
      </c>
      <c r="AE8" s="41"/>
      <c r="AF8" s="41"/>
      <c r="AG8" s="41"/>
      <c r="AH8" s="41"/>
      <c r="AI8" s="41"/>
      <c r="AJ8" s="41"/>
      <c r="AK8" s="3"/>
      <c r="AL8" s="42">
        <f>データ!S6</f>
        <v>10391</v>
      </c>
      <c r="AM8" s="42"/>
      <c r="AN8" s="42"/>
      <c r="AO8" s="42"/>
      <c r="AP8" s="42"/>
      <c r="AQ8" s="42"/>
      <c r="AR8" s="42"/>
      <c r="AS8" s="42"/>
      <c r="AT8" s="35">
        <f>データ!T6</f>
        <v>85.04</v>
      </c>
      <c r="AU8" s="35"/>
      <c r="AV8" s="35"/>
      <c r="AW8" s="35"/>
      <c r="AX8" s="35"/>
      <c r="AY8" s="35"/>
      <c r="AZ8" s="35"/>
      <c r="BA8" s="35"/>
      <c r="BB8" s="35">
        <f>データ!U6</f>
        <v>122.19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1.29</v>
      </c>
      <c r="Q10" s="35"/>
      <c r="R10" s="35"/>
      <c r="S10" s="35"/>
      <c r="T10" s="35"/>
      <c r="U10" s="35"/>
      <c r="V10" s="35"/>
      <c r="W10" s="35">
        <f>データ!Q6</f>
        <v>100</v>
      </c>
      <c r="X10" s="35"/>
      <c r="Y10" s="35"/>
      <c r="Z10" s="35"/>
      <c r="AA10" s="35"/>
      <c r="AB10" s="35"/>
      <c r="AC10" s="35"/>
      <c r="AD10" s="42">
        <f>データ!R6</f>
        <v>3900</v>
      </c>
      <c r="AE10" s="42"/>
      <c r="AF10" s="42"/>
      <c r="AG10" s="42"/>
      <c r="AH10" s="42"/>
      <c r="AI10" s="42"/>
      <c r="AJ10" s="42"/>
      <c r="AK10" s="2"/>
      <c r="AL10" s="42">
        <f>データ!V6</f>
        <v>133</v>
      </c>
      <c r="AM10" s="42"/>
      <c r="AN10" s="42"/>
      <c r="AO10" s="42"/>
      <c r="AP10" s="42"/>
      <c r="AQ10" s="42"/>
      <c r="AR10" s="42"/>
      <c r="AS10" s="42"/>
      <c r="AT10" s="35">
        <f>データ!W6</f>
        <v>0.35</v>
      </c>
      <c r="AU10" s="35"/>
      <c r="AV10" s="35"/>
      <c r="AW10" s="35"/>
      <c r="AX10" s="35"/>
      <c r="AY10" s="35"/>
      <c r="AZ10" s="35"/>
      <c r="BA10" s="35"/>
      <c r="BB10" s="35">
        <f>データ!X6</f>
        <v>380</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43</v>
      </c>
      <c r="N86" s="12" t="s">
        <v>44</v>
      </c>
      <c r="O86" s="12" t="str">
        <f>データ!EO6</f>
        <v>【0.03】</v>
      </c>
    </row>
  </sheetData>
  <sheetProtection algorithmName="SHA-512" hashValue="B/vrh/x7md7XvsKGm/umMa6AHRsrH1BH25794ddH3OU42sfN7n0hJAbFrlMGWNKokLyY2hgOSi6JV18T4CKzCA==" saltValue="c/uLzDVBBGLDxkK0keDBd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435015</v>
      </c>
      <c r="D6" s="19">
        <f t="shared" si="3"/>
        <v>47</v>
      </c>
      <c r="E6" s="19">
        <f t="shared" si="3"/>
        <v>17</v>
      </c>
      <c r="F6" s="19">
        <f t="shared" si="3"/>
        <v>5</v>
      </c>
      <c r="G6" s="19">
        <f t="shared" si="3"/>
        <v>0</v>
      </c>
      <c r="H6" s="19" t="str">
        <f t="shared" si="3"/>
        <v>熊本県　錦町</v>
      </c>
      <c r="I6" s="19" t="str">
        <f t="shared" si="3"/>
        <v>法非適用</v>
      </c>
      <c r="J6" s="19" t="str">
        <f t="shared" si="3"/>
        <v>下水道事業</v>
      </c>
      <c r="K6" s="19" t="str">
        <f t="shared" si="3"/>
        <v>農業集落排水</v>
      </c>
      <c r="L6" s="19" t="str">
        <f t="shared" si="3"/>
        <v>F3</v>
      </c>
      <c r="M6" s="19" t="str">
        <f t="shared" si="3"/>
        <v>非設置</v>
      </c>
      <c r="N6" s="20" t="str">
        <f t="shared" si="3"/>
        <v>-</v>
      </c>
      <c r="O6" s="20" t="str">
        <f t="shared" si="3"/>
        <v>該当数値なし</v>
      </c>
      <c r="P6" s="20">
        <f t="shared" si="3"/>
        <v>1.29</v>
      </c>
      <c r="Q6" s="20">
        <f t="shared" si="3"/>
        <v>100</v>
      </c>
      <c r="R6" s="20">
        <f t="shared" si="3"/>
        <v>3900</v>
      </c>
      <c r="S6" s="20">
        <f t="shared" si="3"/>
        <v>10391</v>
      </c>
      <c r="T6" s="20">
        <f t="shared" si="3"/>
        <v>85.04</v>
      </c>
      <c r="U6" s="20">
        <f t="shared" si="3"/>
        <v>122.19</v>
      </c>
      <c r="V6" s="20">
        <f t="shared" si="3"/>
        <v>133</v>
      </c>
      <c r="W6" s="20">
        <f t="shared" si="3"/>
        <v>0.35</v>
      </c>
      <c r="X6" s="20">
        <f t="shared" si="3"/>
        <v>380</v>
      </c>
      <c r="Y6" s="21">
        <f>IF(Y7="",NA(),Y7)</f>
        <v>65.400000000000006</v>
      </c>
      <c r="Z6" s="21">
        <f t="shared" ref="Z6:AH6" si="4">IF(Z7="",NA(),Z7)</f>
        <v>66.14</v>
      </c>
      <c r="AA6" s="21">
        <f t="shared" si="4"/>
        <v>62.88</v>
      </c>
      <c r="AB6" s="21">
        <f t="shared" si="4"/>
        <v>63.91</v>
      </c>
      <c r="AC6" s="21">
        <f t="shared" si="4"/>
        <v>58.99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3873.81</v>
      </c>
      <c r="BG6" s="21">
        <f t="shared" ref="BG6:BO6" si="7">IF(BG7="",NA(),BG7)</f>
        <v>4609.5200000000004</v>
      </c>
      <c r="BH6" s="21">
        <f t="shared" si="7"/>
        <v>5272.59</v>
      </c>
      <c r="BI6" s="21">
        <f t="shared" si="7"/>
        <v>5922.38</v>
      </c>
      <c r="BJ6" s="20">
        <f t="shared" si="7"/>
        <v>0</v>
      </c>
      <c r="BK6" s="21">
        <f t="shared" si="7"/>
        <v>982.29</v>
      </c>
      <c r="BL6" s="21">
        <f t="shared" si="7"/>
        <v>713.28</v>
      </c>
      <c r="BM6" s="21">
        <f t="shared" si="7"/>
        <v>673.08</v>
      </c>
      <c r="BN6" s="21">
        <f t="shared" si="7"/>
        <v>746.98</v>
      </c>
      <c r="BO6" s="21">
        <f t="shared" si="7"/>
        <v>904.55</v>
      </c>
      <c r="BP6" s="20" t="str">
        <f>IF(BP7="","",IF(BP7="-","【-】","【"&amp;SUBSTITUTE(TEXT(BP7,"#,##0.00"),"-","△")&amp;"】"))</f>
        <v>【786.37】</v>
      </c>
      <c r="BQ6" s="21">
        <f>IF(BQ7="",NA(),BQ7)</f>
        <v>44.57</v>
      </c>
      <c r="BR6" s="21">
        <f t="shared" ref="BR6:BZ6" si="8">IF(BR7="",NA(),BR7)</f>
        <v>43.39</v>
      </c>
      <c r="BS6" s="21">
        <f t="shared" si="8"/>
        <v>42.71</v>
      </c>
      <c r="BT6" s="21">
        <f t="shared" si="8"/>
        <v>41.75</v>
      </c>
      <c r="BU6" s="21">
        <f t="shared" si="8"/>
        <v>33.93</v>
      </c>
      <c r="BV6" s="21">
        <f t="shared" si="8"/>
        <v>41.25</v>
      </c>
      <c r="BW6" s="21">
        <f t="shared" si="8"/>
        <v>40.75</v>
      </c>
      <c r="BX6" s="21">
        <f t="shared" si="8"/>
        <v>42.44</v>
      </c>
      <c r="BY6" s="21">
        <f t="shared" si="8"/>
        <v>40.49</v>
      </c>
      <c r="BZ6" s="21">
        <f t="shared" si="8"/>
        <v>39.69</v>
      </c>
      <c r="CA6" s="20" t="str">
        <f>IF(CA7="","",IF(CA7="-","【-】","【"&amp;SUBSTITUTE(TEXT(CA7,"#,##0.00"),"-","△")&amp;"】"))</f>
        <v>【60.65】</v>
      </c>
      <c r="CB6" s="21">
        <f>IF(CB7="",NA(),CB7)</f>
        <v>522.41</v>
      </c>
      <c r="CC6" s="21">
        <f t="shared" ref="CC6:CK6" si="9">IF(CC7="",NA(),CC7)</f>
        <v>581.36</v>
      </c>
      <c r="CD6" s="21">
        <f t="shared" si="9"/>
        <v>600.07000000000005</v>
      </c>
      <c r="CE6" s="21">
        <f t="shared" si="9"/>
        <v>597.71</v>
      </c>
      <c r="CF6" s="21">
        <f t="shared" si="9"/>
        <v>764.43</v>
      </c>
      <c r="CG6" s="21">
        <f t="shared" si="9"/>
        <v>334.48</v>
      </c>
      <c r="CH6" s="21">
        <f t="shared" si="9"/>
        <v>311.70999999999998</v>
      </c>
      <c r="CI6" s="21">
        <f t="shared" si="9"/>
        <v>284.54000000000002</v>
      </c>
      <c r="CJ6" s="21">
        <f t="shared" si="9"/>
        <v>274.54000000000002</v>
      </c>
      <c r="CK6" s="21">
        <f t="shared" si="9"/>
        <v>253.17</v>
      </c>
      <c r="CL6" s="20" t="str">
        <f>IF(CL7="","",IF(CL7="-","【-】","【"&amp;SUBSTITUTE(TEXT(CL7,"#,##0.00"),"-","△")&amp;"】"))</f>
        <v>【256.97】</v>
      </c>
      <c r="CM6" s="21" t="str">
        <f>IF(CM7="",NA(),CM7)</f>
        <v>-</v>
      </c>
      <c r="CN6" s="21" t="str">
        <f t="shared" ref="CN6:CV6" si="10">IF(CN7="",NA(),CN7)</f>
        <v>-</v>
      </c>
      <c r="CO6" s="21" t="str">
        <f t="shared" si="10"/>
        <v>-</v>
      </c>
      <c r="CP6" s="21" t="str">
        <f t="shared" si="10"/>
        <v>-</v>
      </c>
      <c r="CQ6" s="21" t="str">
        <f t="shared" si="10"/>
        <v>-</v>
      </c>
      <c r="CR6" s="21">
        <f t="shared" si="10"/>
        <v>40.93</v>
      </c>
      <c r="CS6" s="21">
        <f t="shared" si="10"/>
        <v>43.38</v>
      </c>
      <c r="CT6" s="21">
        <f t="shared" si="10"/>
        <v>42.33</v>
      </c>
      <c r="CU6" s="21">
        <f t="shared" si="10"/>
        <v>41.66</v>
      </c>
      <c r="CV6" s="21">
        <f t="shared" si="10"/>
        <v>36.369999999999997</v>
      </c>
      <c r="CW6" s="20" t="str">
        <f>IF(CW7="","",IF(CW7="-","【-】","【"&amp;SUBSTITUTE(TEXT(CW7,"#,##0.00"),"-","△")&amp;"】"))</f>
        <v>【61.14】</v>
      </c>
      <c r="CX6" s="21">
        <f>IF(CX7="",NA(),CX7)</f>
        <v>31.55</v>
      </c>
      <c r="CY6" s="21">
        <f t="shared" ref="CY6:DG6" si="11">IF(CY7="",NA(),CY7)</f>
        <v>30.38</v>
      </c>
      <c r="CZ6" s="21">
        <f t="shared" si="11"/>
        <v>29.53</v>
      </c>
      <c r="DA6" s="21">
        <f t="shared" si="11"/>
        <v>29.93</v>
      </c>
      <c r="DB6" s="21">
        <f t="shared" si="11"/>
        <v>34.590000000000003</v>
      </c>
      <c r="DC6" s="21">
        <f t="shared" si="11"/>
        <v>62.73</v>
      </c>
      <c r="DD6" s="21">
        <f t="shared" si="11"/>
        <v>62.02</v>
      </c>
      <c r="DE6" s="21">
        <f t="shared" si="11"/>
        <v>62.5</v>
      </c>
      <c r="DF6" s="21">
        <f t="shared" si="11"/>
        <v>58.77</v>
      </c>
      <c r="DG6" s="21">
        <f t="shared" si="11"/>
        <v>59.58</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0">
        <f t="shared" si="14"/>
        <v>0</v>
      </c>
      <c r="EK6" s="21">
        <f t="shared" si="14"/>
        <v>0.04</v>
      </c>
      <c r="EL6" s="20">
        <f t="shared" si="14"/>
        <v>0</v>
      </c>
      <c r="EM6" s="20">
        <f t="shared" si="14"/>
        <v>0</v>
      </c>
      <c r="EN6" s="20">
        <f t="shared" si="14"/>
        <v>0</v>
      </c>
      <c r="EO6" s="20" t="str">
        <f>IF(EO7="","",IF(EO7="-","【-】","【"&amp;SUBSTITUTE(TEXT(EO7,"#,##0.00"),"-","△")&amp;"】"))</f>
        <v>【0.03】</v>
      </c>
    </row>
    <row r="7" spans="1:145" s="22" customFormat="1" x14ac:dyDescent="0.15">
      <c r="A7" s="14"/>
      <c r="B7" s="23">
        <v>2021</v>
      </c>
      <c r="C7" s="23">
        <v>435015</v>
      </c>
      <c r="D7" s="23">
        <v>47</v>
      </c>
      <c r="E7" s="23">
        <v>17</v>
      </c>
      <c r="F7" s="23">
        <v>5</v>
      </c>
      <c r="G7" s="23">
        <v>0</v>
      </c>
      <c r="H7" s="23" t="s">
        <v>97</v>
      </c>
      <c r="I7" s="23" t="s">
        <v>98</v>
      </c>
      <c r="J7" s="23" t="s">
        <v>99</v>
      </c>
      <c r="K7" s="23" t="s">
        <v>100</v>
      </c>
      <c r="L7" s="23" t="s">
        <v>101</v>
      </c>
      <c r="M7" s="23" t="s">
        <v>102</v>
      </c>
      <c r="N7" s="24" t="s">
        <v>103</v>
      </c>
      <c r="O7" s="24" t="s">
        <v>104</v>
      </c>
      <c r="P7" s="24">
        <v>1.29</v>
      </c>
      <c r="Q7" s="24">
        <v>100</v>
      </c>
      <c r="R7" s="24">
        <v>3900</v>
      </c>
      <c r="S7" s="24">
        <v>10391</v>
      </c>
      <c r="T7" s="24">
        <v>85.04</v>
      </c>
      <c r="U7" s="24">
        <v>122.19</v>
      </c>
      <c r="V7" s="24">
        <v>133</v>
      </c>
      <c r="W7" s="24">
        <v>0.35</v>
      </c>
      <c r="X7" s="24">
        <v>380</v>
      </c>
      <c r="Y7" s="24">
        <v>65.400000000000006</v>
      </c>
      <c r="Z7" s="24">
        <v>66.14</v>
      </c>
      <c r="AA7" s="24">
        <v>62.88</v>
      </c>
      <c r="AB7" s="24">
        <v>63.91</v>
      </c>
      <c r="AC7" s="24">
        <v>58.99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3873.81</v>
      </c>
      <c r="BG7" s="24">
        <v>4609.5200000000004</v>
      </c>
      <c r="BH7" s="24">
        <v>5272.59</v>
      </c>
      <c r="BI7" s="24">
        <v>5922.38</v>
      </c>
      <c r="BJ7" s="24">
        <v>0</v>
      </c>
      <c r="BK7" s="24">
        <v>982.29</v>
      </c>
      <c r="BL7" s="24">
        <v>713.28</v>
      </c>
      <c r="BM7" s="24">
        <v>673.08</v>
      </c>
      <c r="BN7" s="24">
        <v>746.98</v>
      </c>
      <c r="BO7" s="24">
        <v>904.55</v>
      </c>
      <c r="BP7" s="24">
        <v>786.37</v>
      </c>
      <c r="BQ7" s="24">
        <v>44.57</v>
      </c>
      <c r="BR7" s="24">
        <v>43.39</v>
      </c>
      <c r="BS7" s="24">
        <v>42.71</v>
      </c>
      <c r="BT7" s="24">
        <v>41.75</v>
      </c>
      <c r="BU7" s="24">
        <v>33.93</v>
      </c>
      <c r="BV7" s="24">
        <v>41.25</v>
      </c>
      <c r="BW7" s="24">
        <v>40.75</v>
      </c>
      <c r="BX7" s="24">
        <v>42.44</v>
      </c>
      <c r="BY7" s="24">
        <v>40.49</v>
      </c>
      <c r="BZ7" s="24">
        <v>39.69</v>
      </c>
      <c r="CA7" s="24">
        <v>60.65</v>
      </c>
      <c r="CB7" s="24">
        <v>522.41</v>
      </c>
      <c r="CC7" s="24">
        <v>581.36</v>
      </c>
      <c r="CD7" s="24">
        <v>600.07000000000005</v>
      </c>
      <c r="CE7" s="24">
        <v>597.71</v>
      </c>
      <c r="CF7" s="24">
        <v>764.43</v>
      </c>
      <c r="CG7" s="24">
        <v>334.48</v>
      </c>
      <c r="CH7" s="24">
        <v>311.70999999999998</v>
      </c>
      <c r="CI7" s="24">
        <v>284.54000000000002</v>
      </c>
      <c r="CJ7" s="24">
        <v>274.54000000000002</v>
      </c>
      <c r="CK7" s="24">
        <v>253.17</v>
      </c>
      <c r="CL7" s="24">
        <v>256.97000000000003</v>
      </c>
      <c r="CM7" s="24" t="s">
        <v>103</v>
      </c>
      <c r="CN7" s="24" t="s">
        <v>103</v>
      </c>
      <c r="CO7" s="24" t="s">
        <v>103</v>
      </c>
      <c r="CP7" s="24" t="s">
        <v>103</v>
      </c>
      <c r="CQ7" s="24" t="s">
        <v>103</v>
      </c>
      <c r="CR7" s="24">
        <v>40.93</v>
      </c>
      <c r="CS7" s="24">
        <v>43.38</v>
      </c>
      <c r="CT7" s="24">
        <v>42.33</v>
      </c>
      <c r="CU7" s="24">
        <v>41.66</v>
      </c>
      <c r="CV7" s="24">
        <v>36.369999999999997</v>
      </c>
      <c r="CW7" s="24">
        <v>61.14</v>
      </c>
      <c r="CX7" s="24">
        <v>31.55</v>
      </c>
      <c r="CY7" s="24">
        <v>30.38</v>
      </c>
      <c r="CZ7" s="24">
        <v>29.53</v>
      </c>
      <c r="DA7" s="24">
        <v>29.93</v>
      </c>
      <c r="DB7" s="24">
        <v>34.590000000000003</v>
      </c>
      <c r="DC7" s="24">
        <v>62.73</v>
      </c>
      <c r="DD7" s="24">
        <v>62.02</v>
      </c>
      <c r="DE7" s="24">
        <v>62.5</v>
      </c>
      <c r="DF7" s="24">
        <v>58.77</v>
      </c>
      <c r="DG7" s="24">
        <v>59.58</v>
      </c>
      <c r="DH7" s="24">
        <v>86.91</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v>0</v>
      </c>
      <c r="EK7" s="24">
        <v>0.04</v>
      </c>
      <c r="EL7" s="24">
        <v>0</v>
      </c>
      <c r="EM7" s="24">
        <v>0</v>
      </c>
      <c r="EN7" s="24">
        <v>0</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4812117</cp:lastModifiedBy>
  <cp:lastPrinted>2023-02-15T07:30:43Z</cp:lastPrinted>
  <dcterms:created xsi:type="dcterms:W3CDTF">2022-12-01T02:01:14Z</dcterms:created>
  <dcterms:modified xsi:type="dcterms:W3CDTF">2023-02-15T07:31:34Z</dcterms:modified>
  <cp:category/>
</cp:coreProperties>
</file>