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810113\Desktop\eml_attachments-35009-4955\"/>
    </mc:Choice>
  </mc:AlternateContent>
  <workbookProtection workbookAlgorithmName="SHA-512" workbookHashValue="T+S83Fm471iV/Qn/jrsHU2hsTcgz7nVPXICIbTBvlp8CXtjImyQoDwedGL9xXPWmJ7ZdI+1bxv4Jlsp1HsGycw==" workbookSaltValue="biJWqmHi6sr8XAuz6Sbl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<sst xmlns="http://schemas.openxmlformats.org/spreadsheetml/2006/main" count="241" uniqueCount="122">
  <si>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</si>
  <si>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</si>
  <si>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</si>
  <si>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</si>
  <si>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</si>
  <si>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</si>
  <si>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</si>
  <si>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</si>
  <si>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</si>
  <si>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</si>
  <si>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</si>
  <si>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</si>
  <si>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</si>
  <si>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</si>
  <si>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</si>
  <si>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</si>
  <si>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</si>
  <si>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</si>
  <si>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</si>
  <si>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</si>
  <si>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</si>
  <si>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</si>
  <si>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</si>
  <si>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</si>
  <si>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</si>
  <si>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</si>
  <si>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</si>
  <si>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</si>
  <si>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</si>
  <si>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</si>
  <si>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</si>
  <si>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</si>
  <si>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</si>
  <si>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</si>
  <si>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</si>
  <si>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</si>
  <si>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</si>
  <si>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</si>
  <si>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</si>
  <si>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</si>
  <si>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</si>
  <si>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</si>
  <si>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</si>
  <si>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</si>
  <si>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</si>
  <si>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</si>
  <si>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</si>
  <si>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</si>
  <si>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</si>
  <si>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</si>
  <si>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</si>
  <si>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</si>
  <si>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</si>
  <si>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</si>
  <si>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</si>
  <si>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</si>
  <si>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</si>
  <si>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</si>
  <si>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</si>
  <si>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</si>
  <si>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</si>
  <si>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</si>
  <si>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</si>
  <si>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</si>
  <si>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</si>
  <si>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</si>
  <si>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</si>
  <si>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</si>
  <si>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</si>
  <si>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</si>
  <si>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</si>
  <si>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</si>
  <si>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</si>
  <si>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</si>
  <si>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</si>
  <si>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</si>
  <si>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</si>
  <si>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</si>
  <si>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</si>
  <si>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</si>
  <si>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</si>
  <si>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</si>
  <si>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</si>
  <si>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</si>
  <si>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</si>
  <si>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</si>
  <si>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</si>
  <si>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</si>
  <si>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</si>
  <si>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</si>
  <si>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</si>
  <si>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</si>
  <si>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</si>
  <si>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</si>
  <si>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</si>
  <si>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</si>
  <si>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</si>
  <si>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</si>
  <si>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</si>
  <si>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</si>
  <si>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</si>
  <si>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</si>
  <si>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</si>
  <si>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</si>
  <si>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</si>
  <si>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</si>
  <si>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</si>
  <si>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</si>
  <si>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</si>
  <si>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</si>
  <si>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</si>
  <si>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</si>
  <si>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</si>
  <si>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</si>
  <si>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</si>
  <si>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</si>
  <si>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</si>
  <si>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</si>
  <si>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</si>
  <si>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今後はストックマネジメント計画に基づき管渠及びマンホールポンプの計画的な更新を図っていきたい。
現在、公営企業会計移行に向けＲ３年度から事業を開始しており、Ｒ６年度からの法適用化を目指している。</t>
    <phoneticPr fontId="4"/>
  </si>
  <si>
    <t>マンホール及び管渠の点検等をストックマネジメント計画に基づき定期的に実施し、健全な下水道施設を維持できるよう、今後とも水洗化率の向上及び不必要な経費の削減等に努め、安定した経営を保っていく。
【経営戦略】
○H29.3　策定済み
※法適用化に伴い見直していく必要あり。</t>
    <phoneticPr fontId="4"/>
  </si>
  <si>
    <r>
      <t>①収益的収支比率⑤経費回収率
収支比率は100％以上となっており、前年度と比較すると若干の改善が見られる。しかし、前年度は修繕等が少なかったためで、今後老朽化に伴うポンプ機器等の改修及び管路の点検調査を実施すると、さらに収支比率の減少が予想される。
そのため、適正な使用料納入の確保と普及啓発による接続率の向上、維持費の削減等を行い、財源の確保に努めていきたい。
⑥汚水処理原価
汚水処理原価については、当村は公共下水道の処理場を保有しておらず流域下水に接続しているため、流域での分析が必要となってくる。
⑧水洗化率
水洗化率については、</t>
    </r>
    <r>
      <rPr>
        <sz val="11"/>
        <color rgb="FFFF0000"/>
        <rFont val="ＭＳ ゴシック"/>
        <family val="3"/>
        <charset val="128"/>
      </rPr>
      <t>昨年度と比較しわずかに減少したが、90％以上を維持しており、類似団体平均値を上回っている。</t>
    </r>
    <r>
      <rPr>
        <sz val="11"/>
        <color theme="1"/>
        <rFont val="ＭＳ ゴシック"/>
        <family val="3"/>
        <charset val="128"/>
      </rPr>
      <t>水洗化率100％を目標に今後とも普及啓発を行っていきたい。</t>
    </r>
    <rPh sb="24" eb="26">
      <t>イジョウ</t>
    </rPh>
    <rPh sb="269" eb="272">
      <t>サクネンド</t>
    </rPh>
    <rPh sb="273" eb="275">
      <t>ヒカク</t>
    </rPh>
    <rPh sb="280" eb="282">
      <t>ゲンショウ</t>
    </rPh>
    <rPh sb="289" eb="291">
      <t>イジョウ</t>
    </rPh>
    <rPh sb="292" eb="294">
      <t>イジ</t>
    </rPh>
    <rPh sb="299" eb="301">
      <t>ルイジ</t>
    </rPh>
    <rPh sb="301" eb="303">
      <t>ダンタイ</t>
    </rPh>
    <rPh sb="303" eb="306">
      <t>ヘイキンチ</t>
    </rPh>
    <rPh sb="307" eb="30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</si>
</sst>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26-4BD1-9A1C-A6D3845D2A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1326-4BD1-9A1C-A6D3845D2A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23-40AE-B394-5E8DCCBCE00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F923-40AE-B394-5E8DCCBCE00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91.3</c:v>
                </c:pt>
                <c:pt idx="1">
                  <c:v>92.13</c:v>
                </c:pt>
                <c:pt idx="2">
                  <c:v>92.86</c:v>
                </c:pt>
                <c:pt idx="3">
                  <c:v>92.91</c:v>
                </c:pt>
                <c:pt idx="4">
                  <c:v>92.78</c:v>
                </c:pt>
              </c:numCache>
            </c:numRef>
          </c:val>
          <c:extLst>
            <c:ext xmlns:c16="http://schemas.microsoft.com/office/drawing/2014/chart" uri="{C3380CC4-5D6E-409C-BE32-E72D297353CC}">
              <c16:uniqueId val="{00000000-069F-4214-8725-4602AB7991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069F-4214-8725-4602AB7991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100.54</c:v>
                </c:pt>
                <c:pt idx="1">
                  <c:v>91.22</c:v>
                </c:pt>
                <c:pt idx="2">
                  <c:v>97.44</c:v>
                </c:pt>
                <c:pt idx="3">
                  <c:v>97.08</c:v>
                </c:pt>
                <c:pt idx="4">
                  <c:v>100.59</c:v>
                </c:pt>
              </c:numCache>
            </c:numRef>
          </c:val>
          <c:extLst>
            <c:ext xmlns:c16="http://schemas.microsoft.com/office/drawing/2014/chart" uri="{C3380CC4-5D6E-409C-BE32-E72D297353CC}">
              <c16:uniqueId val="{00000000-A7B2-47B3-9B19-D6F0FDDC9B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B2-47B3-9B19-D6F0FDDC9B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39-4D65-8B84-6E75E96BA01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39-4D65-8B84-6E75E96BA01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8-4C55-B1C4-063DD8FC51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8-4C55-B1C4-063DD8FC51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54-4F9F-B682-47A1AAE9C9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54-4F9F-B682-47A1AAE9C9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49-408E-9027-AB7F764E56E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49-408E-9027-AB7F764E56E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E1-464C-9557-B1B45F54A5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0FE1-464C-9557-B1B45F54A5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64.16</c:v>
                </c:pt>
                <c:pt idx="1">
                  <c:v>63.19</c:v>
                </c:pt>
                <c:pt idx="2">
                  <c:v>81.17</c:v>
                </c:pt>
                <c:pt idx="3">
                  <c:v>84.2</c:v>
                </c:pt>
                <c:pt idx="4">
                  <c:v>93.46</c:v>
                </c:pt>
              </c:numCache>
            </c:numRef>
          </c:val>
          <c:extLst>
            <c:ext xmlns:c16="http://schemas.microsoft.com/office/drawing/2014/chart" uri="{C3380CC4-5D6E-409C-BE32-E72D297353CC}">
              <c16:uniqueId val="{00000000-EDBB-4111-A571-9F85F8C611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EDBB-4111-A571-9F85F8C611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205.75</c:v>
                </c:pt>
                <c:pt idx="1">
                  <c:v>204.15</c:v>
                </c:pt>
                <c:pt idx="2">
                  <c:v>158.51</c:v>
                </c:pt>
                <c:pt idx="3">
                  <c:v>157.79</c:v>
                </c:pt>
                <c:pt idx="4">
                  <c:v>148.19</c:v>
                </c:pt>
              </c:numCache>
            </c:numRef>
          </c:val>
          <c:extLst>
            <c:ext xmlns:c16="http://schemas.microsoft.com/office/drawing/2014/chart" uri="{C3380CC4-5D6E-409C-BE32-E72D297353CC}">
              <c16:uniqueId val="{00000000-2710-4468-BD5F-AD8F7EEDDB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2710-4468-BD5F-AD8F7EEDDB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水上村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2088</v>
      </c>
      <c r="AM8" s="46"/>
      <c r="AN8" s="46"/>
      <c r="AO8" s="46"/>
      <c r="AP8" s="46"/>
      <c r="AQ8" s="46"/>
      <c r="AR8" s="46"/>
      <c r="AS8" s="46"/>
      <c r="AT8" s="45">
        <f>データ!T6</f>
        <v>190.96</v>
      </c>
      <c r="AU8" s="45"/>
      <c r="AV8" s="45"/>
      <c r="AW8" s="45"/>
      <c r="AX8" s="45"/>
      <c r="AY8" s="45"/>
      <c r="AZ8" s="45"/>
      <c r="BA8" s="45"/>
      <c r="BB8" s="45">
        <f>データ!U6</f>
        <v>10.93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47.04</v>
      </c>
      <c r="Q10" s="45"/>
      <c r="R10" s="45"/>
      <c r="S10" s="45"/>
      <c r="T10" s="45"/>
      <c r="U10" s="45"/>
      <c r="V10" s="45"/>
      <c r="W10" s="45">
        <f>データ!Q6</f>
        <v>100</v>
      </c>
      <c r="X10" s="45"/>
      <c r="Y10" s="45"/>
      <c r="Z10" s="45"/>
      <c r="AA10" s="45"/>
      <c r="AB10" s="45"/>
      <c r="AC10" s="45"/>
      <c r="AD10" s="46">
        <f>データ!R6</f>
        <v>3160</v>
      </c>
      <c r="AE10" s="46"/>
      <c r="AF10" s="46"/>
      <c r="AG10" s="46"/>
      <c r="AH10" s="46"/>
      <c r="AI10" s="46"/>
      <c r="AJ10" s="46"/>
      <c r="AK10" s="2"/>
      <c r="AL10" s="46">
        <f>データ!V6</f>
        <v>970</v>
      </c>
      <c r="AM10" s="46"/>
      <c r="AN10" s="46"/>
      <c r="AO10" s="46"/>
      <c r="AP10" s="46"/>
      <c r="AQ10" s="46"/>
      <c r="AR10" s="46"/>
      <c r="AS10" s="46"/>
      <c r="AT10" s="45">
        <f>データ!W6</f>
        <v>0.41</v>
      </c>
      <c r="AU10" s="45"/>
      <c r="AV10" s="45"/>
      <c r="AW10" s="45"/>
      <c r="AX10" s="45"/>
      <c r="AY10" s="45"/>
      <c r="AZ10" s="45"/>
      <c r="BA10" s="45"/>
      <c r="BB10" s="45">
        <f>データ!X6</f>
        <v>2365.85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45</v>
      </c>
      <c r="N86" s="12" t="s">
        <v>45</v>
      </c>
      <c r="O86" s="12" t="str">
        <f>データ!EO6</f>
        <v>【0.15】</v>
      </c>
    </row>
  </sheetData>
  <sheetProtection algorithmName="SHA-512" hashValue="DunzBj4zJOW/TpqPTnZRxAvGrqqYmoYnFndiBTEIKsf6Xdff7necXljh2H2stdfxYDG7wW/XUrn5Jj7Is6HtlQ==" saltValue="EQmIKtFpXDQz4a3YFFTw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435074</v>
      </c>
      <c r="D6" s="19">
        <f t="shared" si="3"/>
        <v>47</v>
      </c>
      <c r="E6" s="19">
        <f t="shared" si="3"/>
        <v>17</v>
      </c>
      <c r="F6" s="19">
        <f t="shared" si="3"/>
        <v>4</v>
      </c>
      <c r="G6" s="19">
        <f t="shared" si="3"/>
        <v>0</v>
      </c>
      <c r="H6" s="19" t="str">
        <f t="shared" si="3"/>
        <v>熊本県　水上村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47.04</v>
      </c>
      <c r="Q6" s="20">
        <f t="shared" si="3"/>
        <v>100</v>
      </c>
      <c r="R6" s="20">
        <f t="shared" si="3"/>
        <v>3160</v>
      </c>
      <c r="S6" s="20">
        <f t="shared" si="3"/>
        <v>2088</v>
      </c>
      <c r="T6" s="20">
        <f t="shared" si="3"/>
        <v>190.96</v>
      </c>
      <c r="U6" s="20">
        <f t="shared" si="3"/>
        <v>10.93</v>
      </c>
      <c r="V6" s="20">
        <f t="shared" si="3"/>
        <v>970</v>
      </c>
      <c r="W6" s="20">
        <f t="shared" si="3"/>
        <v>0.41</v>
      </c>
      <c r="X6" s="20">
        <f t="shared" si="3"/>
        <v>2365.85</v>
      </c>
      <c r="Y6" s="21">
        <f>IF(Y7="",NA(),Y7)</f>
        <v>100.54</v>
      </c>
      <c r="Z6" s="21">
        <f t="shared" ref="Z6:AH6" si="4">IF(Z7="",NA(),Z7)</f>
        <v>91.22</v>
      </c>
      <c r="AA6" s="21">
        <f t="shared" si="4"/>
        <v>97.44</v>
      </c>
      <c r="AB6" s="21">
        <f t="shared" si="4"/>
        <v>97.08</v>
      </c>
      <c r="AC6" s="21">
        <f t="shared" si="4"/>
        <v>100.59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64.16</v>
      </c>
      <c r="BR6" s="21">
        <f t="shared" ref="BR6:BZ6" si="8">IF(BR7="",NA(),BR7)</f>
        <v>63.19</v>
      </c>
      <c r="BS6" s="21">
        <f t="shared" si="8"/>
        <v>81.17</v>
      </c>
      <c r="BT6" s="21">
        <f t="shared" si="8"/>
        <v>84.2</v>
      </c>
      <c r="BU6" s="21">
        <f t="shared" si="8"/>
        <v>93.46</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205.75</v>
      </c>
      <c r="CC6" s="21">
        <f t="shared" ref="CC6:CK6" si="9">IF(CC7="",NA(),CC7)</f>
        <v>204.15</v>
      </c>
      <c r="CD6" s="21">
        <f t="shared" si="9"/>
        <v>158.51</v>
      </c>
      <c r="CE6" s="21">
        <f t="shared" si="9"/>
        <v>157.79</v>
      </c>
      <c r="CF6" s="21">
        <f t="shared" si="9"/>
        <v>148.19</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91.3</v>
      </c>
      <c r="CY6" s="21">
        <f t="shared" ref="CY6:DG6" si="11">IF(CY7="",NA(),CY7)</f>
        <v>92.13</v>
      </c>
      <c r="CZ6" s="21">
        <f t="shared" si="11"/>
        <v>92.86</v>
      </c>
      <c r="DA6" s="21">
        <f t="shared" si="11"/>
        <v>92.91</v>
      </c>
      <c r="DB6" s="21">
        <f t="shared" si="11"/>
        <v>92.78</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435074</v>
      </c>
      <c r="D7" s="23">
        <v>47</v>
      </c>
      <c r="E7" s="23">
        <v>17</v>
      </c>
      <c r="F7" s="23">
        <v>4</v>
      </c>
      <c r="G7" s="23">
        <v>0</v>
      </c>
      <c r="H7" s="23" t="s">
        <v>99</v>
      </c>
      <c r="I7" s="23" t="s">
        <v>100</v>
      </c>
      <c r="J7" s="23" t="s">
        <v>101</v>
      </c>
      <c r="K7" s="23" t="s">
        <v>102</v>
      </c>
      <c r="L7" s="23" t="s">
        <v>103</v>
      </c>
      <c r="M7" s="23" t="s">
        <v>104</v>
      </c>
      <c r="N7" s="24" t="s">
        <v>105</v>
      </c>
      <c r="O7" s="24" t="s">
        <v>106</v>
      </c>
      <c r="P7" s="24">
        <v>47.04</v>
      </c>
      <c r="Q7" s="24">
        <v>100</v>
      </c>
      <c r="R7" s="24">
        <v>3160</v>
      </c>
      <c r="S7" s="24">
        <v>2088</v>
      </c>
      <c r="T7" s="24">
        <v>190.96</v>
      </c>
      <c r="U7" s="24">
        <v>10.93</v>
      </c>
      <c r="V7" s="24">
        <v>970</v>
      </c>
      <c r="W7" s="24">
        <v>0.41</v>
      </c>
      <c r="X7" s="24">
        <v>2365.85</v>
      </c>
      <c r="Y7" s="24">
        <v>100.54</v>
      </c>
      <c r="Z7" s="24">
        <v>91.22</v>
      </c>
      <c r="AA7" s="24">
        <v>97.44</v>
      </c>
      <c r="AB7" s="24">
        <v>97.08</v>
      </c>
      <c r="AC7" s="24">
        <v>100.59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64.16</v>
      </c>
      <c r="BR7" s="24">
        <v>63.19</v>
      </c>
      <c r="BS7" s="24">
        <v>81.17</v>
      </c>
      <c r="BT7" s="24">
        <v>84.2</v>
      </c>
      <c r="BU7" s="24">
        <v>93.46</v>
      </c>
      <c r="BV7" s="24">
        <v>74.3</v>
      </c>
      <c r="BW7" s="24">
        <v>72.260000000000005</v>
      </c>
      <c r="BX7" s="24">
        <v>71.84</v>
      </c>
      <c r="BY7" s="24">
        <v>73.36</v>
      </c>
      <c r="BZ7" s="24">
        <v>72.599999999999994</v>
      </c>
      <c r="CA7" s="24">
        <v>75.31</v>
      </c>
      <c r="CB7" s="24">
        <v>205.75</v>
      </c>
      <c r="CC7" s="24">
        <v>204.15</v>
      </c>
      <c r="CD7" s="24">
        <v>158.51</v>
      </c>
      <c r="CE7" s="24">
        <v>157.79</v>
      </c>
      <c r="CF7" s="24">
        <v>148.19</v>
      </c>
      <c r="CG7" s="24">
        <v>221.81</v>
      </c>
      <c r="CH7" s="24">
        <v>230.02</v>
      </c>
      <c r="CI7" s="24">
        <v>228.47</v>
      </c>
      <c r="CJ7" s="24">
        <v>224.88</v>
      </c>
      <c r="CK7" s="24">
        <v>228.64</v>
      </c>
      <c r="CL7" s="24">
        <v>216.39</v>
      </c>
      <c r="CM7" s="24" t="s">
        <v>105</v>
      </c>
      <c r="CN7" s="24" t="s">
        <v>105</v>
      </c>
      <c r="CO7" s="24" t="s">
        <v>105</v>
      </c>
      <c r="CP7" s="24" t="s">
        <v>105</v>
      </c>
      <c r="CQ7" s="24" t="s">
        <v>105</v>
      </c>
      <c r="CR7" s="24">
        <v>43.36</v>
      </c>
      <c r="CS7" s="24">
        <v>42.56</v>
      </c>
      <c r="CT7" s="24">
        <v>42.47</v>
      </c>
      <c r="CU7" s="24">
        <v>42.4</v>
      </c>
      <c r="CV7" s="24">
        <v>42.28</v>
      </c>
      <c r="CW7" s="24">
        <v>42.57</v>
      </c>
      <c r="CX7" s="24">
        <v>91.3</v>
      </c>
      <c r="CY7" s="24">
        <v>92.13</v>
      </c>
      <c r="CZ7" s="24">
        <v>92.86</v>
      </c>
      <c r="DA7" s="24">
        <v>92.91</v>
      </c>
      <c r="DB7" s="24">
        <v>92.78</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4810113</cp:lastModifiedBy>
  <dcterms:created xsi:type="dcterms:W3CDTF">2022-12-01T01:53:05Z</dcterms:created>
  <dcterms:modified xsi:type="dcterms:W3CDTF">2023-02-15T04:11:38Z</dcterms:modified>
  <cp:category/>
</cp:coreProperties>
</file>