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共有フォルダ\02企画財政課\令和4年度\01_財政係\01_財政\02_照会\R5.1.11_【県市町村課：125〆】公営企業に係る経営比較分析表（令和３年度決算）の分析等について（依頼）\03_回答\"/>
    </mc:Choice>
  </mc:AlternateContent>
  <workbookProtection workbookAlgorithmName="SHA-512" workbookHashValue="YUb1poHT3dDjZA9uDJ7bJlBjAx/nBUMXzBIuW89/E5Ux9NQfmQr2rVEovfioCK/TJcKI5eN5pZ9NC4SCQbw9AA==" workbookSaltValue="z2fTJoXMHQ2TBJAxLGNub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<sst xmlns="http://schemas.openxmlformats.org/spreadsheetml/2006/main" count="241" uniqueCount="118">
  <si>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</si>
  <si>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</si>
  <si>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</si>
  <si>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</si>
  <si>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</si>
  <si>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</si>
  <si>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</si>
  <si>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</si>
  <si>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</si>
  <si>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</si>
  <si>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</si>
  <si>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</si>
  <si>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</si>
  <si>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</si>
  <si>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</si>
  <si>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</si>
  <si>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</si>
  <si>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</si>
  <si>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</si>
  <si>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</si>
  <si>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</si>
  <si>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</si>
  <si>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</si>
  <si>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</si>
  <si>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</si>
  <si>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</si>
  <si>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</si>
  <si>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</si>
  <si>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</si>
  <si>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</si>
  <si>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</si>
  <si>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</si>
  <si>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</si>
  <si>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</si>
  <si>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</si>
  <si>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</si>
  <si>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</si>
  <si>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</si>
  <si>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</si>
  <si>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</si>
  <si>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</si>
  <si>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</si>
  <si>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</si>
  <si>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</si>
  <si>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</si>
  <si>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</si>
  <si>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</si>
  <si>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</si>
  <si>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</si>
  <si>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</si>
  <si>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</si>
  <si>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</si>
  <si>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</si>
  <si>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</si>
  <si>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</si>
  <si>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</si>
  <si>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</si>
  <si>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</si>
  <si>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</si>
  <si>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</si>
  <si>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</si>
  <si>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</si>
  <si>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</si>
  <si>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</si>
  <si>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</si>
  <si>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</si>
  <si>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</si>
  <si>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</si>
  <si>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</si>
  <si>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</si>
  <si>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</si>
  <si>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</si>
  <si>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</si>
  <si>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</si>
  <si>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</si>
  <si>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</si>
  <si>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</si>
  <si>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</si>
  <si>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</si>
  <si>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</si>
  <si>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</si>
  <si>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</si>
  <si>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</si>
  <si>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</si>
  <si>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</si>
  <si>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</si>
  <si>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</si>
  <si>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</si>
  <si>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</si>
  <si>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</si>
  <si>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</si>
  <si>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</si>
  <si>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</si>
  <si>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</si>
  <si>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</si>
  <si>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</si>
  <si>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</si>
  <si>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氷川町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</si>
  <si>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</si>
  <si>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</si>
  <si>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</si>
  <si>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</si>
  <si>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</si>
  <si>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</si>
  <si>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</si>
  <si>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</si>
  <si>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</si>
  <si>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</si>
  <si>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</si>
  <si>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</si>
  <si>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</si>
  <si>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</si>
  <si>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</si>
  <si>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</si>
  <si>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</si>
  <si>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昭和55年度から供用開始している宮原処理区において、終末処理場を含めた下水道施設の老朽化が顕著に見受けられる。現在、管渠においては、ストックマネジメント計画に基づき、改築更新工事を行っており、終末処理場については、県及び近隣自治体で運営している終末処理場への編入に向け準備を進めている。</t>
    <rPh sb="32" eb="33">
      <t>フク</t>
    </rPh>
    <rPh sb="35" eb="38">
      <t>ゲスイドウ</t>
    </rPh>
    <rPh sb="38" eb="40">
      <t>シセツ</t>
    </rPh>
    <rPh sb="41" eb="44">
      <t>ロウキュウカ</t>
    </rPh>
    <rPh sb="45" eb="47">
      <t>ケンチョ</t>
    </rPh>
    <rPh sb="48" eb="50">
      <t>ミウ</t>
    </rPh>
    <rPh sb="55" eb="57">
      <t>ゲンザイ</t>
    </rPh>
    <rPh sb="58" eb="59">
      <t>カン</t>
    </rPh>
    <rPh sb="59" eb="60">
      <t>キョ</t>
    </rPh>
    <rPh sb="83" eb="85">
      <t>カイチク</t>
    </rPh>
    <rPh sb="85" eb="87">
      <t>コウシン</t>
    </rPh>
    <rPh sb="87" eb="89">
      <t>コウジ</t>
    </rPh>
    <rPh sb="107" eb="108">
      <t>ケン</t>
    </rPh>
    <rPh sb="108" eb="109">
      <t>オヨ</t>
    </rPh>
    <rPh sb="110" eb="112">
      <t>キンリン</t>
    </rPh>
    <rPh sb="112" eb="115">
      <t>ジチタイ</t>
    </rPh>
    <rPh sb="116" eb="118">
      <t>ウンエイ</t>
    </rPh>
    <phoneticPr fontId="4"/>
  </si>
  <si>
    <t xml:space="preserve">本町の下水道事業は、面整備は概成し、整備から維持管理へと移行している。
老朽化している下水道施設については、ストックマネジメント計画等を活用し、低コスト及び効果的な維持管理に取り組んでいる。終末処理場は、廃止し、広域で運営を行っている終末処理場への編入に向け準備を進めている。
事業経営では、下水道使用料の料金改定をR4年度に計画しており、その後においても、社会情勢を踏まえた上で４年間隔で料金見直しの検討を行っていく計画としている。現在の汚水処理費を下水道使用料で賄えていない状況を打破すべく取り組みを進めている。
</t>
    <rPh sb="18" eb="20">
      <t>セイビ</t>
    </rPh>
    <rPh sb="24" eb="26">
      <t>カンリ</t>
    </rPh>
    <rPh sb="66" eb="67">
      <t>トウ</t>
    </rPh>
    <rPh sb="68" eb="70">
      <t>カツヨウ</t>
    </rPh>
    <rPh sb="87" eb="88">
      <t>ト</t>
    </rPh>
    <rPh sb="89" eb="90">
      <t>ク</t>
    </rPh>
    <rPh sb="95" eb="97">
      <t>シュウマツ</t>
    </rPh>
    <rPh sb="97" eb="100">
      <t>ショリジョウ</t>
    </rPh>
    <rPh sb="102" eb="104">
      <t>ハイシ</t>
    </rPh>
    <rPh sb="106" eb="108">
      <t>コウイキ</t>
    </rPh>
    <rPh sb="109" eb="111">
      <t>ウンエイ</t>
    </rPh>
    <rPh sb="112" eb="113">
      <t>オコナ</t>
    </rPh>
    <rPh sb="117" eb="119">
      <t>シュウマツ</t>
    </rPh>
    <rPh sb="119" eb="122">
      <t>ショリジョウ</t>
    </rPh>
    <rPh sb="124" eb="126">
      <t>ヘンニュウ</t>
    </rPh>
    <rPh sb="127" eb="128">
      <t>ム</t>
    </rPh>
    <rPh sb="129" eb="131">
      <t>ジュンビ</t>
    </rPh>
    <rPh sb="132" eb="133">
      <t>スス</t>
    </rPh>
    <rPh sb="139" eb="141">
      <t>ジギョウ</t>
    </rPh>
    <rPh sb="141" eb="143">
      <t>ケイエイ</t>
    </rPh>
    <rPh sb="146" eb="149">
      <t>ゲスイドウ</t>
    </rPh>
    <rPh sb="149" eb="152">
      <t>シヨウリョウ</t>
    </rPh>
    <rPh sb="153" eb="155">
      <t>リョウキン</t>
    </rPh>
    <rPh sb="155" eb="157">
      <t>カイテイ</t>
    </rPh>
    <rPh sb="160" eb="162">
      <t>ネンド</t>
    </rPh>
    <rPh sb="163" eb="165">
      <t>ケイカク</t>
    </rPh>
    <rPh sb="172" eb="173">
      <t>ゴ</t>
    </rPh>
    <rPh sb="179" eb="181">
      <t>シャカイ</t>
    </rPh>
    <rPh sb="181" eb="183">
      <t>ジョウセイ</t>
    </rPh>
    <rPh sb="184" eb="185">
      <t>フ</t>
    </rPh>
    <rPh sb="188" eb="189">
      <t>ウエ</t>
    </rPh>
    <rPh sb="191" eb="192">
      <t>ネン</t>
    </rPh>
    <rPh sb="192" eb="194">
      <t>カンカク</t>
    </rPh>
    <rPh sb="195" eb="197">
      <t>リョウキン</t>
    </rPh>
    <rPh sb="197" eb="199">
      <t>ミナオ</t>
    </rPh>
    <rPh sb="201" eb="203">
      <t>ケントウ</t>
    </rPh>
    <rPh sb="204" eb="205">
      <t>オコナ</t>
    </rPh>
    <rPh sb="209" eb="211">
      <t>ケイカク</t>
    </rPh>
    <rPh sb="217" eb="219">
      <t>ゲンザイ</t>
    </rPh>
    <rPh sb="239" eb="241">
      <t>ジョウキョウ</t>
    </rPh>
    <rPh sb="242" eb="244">
      <t>ダハ</t>
    </rPh>
    <rPh sb="247" eb="248">
      <t>ト</t>
    </rPh>
    <rPh sb="249" eb="250">
      <t>ク</t>
    </rPh>
    <rPh sb="252" eb="253">
      <t>スス</t>
    </rPh>
    <phoneticPr fontId="4"/>
  </si>
  <si>
    <t xml:space="preserve">H29年度に面整備が概成しており、経営の比重は、下水道施設等に係る維持管理が多くを占めている。
下水道施設の改築等については、ストックマネジメント計画に沿って、低コスト及び合理的な改築工事を行っている。
経費回収率は、依然として下水道使用料に対し、汚水処理費が賄えていない状況が続いているが、R4年度に下水道使用料を改定し、経営の安定化に向けた事業展開を進めている。
</t>
    <rPh sb="3" eb="5">
      <t>ネンド</t>
    </rPh>
    <rPh sb="6" eb="7">
      <t>メン</t>
    </rPh>
    <rPh sb="7" eb="9">
      <t>セイビ</t>
    </rPh>
    <rPh sb="10" eb="12">
      <t>ガイセイ</t>
    </rPh>
    <rPh sb="17" eb="19">
      <t>ケイエイ</t>
    </rPh>
    <rPh sb="20" eb="22">
      <t>ヒジュウ</t>
    </rPh>
    <rPh sb="24" eb="27">
      <t>ゲスイドウ</t>
    </rPh>
    <rPh sb="27" eb="29">
      <t>シセツ</t>
    </rPh>
    <rPh sb="29" eb="30">
      <t>トウ</t>
    </rPh>
    <rPh sb="31" eb="32">
      <t>カカ</t>
    </rPh>
    <rPh sb="38" eb="39">
      <t>オオ</t>
    </rPh>
    <rPh sb="41" eb="42">
      <t>シ</t>
    </rPh>
    <rPh sb="90" eb="92">
      <t>カイチク</t>
    </rPh>
    <rPh sb="109" eb="111">
      <t>イゼン</t>
    </rPh>
    <rPh sb="148" eb="150">
      <t>ネンド</t>
    </rPh>
    <rPh sb="151" eb="154">
      <t>ゲスイドウ</t>
    </rPh>
    <rPh sb="154" eb="157">
      <t>シヨウリョウ</t>
    </rPh>
    <rPh sb="158" eb="160">
      <t>カイテイ</t>
    </rPh>
    <rPh sb="162" eb="164">
      <t>ケイエイ</t>
    </rPh>
    <rPh sb="165" eb="168">
      <t>アンテイカ</t>
    </rPh>
    <rPh sb="169" eb="170">
      <t>ム</t>
    </rPh>
    <rPh sb="172" eb="174">
      <t>ジギョウ</t>
    </rPh>
    <rPh sb="174" eb="176">
      <t>テンカイ</t>
    </rPh>
    <rPh sb="177" eb="17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</si>
</sst>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quot;-&quot;">
                  <c:v>0.28999999999999998</c:v>
                </c:pt>
              </c:numCache>
            </c:numRef>
          </c:val>
          <c:extLst xmlns:c16r2="http://schemas.microsoft.com/office/drawing/2015/06/chart">
            <c:ext xmlns:c16="http://schemas.microsoft.com/office/drawing/2014/chart" uri="{C3380CC4-5D6E-409C-BE32-E72D297353CC}">
              <c16:uniqueId val="{00000000-1629-4538-8331-BDA13D3F48FC}"/>
            </c:ext>
          </c:extLst>
        </c:ser>
        <c:dLbls>
          <c:showLegendKey val="0"/>
          <c:showVal val="0"/>
          <c:showCatName val="0"/>
          <c:showSerName val="0"/>
          <c:showPercent val="0"/>
          <c:showBubbleSize val="0"/>
        </c:dLbls>
        <c:gapWidth val="150"/>
        <c:axId val="355157376"/>
        <c:axId val="35566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0.06</c:v>
                </c:pt>
                <c:pt idx="2">
                  <c:v>0.04</c:v>
                </c:pt>
                <c:pt idx="3">
                  <c:v>0.06</c:v>
                </c:pt>
                <c:pt idx="4">
                  <c:v>0.27</c:v>
                </c:pt>
              </c:numCache>
            </c:numRef>
          </c:val>
          <c:smooth val="0"/>
          <c:extLst xmlns:c16r2="http://schemas.microsoft.com/office/drawing/2015/06/chart">
            <c:ext xmlns:c16="http://schemas.microsoft.com/office/drawing/2014/chart" uri="{C3380CC4-5D6E-409C-BE32-E72D297353CC}">
              <c16:uniqueId val="{00000001-1629-4538-8331-BDA13D3F48FC}"/>
            </c:ext>
          </c:extLst>
        </c:ser>
        <c:dLbls>
          <c:showLegendKey val="0"/>
          <c:showVal val="0"/>
          <c:showCatName val="0"/>
          <c:showSerName val="0"/>
          <c:showPercent val="0"/>
          <c:showBubbleSize val="0"/>
        </c:dLbls>
        <c:marker val="1"/>
        <c:smooth val="0"/>
        <c:axId val="355157376"/>
        <c:axId val="355668336"/>
      </c:lineChart>
      <c:dateAx>
        <c:axId val="355157376"/>
        <c:scaling>
          <c:orientation val="minMax"/>
        </c:scaling>
        <c:delete val="1"/>
        <c:axPos val="b"/>
        <c:numFmt formatCode="&quot;H&quot;yy" sourceLinked="1"/>
        <c:majorTickMark val="none"/>
        <c:minorTickMark val="none"/>
        <c:tickLblPos val="none"/>
        <c:crossAx val="355668336"/>
        <c:crosses val="autoZero"/>
        <c:auto val="1"/>
        <c:lblOffset val="100"/>
        <c:baseTimeUnit val="years"/>
      </c:dateAx>
      <c:valAx>
        <c:axId val="35566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5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C2B-42FD-BFD8-E9A1C5437B24}"/>
            </c:ext>
          </c:extLst>
        </c:ser>
        <c:dLbls>
          <c:showLegendKey val="0"/>
          <c:showVal val="0"/>
          <c:showCatName val="0"/>
          <c:showSerName val="0"/>
          <c:showPercent val="0"/>
          <c:showBubbleSize val="0"/>
        </c:dLbls>
        <c:gapWidth val="150"/>
        <c:axId val="356065424"/>
        <c:axId val="35605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42.38</c:v>
                </c:pt>
                <c:pt idx="1">
                  <c:v>46.17</c:v>
                </c:pt>
                <c:pt idx="2">
                  <c:v>45.68</c:v>
                </c:pt>
                <c:pt idx="3">
                  <c:v>45.87</c:v>
                </c:pt>
                <c:pt idx="4">
                  <c:v>44.24</c:v>
                </c:pt>
              </c:numCache>
            </c:numRef>
          </c:val>
          <c:smooth val="0"/>
          <c:extLst xmlns:c16r2="http://schemas.microsoft.com/office/drawing/2015/06/chart">
            <c:ext xmlns:c16="http://schemas.microsoft.com/office/drawing/2014/chart" uri="{C3380CC4-5D6E-409C-BE32-E72D297353CC}">
              <c16:uniqueId val="{00000001-FC2B-42FD-BFD8-E9A1C5437B24}"/>
            </c:ext>
          </c:extLst>
        </c:ser>
        <c:dLbls>
          <c:showLegendKey val="0"/>
          <c:showVal val="0"/>
          <c:showCatName val="0"/>
          <c:showSerName val="0"/>
          <c:showPercent val="0"/>
          <c:showBubbleSize val="0"/>
        </c:dLbls>
        <c:marker val="1"/>
        <c:smooth val="0"/>
        <c:axId val="356065424"/>
        <c:axId val="356058760"/>
      </c:lineChart>
      <c:dateAx>
        <c:axId val="356065424"/>
        <c:scaling>
          <c:orientation val="minMax"/>
        </c:scaling>
        <c:delete val="1"/>
        <c:axPos val="b"/>
        <c:numFmt formatCode="&quot;H&quot;yy" sourceLinked="1"/>
        <c:majorTickMark val="none"/>
        <c:minorTickMark val="none"/>
        <c:tickLblPos val="none"/>
        <c:crossAx val="356058760"/>
        <c:crosses val="autoZero"/>
        <c:auto val="1"/>
        <c:lblOffset val="100"/>
        <c:baseTimeUnit val="years"/>
      </c:dateAx>
      <c:valAx>
        <c:axId val="35605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6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77.37</c:v>
                </c:pt>
                <c:pt idx="1">
                  <c:v>78.53</c:v>
                </c:pt>
                <c:pt idx="2">
                  <c:v>80.05</c:v>
                </c:pt>
                <c:pt idx="3">
                  <c:v>78.88</c:v>
                </c:pt>
                <c:pt idx="4">
                  <c:v>79.599999999999994</c:v>
                </c:pt>
              </c:numCache>
            </c:numRef>
          </c:val>
          <c:extLst xmlns:c16r2="http://schemas.microsoft.com/office/drawing/2015/06/chart">
            <c:ext xmlns:c16="http://schemas.microsoft.com/office/drawing/2014/chart" uri="{C3380CC4-5D6E-409C-BE32-E72D297353CC}">
              <c16:uniqueId val="{00000000-5A48-41B9-AFFF-76FE023EB3A7}"/>
            </c:ext>
          </c:extLst>
        </c:ser>
        <c:dLbls>
          <c:showLegendKey val="0"/>
          <c:showVal val="0"/>
          <c:showCatName val="0"/>
          <c:showSerName val="0"/>
          <c:showPercent val="0"/>
          <c:showBubbleSize val="0"/>
        </c:dLbls>
        <c:gapWidth val="150"/>
        <c:axId val="356059936"/>
        <c:axId val="35606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87.01</c:v>
                </c:pt>
                <c:pt idx="1">
                  <c:v>87.84</c:v>
                </c:pt>
                <c:pt idx="2">
                  <c:v>87.96</c:v>
                </c:pt>
                <c:pt idx="3">
                  <c:v>87.65</c:v>
                </c:pt>
                <c:pt idx="4">
                  <c:v>88.15</c:v>
                </c:pt>
              </c:numCache>
            </c:numRef>
          </c:val>
          <c:smooth val="0"/>
          <c:extLst xmlns:c16r2="http://schemas.microsoft.com/office/drawing/2015/06/chart">
            <c:ext xmlns:c16="http://schemas.microsoft.com/office/drawing/2014/chart" uri="{C3380CC4-5D6E-409C-BE32-E72D297353CC}">
              <c16:uniqueId val="{00000001-5A48-41B9-AFFF-76FE023EB3A7}"/>
            </c:ext>
          </c:extLst>
        </c:ser>
        <c:dLbls>
          <c:showLegendKey val="0"/>
          <c:showVal val="0"/>
          <c:showCatName val="0"/>
          <c:showSerName val="0"/>
          <c:showPercent val="0"/>
          <c:showBubbleSize val="0"/>
        </c:dLbls>
        <c:marker val="1"/>
        <c:smooth val="0"/>
        <c:axId val="356059936"/>
        <c:axId val="356061504"/>
      </c:lineChart>
      <c:dateAx>
        <c:axId val="356059936"/>
        <c:scaling>
          <c:orientation val="minMax"/>
        </c:scaling>
        <c:delete val="1"/>
        <c:axPos val="b"/>
        <c:numFmt formatCode="&quot;H&quot;yy" sourceLinked="1"/>
        <c:majorTickMark val="none"/>
        <c:minorTickMark val="none"/>
        <c:tickLblPos val="none"/>
        <c:crossAx val="356061504"/>
        <c:crosses val="autoZero"/>
        <c:auto val="1"/>
        <c:lblOffset val="100"/>
        <c:baseTimeUnit val="years"/>
      </c:dateAx>
      <c:valAx>
        <c:axId val="3560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52.29</c:v>
                </c:pt>
                <c:pt idx="1">
                  <c:v>52.2</c:v>
                </c:pt>
                <c:pt idx="2">
                  <c:v>55.1</c:v>
                </c:pt>
                <c:pt idx="3">
                  <c:v>52.08</c:v>
                </c:pt>
                <c:pt idx="4">
                  <c:v>61.94</c:v>
                </c:pt>
              </c:numCache>
            </c:numRef>
          </c:val>
          <c:extLst xmlns:c16r2="http://schemas.microsoft.com/office/drawing/2015/06/chart">
            <c:ext xmlns:c16="http://schemas.microsoft.com/office/drawing/2014/chart" uri="{C3380CC4-5D6E-409C-BE32-E72D297353CC}">
              <c16:uniqueId val="{00000000-0FE3-4E11-AD91-2E1EC14D9592}"/>
            </c:ext>
          </c:extLst>
        </c:ser>
        <c:dLbls>
          <c:showLegendKey val="0"/>
          <c:showVal val="0"/>
          <c:showCatName val="0"/>
          <c:showSerName val="0"/>
          <c:showPercent val="0"/>
          <c:showBubbleSize val="0"/>
        </c:dLbls>
        <c:gapWidth val="150"/>
        <c:axId val="355665592"/>
        <c:axId val="35566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E3-4E11-AD91-2E1EC14D9592}"/>
            </c:ext>
          </c:extLst>
        </c:ser>
        <c:dLbls>
          <c:showLegendKey val="0"/>
          <c:showVal val="0"/>
          <c:showCatName val="0"/>
          <c:showSerName val="0"/>
          <c:showPercent val="0"/>
          <c:showBubbleSize val="0"/>
        </c:dLbls>
        <c:marker val="1"/>
        <c:smooth val="0"/>
        <c:axId val="355665592"/>
        <c:axId val="355664808"/>
      </c:lineChart>
      <c:dateAx>
        <c:axId val="355665592"/>
        <c:scaling>
          <c:orientation val="minMax"/>
        </c:scaling>
        <c:delete val="1"/>
        <c:axPos val="b"/>
        <c:numFmt formatCode="&quot;H&quot;yy" sourceLinked="1"/>
        <c:majorTickMark val="none"/>
        <c:minorTickMark val="none"/>
        <c:tickLblPos val="none"/>
        <c:crossAx val="355664808"/>
        <c:crosses val="autoZero"/>
        <c:auto val="1"/>
        <c:lblOffset val="100"/>
        <c:baseTimeUnit val="years"/>
      </c:dateAx>
      <c:valAx>
        <c:axId val="35566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66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C5-4079-9DC7-B8579CA6B480}"/>
            </c:ext>
          </c:extLst>
        </c:ser>
        <c:dLbls>
          <c:showLegendKey val="0"/>
          <c:showVal val="0"/>
          <c:showCatName val="0"/>
          <c:showSerName val="0"/>
          <c:showPercent val="0"/>
          <c:showBubbleSize val="0"/>
        </c:dLbls>
        <c:gapWidth val="150"/>
        <c:axId val="355665200"/>
        <c:axId val="35566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C5-4079-9DC7-B8579CA6B480}"/>
            </c:ext>
          </c:extLst>
        </c:ser>
        <c:dLbls>
          <c:showLegendKey val="0"/>
          <c:showVal val="0"/>
          <c:showCatName val="0"/>
          <c:showSerName val="0"/>
          <c:showPercent val="0"/>
          <c:showBubbleSize val="0"/>
        </c:dLbls>
        <c:marker val="1"/>
        <c:smooth val="0"/>
        <c:axId val="355665200"/>
        <c:axId val="355666768"/>
      </c:lineChart>
      <c:dateAx>
        <c:axId val="355665200"/>
        <c:scaling>
          <c:orientation val="minMax"/>
        </c:scaling>
        <c:delete val="1"/>
        <c:axPos val="b"/>
        <c:numFmt formatCode="&quot;H&quot;yy" sourceLinked="1"/>
        <c:majorTickMark val="none"/>
        <c:minorTickMark val="none"/>
        <c:tickLblPos val="none"/>
        <c:crossAx val="355666768"/>
        <c:crosses val="autoZero"/>
        <c:auto val="1"/>
        <c:lblOffset val="100"/>
        <c:baseTimeUnit val="years"/>
      </c:dateAx>
      <c:valAx>
        <c:axId val="35566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66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3F-44DC-B7A7-07CB9FFC5F55}"/>
            </c:ext>
          </c:extLst>
        </c:ser>
        <c:dLbls>
          <c:showLegendKey val="0"/>
          <c:showVal val="0"/>
          <c:showCatName val="0"/>
          <c:showSerName val="0"/>
          <c:showPercent val="0"/>
          <c:showBubbleSize val="0"/>
        </c:dLbls>
        <c:gapWidth val="150"/>
        <c:axId val="355750448"/>
        <c:axId val="35574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3F-44DC-B7A7-07CB9FFC5F55}"/>
            </c:ext>
          </c:extLst>
        </c:ser>
        <c:dLbls>
          <c:showLegendKey val="0"/>
          <c:showVal val="0"/>
          <c:showCatName val="0"/>
          <c:showSerName val="0"/>
          <c:showPercent val="0"/>
          <c:showBubbleSize val="0"/>
        </c:dLbls>
        <c:marker val="1"/>
        <c:smooth val="0"/>
        <c:axId val="355750448"/>
        <c:axId val="355744568"/>
      </c:lineChart>
      <c:dateAx>
        <c:axId val="355750448"/>
        <c:scaling>
          <c:orientation val="minMax"/>
        </c:scaling>
        <c:delete val="1"/>
        <c:axPos val="b"/>
        <c:numFmt formatCode="&quot;H&quot;yy" sourceLinked="1"/>
        <c:majorTickMark val="none"/>
        <c:minorTickMark val="none"/>
        <c:tickLblPos val="none"/>
        <c:crossAx val="355744568"/>
        <c:crosses val="autoZero"/>
        <c:auto val="1"/>
        <c:lblOffset val="100"/>
        <c:baseTimeUnit val="years"/>
      </c:dateAx>
      <c:valAx>
        <c:axId val="35574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5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2F-4BB2-BCD3-65D266539F8B}"/>
            </c:ext>
          </c:extLst>
        </c:ser>
        <c:dLbls>
          <c:showLegendKey val="0"/>
          <c:showVal val="0"/>
          <c:showCatName val="0"/>
          <c:showSerName val="0"/>
          <c:showPercent val="0"/>
          <c:showBubbleSize val="0"/>
        </c:dLbls>
        <c:gapWidth val="150"/>
        <c:axId val="355746528"/>
        <c:axId val="35574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2F-4BB2-BCD3-65D266539F8B}"/>
            </c:ext>
          </c:extLst>
        </c:ser>
        <c:dLbls>
          <c:showLegendKey val="0"/>
          <c:showVal val="0"/>
          <c:showCatName val="0"/>
          <c:showSerName val="0"/>
          <c:showPercent val="0"/>
          <c:showBubbleSize val="0"/>
        </c:dLbls>
        <c:marker val="1"/>
        <c:smooth val="0"/>
        <c:axId val="355746528"/>
        <c:axId val="355744176"/>
      </c:lineChart>
      <c:dateAx>
        <c:axId val="355746528"/>
        <c:scaling>
          <c:orientation val="minMax"/>
        </c:scaling>
        <c:delete val="1"/>
        <c:axPos val="b"/>
        <c:numFmt formatCode="&quot;H&quot;yy" sourceLinked="1"/>
        <c:majorTickMark val="none"/>
        <c:minorTickMark val="none"/>
        <c:tickLblPos val="none"/>
        <c:crossAx val="355744176"/>
        <c:crosses val="autoZero"/>
        <c:auto val="1"/>
        <c:lblOffset val="100"/>
        <c:baseTimeUnit val="years"/>
      </c:dateAx>
      <c:valAx>
        <c:axId val="35574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A8-4FB9-A7AE-D4873699F4ED}"/>
            </c:ext>
          </c:extLst>
        </c:ser>
        <c:dLbls>
          <c:showLegendKey val="0"/>
          <c:showVal val="0"/>
          <c:showCatName val="0"/>
          <c:showSerName val="0"/>
          <c:showPercent val="0"/>
          <c:showBubbleSize val="0"/>
        </c:dLbls>
        <c:gapWidth val="150"/>
        <c:axId val="355747704"/>
        <c:axId val="35574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A8-4FB9-A7AE-D4873699F4ED}"/>
            </c:ext>
          </c:extLst>
        </c:ser>
        <c:dLbls>
          <c:showLegendKey val="0"/>
          <c:showVal val="0"/>
          <c:showCatName val="0"/>
          <c:showSerName val="0"/>
          <c:showPercent val="0"/>
          <c:showBubbleSize val="0"/>
        </c:dLbls>
        <c:marker val="1"/>
        <c:smooth val="0"/>
        <c:axId val="355747704"/>
        <c:axId val="355749272"/>
      </c:lineChart>
      <c:dateAx>
        <c:axId val="355747704"/>
        <c:scaling>
          <c:orientation val="minMax"/>
        </c:scaling>
        <c:delete val="1"/>
        <c:axPos val="b"/>
        <c:numFmt formatCode="&quot;H&quot;yy" sourceLinked="1"/>
        <c:majorTickMark val="none"/>
        <c:minorTickMark val="none"/>
        <c:tickLblPos val="none"/>
        <c:crossAx val="355749272"/>
        <c:crosses val="autoZero"/>
        <c:auto val="1"/>
        <c:lblOffset val="100"/>
        <c:baseTimeUnit val="years"/>
      </c:dateAx>
      <c:valAx>
        <c:axId val="35574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4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653.30999999999995</c:v>
                </c:pt>
                <c:pt idx="1">
                  <c:v>592.45000000000005</c:v>
                </c:pt>
                <c:pt idx="2">
                  <c:v>584.36</c:v>
                </c:pt>
                <c:pt idx="3">
                  <c:v>565.12</c:v>
                </c:pt>
                <c:pt idx="4">
                  <c:v>548.32000000000005</c:v>
                </c:pt>
              </c:numCache>
            </c:numRef>
          </c:val>
          <c:extLst xmlns:c16r2="http://schemas.microsoft.com/office/drawing/2015/06/chart">
            <c:ext xmlns:c16="http://schemas.microsoft.com/office/drawing/2014/chart" uri="{C3380CC4-5D6E-409C-BE32-E72D297353CC}">
              <c16:uniqueId val="{00000000-DE35-4EDF-ADAF-FF4665F02DF5}"/>
            </c:ext>
          </c:extLst>
        </c:ser>
        <c:dLbls>
          <c:showLegendKey val="0"/>
          <c:showVal val="0"/>
          <c:showCatName val="0"/>
          <c:showSerName val="0"/>
          <c:showPercent val="0"/>
          <c:showBubbleSize val="0"/>
        </c:dLbls>
        <c:gapWidth val="150"/>
        <c:axId val="355748488"/>
        <c:axId val="35574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1144.94</c:v>
                </c:pt>
                <c:pt idx="1">
                  <c:v>1252.71</c:v>
                </c:pt>
                <c:pt idx="2">
                  <c:v>1267.3900000000001</c:v>
                </c:pt>
                <c:pt idx="3">
                  <c:v>1268.6300000000001</c:v>
                </c:pt>
                <c:pt idx="4">
                  <c:v>1283.69</c:v>
                </c:pt>
              </c:numCache>
            </c:numRef>
          </c:val>
          <c:smooth val="0"/>
          <c:extLst xmlns:c16r2="http://schemas.microsoft.com/office/drawing/2015/06/chart">
            <c:ext xmlns:c16="http://schemas.microsoft.com/office/drawing/2014/chart" uri="{C3380CC4-5D6E-409C-BE32-E72D297353CC}">
              <c16:uniqueId val="{00000001-DE35-4EDF-ADAF-FF4665F02DF5}"/>
            </c:ext>
          </c:extLst>
        </c:ser>
        <c:dLbls>
          <c:showLegendKey val="0"/>
          <c:showVal val="0"/>
          <c:showCatName val="0"/>
          <c:showSerName val="0"/>
          <c:showPercent val="0"/>
          <c:showBubbleSize val="0"/>
        </c:dLbls>
        <c:marker val="1"/>
        <c:smooth val="0"/>
        <c:axId val="355748488"/>
        <c:axId val="355746136"/>
      </c:lineChart>
      <c:dateAx>
        <c:axId val="355748488"/>
        <c:scaling>
          <c:orientation val="minMax"/>
        </c:scaling>
        <c:delete val="1"/>
        <c:axPos val="b"/>
        <c:numFmt formatCode="&quot;H&quot;yy" sourceLinked="1"/>
        <c:majorTickMark val="none"/>
        <c:minorTickMark val="none"/>
        <c:tickLblPos val="none"/>
        <c:crossAx val="355746136"/>
        <c:crosses val="autoZero"/>
        <c:auto val="1"/>
        <c:lblOffset val="100"/>
        <c:baseTimeUnit val="years"/>
      </c:dateAx>
      <c:valAx>
        <c:axId val="35574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4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48.75</c:v>
                </c:pt>
                <c:pt idx="1">
                  <c:v>67.67</c:v>
                </c:pt>
                <c:pt idx="2">
                  <c:v>82.63</c:v>
                </c:pt>
                <c:pt idx="3">
                  <c:v>78.86</c:v>
                </c:pt>
                <c:pt idx="4">
                  <c:v>56.2</c:v>
                </c:pt>
              </c:numCache>
            </c:numRef>
          </c:val>
          <c:extLst xmlns:c16r2="http://schemas.microsoft.com/office/drawing/2015/06/chart">
            <c:ext xmlns:c16="http://schemas.microsoft.com/office/drawing/2014/chart" uri="{C3380CC4-5D6E-409C-BE32-E72D297353CC}">
              <c16:uniqueId val="{00000000-5251-444D-87C1-3542DF6A0E96}"/>
            </c:ext>
          </c:extLst>
        </c:ser>
        <c:dLbls>
          <c:showLegendKey val="0"/>
          <c:showVal val="0"/>
          <c:showCatName val="0"/>
          <c:showSerName val="0"/>
          <c:showPercent val="0"/>
          <c:showBubbleSize val="0"/>
        </c:dLbls>
        <c:gapWidth val="150"/>
        <c:axId val="355749664"/>
        <c:axId val="35574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88.16</c:v>
                </c:pt>
                <c:pt idx="1">
                  <c:v>87.03</c:v>
                </c:pt>
                <c:pt idx="2">
                  <c:v>84.3</c:v>
                </c:pt>
                <c:pt idx="3">
                  <c:v>82.88</c:v>
                </c:pt>
                <c:pt idx="4">
                  <c:v>82.53</c:v>
                </c:pt>
              </c:numCache>
            </c:numRef>
          </c:val>
          <c:smooth val="0"/>
          <c:extLst xmlns:c16r2="http://schemas.microsoft.com/office/drawing/2015/06/chart">
            <c:ext xmlns:c16="http://schemas.microsoft.com/office/drawing/2014/chart" uri="{C3380CC4-5D6E-409C-BE32-E72D297353CC}">
              <c16:uniqueId val="{00000001-5251-444D-87C1-3542DF6A0E96}"/>
            </c:ext>
          </c:extLst>
        </c:ser>
        <c:dLbls>
          <c:showLegendKey val="0"/>
          <c:showVal val="0"/>
          <c:showCatName val="0"/>
          <c:showSerName val="0"/>
          <c:showPercent val="0"/>
          <c:showBubbleSize val="0"/>
        </c:dLbls>
        <c:marker val="1"/>
        <c:smooth val="0"/>
        <c:axId val="355749664"/>
        <c:axId val="355748880"/>
      </c:lineChart>
      <c:dateAx>
        <c:axId val="355749664"/>
        <c:scaling>
          <c:orientation val="minMax"/>
        </c:scaling>
        <c:delete val="1"/>
        <c:axPos val="b"/>
        <c:numFmt formatCode="&quot;H&quot;yy" sourceLinked="1"/>
        <c:majorTickMark val="none"/>
        <c:minorTickMark val="none"/>
        <c:tickLblPos val="none"/>
        <c:crossAx val="355748880"/>
        <c:crosses val="autoZero"/>
        <c:auto val="1"/>
        <c:lblOffset val="100"/>
        <c:baseTimeUnit val="years"/>
      </c:dateAx>
      <c:valAx>
        <c:axId val="35574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260.82</c:v>
                </c:pt>
                <c:pt idx="1">
                  <c:v>161.74</c:v>
                </c:pt>
                <c:pt idx="2">
                  <c:v>155.11000000000001</c:v>
                </c:pt>
                <c:pt idx="3">
                  <c:v>168.29</c:v>
                </c:pt>
                <c:pt idx="4">
                  <c:v>233.84</c:v>
                </c:pt>
              </c:numCache>
            </c:numRef>
          </c:val>
          <c:extLst xmlns:c16r2="http://schemas.microsoft.com/office/drawing/2015/06/chart">
            <c:ext xmlns:c16="http://schemas.microsoft.com/office/drawing/2014/chart" uri="{C3380CC4-5D6E-409C-BE32-E72D297353CC}">
              <c16:uniqueId val="{00000000-A454-4CF2-9235-49320AEC09EF}"/>
            </c:ext>
          </c:extLst>
        </c:ser>
        <c:dLbls>
          <c:showLegendKey val="0"/>
          <c:showVal val="0"/>
          <c:showCatName val="0"/>
          <c:showSerName val="0"/>
          <c:showPercent val="0"/>
          <c:showBubbleSize val="0"/>
        </c:dLbls>
        <c:gapWidth val="150"/>
        <c:axId val="356059152"/>
        <c:axId val="35606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173.89</c:v>
                </c:pt>
                <c:pt idx="1">
                  <c:v>177.02</c:v>
                </c:pt>
                <c:pt idx="2">
                  <c:v>185.47</c:v>
                </c:pt>
                <c:pt idx="3">
                  <c:v>187.76</c:v>
                </c:pt>
                <c:pt idx="4">
                  <c:v>190.48</c:v>
                </c:pt>
              </c:numCache>
            </c:numRef>
          </c:val>
          <c:smooth val="0"/>
          <c:extLst xmlns:c16r2="http://schemas.microsoft.com/office/drawing/2015/06/chart">
            <c:ext xmlns:c16="http://schemas.microsoft.com/office/drawing/2014/chart" uri="{C3380CC4-5D6E-409C-BE32-E72D297353CC}">
              <c16:uniqueId val="{00000001-A454-4CF2-9235-49320AEC09EF}"/>
            </c:ext>
          </c:extLst>
        </c:ser>
        <c:dLbls>
          <c:showLegendKey val="0"/>
          <c:showVal val="0"/>
          <c:showCatName val="0"/>
          <c:showSerName val="0"/>
          <c:showPercent val="0"/>
          <c:showBubbleSize val="0"/>
        </c:dLbls>
        <c:marker val="1"/>
        <c:smooth val="0"/>
        <c:axId val="356059152"/>
        <c:axId val="356060328"/>
      </c:lineChart>
      <c:dateAx>
        <c:axId val="356059152"/>
        <c:scaling>
          <c:orientation val="minMax"/>
        </c:scaling>
        <c:delete val="1"/>
        <c:axPos val="b"/>
        <c:numFmt formatCode="&quot;H&quot;yy" sourceLinked="1"/>
        <c:majorTickMark val="none"/>
        <c:minorTickMark val="none"/>
        <c:tickLblPos val="none"/>
        <c:crossAx val="356060328"/>
        <c:crosses val="autoZero"/>
        <c:auto val="1"/>
        <c:lblOffset val="100"/>
        <c:baseTimeUnit val="years"/>
      </c:dateAx>
      <c:valAx>
        <c:axId val="35606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5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W10" sqref="W10:AC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氷川町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11334</v>
      </c>
      <c r="AM8" s="42"/>
      <c r="AN8" s="42"/>
      <c r="AO8" s="42"/>
      <c r="AP8" s="42"/>
      <c r="AQ8" s="42"/>
      <c r="AR8" s="42"/>
      <c r="AS8" s="42"/>
      <c r="AT8" s="35">
        <f>データ!T6</f>
        <v>33.36</v>
      </c>
      <c r="AU8" s="35"/>
      <c r="AV8" s="35"/>
      <c r="AW8" s="35"/>
      <c r="AX8" s="35"/>
      <c r="AY8" s="35"/>
      <c r="AZ8" s="35"/>
      <c r="BA8" s="35"/>
      <c r="BB8" s="35">
        <f>データ!U6</f>
        <v>339.75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87.71</v>
      </c>
      <c r="Q10" s="35"/>
      <c r="R10" s="35"/>
      <c r="S10" s="35"/>
      <c r="T10" s="35"/>
      <c r="U10" s="35"/>
      <c r="V10" s="35"/>
      <c r="W10" s="35">
        <f>データ!Q6</f>
        <v>79.66</v>
      </c>
      <c r="X10" s="35"/>
      <c r="Y10" s="35"/>
      <c r="Z10" s="35"/>
      <c r="AA10" s="35"/>
      <c r="AB10" s="35"/>
      <c r="AC10" s="35"/>
      <c r="AD10" s="42">
        <f>データ!R6</f>
        <v>2420</v>
      </c>
      <c r="AE10" s="42"/>
      <c r="AF10" s="42"/>
      <c r="AG10" s="42"/>
      <c r="AH10" s="42"/>
      <c r="AI10" s="42"/>
      <c r="AJ10" s="42"/>
      <c r="AK10" s="2"/>
      <c r="AL10" s="42">
        <f>データ!V6</f>
        <v>9889</v>
      </c>
      <c r="AM10" s="42"/>
      <c r="AN10" s="42"/>
      <c r="AO10" s="42"/>
      <c r="AP10" s="42"/>
      <c r="AQ10" s="42"/>
      <c r="AR10" s="42"/>
      <c r="AS10" s="42"/>
      <c r="AT10" s="35">
        <f>データ!W6</f>
        <v>3.11</v>
      </c>
      <c r="AU10" s="35"/>
      <c r="AV10" s="35"/>
      <c r="AW10" s="35"/>
      <c r="AX10" s="35"/>
      <c r="AY10" s="35"/>
      <c r="AZ10" s="35"/>
      <c r="BA10" s="35"/>
      <c r="BB10" s="35">
        <f>データ!X6</f>
        <v>3179.74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t00IxSRuT6qHReRpXv433u/CZZJSvx0Ltz6QRX8tApIYCgkZ7cdz+D7HHpC+BDG0cS1NBLAn3yk88fl5QSHM4Q==" saltValue="YWeJHFRMxlJ7qsmoxkSUd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434680</v>
      </c>
      <c r="D6" s="19">
        <f t="shared" si="3"/>
        <v>47</v>
      </c>
      <c r="E6" s="19">
        <f t="shared" si="3"/>
        <v>17</v>
      </c>
      <c r="F6" s="19">
        <f t="shared" si="3"/>
        <v>4</v>
      </c>
      <c r="G6" s="19">
        <f t="shared" si="3"/>
        <v>0</v>
      </c>
      <c r="H6" s="19" t="str">
        <f t="shared" si="3"/>
        <v>熊本県　氷川町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87.71</v>
      </c>
      <c r="Q6" s="20">
        <f t="shared" si="3"/>
        <v>79.66</v>
      </c>
      <c r="R6" s="20">
        <f t="shared" si="3"/>
        <v>2420</v>
      </c>
      <c r="S6" s="20">
        <f t="shared" si="3"/>
        <v>11334</v>
      </c>
      <c r="T6" s="20">
        <f t="shared" si="3"/>
        <v>33.36</v>
      </c>
      <c r="U6" s="20">
        <f t="shared" si="3"/>
        <v>339.75</v>
      </c>
      <c r="V6" s="20">
        <f t="shared" si="3"/>
        <v>9889</v>
      </c>
      <c r="W6" s="20">
        <f t="shared" si="3"/>
        <v>3.11</v>
      </c>
      <c r="X6" s="20">
        <f t="shared" si="3"/>
        <v>3179.74</v>
      </c>
      <c r="Y6" s="21">
        <f>IF(Y7="",NA(),Y7)</f>
        <v>52.29</v>
      </c>
      <c r="Z6" s="21">
        <f t="shared" ref="Z6:AH6" si="4">IF(Z7="",NA(),Z7)</f>
        <v>52.2</v>
      </c>
      <c r="AA6" s="21">
        <f t="shared" si="4"/>
        <v>55.1</v>
      </c>
      <c r="AB6" s="21">
        <f t="shared" si="4"/>
        <v>52.08</v>
      </c>
      <c r="AC6" s="21">
        <f t="shared" si="4"/>
        <v>61.94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653.30999999999995</v>
      </c>
      <c r="BG6" s="21">
        <f t="shared" ref="BG6:BO6" si="7">IF(BG7="",NA(),BG7)</f>
        <v>592.45000000000005</v>
      </c>
      <c r="BH6" s="21">
        <f t="shared" si="7"/>
        <v>584.36</v>
      </c>
      <c r="BI6" s="21">
        <f t="shared" si="7"/>
        <v>565.12</v>
      </c>
      <c r="BJ6" s="21">
        <f t="shared" si="7"/>
        <v>548.32000000000005</v>
      </c>
      <c r="BK6" s="21">
        <f t="shared" si="7"/>
        <v>1144.94</v>
      </c>
      <c r="BL6" s="21">
        <f t="shared" si="7"/>
        <v>1252.71</v>
      </c>
      <c r="BM6" s="21">
        <f t="shared" si="7"/>
        <v>1267.3900000000001</v>
      </c>
      <c r="BN6" s="21">
        <f t="shared" si="7"/>
        <v>1268.6300000000001</v>
      </c>
      <c r="BO6" s="21">
        <f t="shared" si="7"/>
        <v>1283.69</v>
      </c>
      <c r="BP6" s="20" t="str">
        <f>IF(BP7="","",IF(BP7="-","【-】","【"&amp;SUBSTITUTE(TEXT(BP7,"#,##0.00"),"-","△")&amp;"】"))</f>
        <v>【1,201.79】</v>
      </c>
      <c r="BQ6" s="21">
        <f>IF(BQ7="",NA(),BQ7)</f>
        <v>48.75</v>
      </c>
      <c r="BR6" s="21">
        <f t="shared" ref="BR6:BZ6" si="8">IF(BR7="",NA(),BR7)</f>
        <v>67.67</v>
      </c>
      <c r="BS6" s="21">
        <f t="shared" si="8"/>
        <v>82.63</v>
      </c>
      <c r="BT6" s="21">
        <f t="shared" si="8"/>
        <v>78.86</v>
      </c>
      <c r="BU6" s="21">
        <f t="shared" si="8"/>
        <v>56.2</v>
      </c>
      <c r="BV6" s="21">
        <f t="shared" si="8"/>
        <v>88.16</v>
      </c>
      <c r="BW6" s="21">
        <f t="shared" si="8"/>
        <v>87.03</v>
      </c>
      <c r="BX6" s="21">
        <f t="shared" si="8"/>
        <v>84.3</v>
      </c>
      <c r="BY6" s="21">
        <f t="shared" si="8"/>
        <v>82.88</v>
      </c>
      <c r="BZ6" s="21">
        <f t="shared" si="8"/>
        <v>82.53</v>
      </c>
      <c r="CA6" s="20" t="str">
        <f>IF(CA7="","",IF(CA7="-","【-】","【"&amp;SUBSTITUTE(TEXT(CA7,"#,##0.00"),"-","△")&amp;"】"))</f>
        <v>【75.31】</v>
      </c>
      <c r="CB6" s="21">
        <f>IF(CB7="",NA(),CB7)</f>
        <v>260.82</v>
      </c>
      <c r="CC6" s="21">
        <f t="shared" ref="CC6:CK6" si="9">IF(CC7="",NA(),CC7)</f>
        <v>161.74</v>
      </c>
      <c r="CD6" s="21">
        <f t="shared" si="9"/>
        <v>155.11000000000001</v>
      </c>
      <c r="CE6" s="21">
        <f t="shared" si="9"/>
        <v>168.29</v>
      </c>
      <c r="CF6" s="21">
        <f t="shared" si="9"/>
        <v>233.84</v>
      </c>
      <c r="CG6" s="21">
        <f t="shared" si="9"/>
        <v>173.89</v>
      </c>
      <c r="CH6" s="21">
        <f t="shared" si="9"/>
        <v>177.02</v>
      </c>
      <c r="CI6" s="21">
        <f t="shared" si="9"/>
        <v>185.47</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42.38</v>
      </c>
      <c r="CS6" s="21">
        <f t="shared" si="10"/>
        <v>46.17</v>
      </c>
      <c r="CT6" s="21">
        <f t="shared" si="10"/>
        <v>45.68</v>
      </c>
      <c r="CU6" s="21">
        <f t="shared" si="10"/>
        <v>45.87</v>
      </c>
      <c r="CV6" s="21">
        <f t="shared" si="10"/>
        <v>44.24</v>
      </c>
      <c r="CW6" s="20" t="str">
        <f>IF(CW7="","",IF(CW7="-","【-】","【"&amp;SUBSTITUTE(TEXT(CW7,"#,##0.00"),"-","△")&amp;"】"))</f>
        <v>【42.57】</v>
      </c>
      <c r="CX6" s="21">
        <f>IF(CX7="",NA(),CX7)</f>
        <v>77.37</v>
      </c>
      <c r="CY6" s="21">
        <f t="shared" ref="CY6:DG6" si="11">IF(CY7="",NA(),CY7)</f>
        <v>78.53</v>
      </c>
      <c r="CZ6" s="21">
        <f t="shared" si="11"/>
        <v>80.05</v>
      </c>
      <c r="DA6" s="21">
        <f t="shared" si="11"/>
        <v>78.88</v>
      </c>
      <c r="DB6" s="21">
        <f t="shared" si="11"/>
        <v>79.599999999999994</v>
      </c>
      <c r="DC6" s="21">
        <f t="shared" si="11"/>
        <v>87.01</v>
      </c>
      <c r="DD6" s="21">
        <f t="shared" si="11"/>
        <v>87.84</v>
      </c>
      <c r="DE6" s="21">
        <f t="shared" si="11"/>
        <v>87.96</v>
      </c>
      <c r="DF6" s="21">
        <f t="shared" si="11"/>
        <v>87.65</v>
      </c>
      <c r="DG6" s="21">
        <f t="shared" si="11"/>
        <v>88.15</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1">
        <f t="shared" si="14"/>
        <v>0.28999999999999998</v>
      </c>
      <c r="EJ6" s="21">
        <f t="shared" si="14"/>
        <v>0.15</v>
      </c>
      <c r="EK6" s="21">
        <f t="shared" si="14"/>
        <v>0.06</v>
      </c>
      <c r="EL6" s="21">
        <f t="shared" si="14"/>
        <v>0.04</v>
      </c>
      <c r="EM6" s="21">
        <f t="shared" si="14"/>
        <v>0.06</v>
      </c>
      <c r="EN6" s="21">
        <f t="shared" si="14"/>
        <v>0.27</v>
      </c>
      <c r="EO6" s="20" t="str">
        <f>IF(EO7="","",IF(EO7="-","【-】","【"&amp;SUBSTITUTE(TEXT(EO7,"#,##0.00"),"-","△")&amp;"】"))</f>
        <v>【0.15】</v>
      </c>
    </row>
    <row r="7" spans="1:145" s="22" customFormat="1" x14ac:dyDescent="0.15">
      <c r="A7" s="14"/>
      <c r="B7" s="23">
        <v>2021</v>
      </c>
      <c r="C7" s="23">
        <v>434680</v>
      </c>
      <c r="D7" s="23">
        <v>47</v>
      </c>
      <c r="E7" s="23">
        <v>17</v>
      </c>
      <c r="F7" s="23">
        <v>4</v>
      </c>
      <c r="G7" s="23">
        <v>0</v>
      </c>
      <c r="H7" s="23" t="s">
        <v>97</v>
      </c>
      <c r="I7" s="23" t="s">
        <v>98</v>
      </c>
      <c r="J7" s="23" t="s">
        <v>99</v>
      </c>
      <c r="K7" s="23" t="s">
        <v>100</v>
      </c>
      <c r="L7" s="23" t="s">
        <v>101</v>
      </c>
      <c r="M7" s="23" t="s">
        <v>102</v>
      </c>
      <c r="N7" s="24" t="s">
        <v>103</v>
      </c>
      <c r="O7" s="24" t="s">
        <v>104</v>
      </c>
      <c r="P7" s="24">
        <v>87.71</v>
      </c>
      <c r="Q7" s="24">
        <v>79.66</v>
      </c>
      <c r="R7" s="24">
        <v>2420</v>
      </c>
      <c r="S7" s="24">
        <v>11334</v>
      </c>
      <c r="T7" s="24">
        <v>33.36</v>
      </c>
      <c r="U7" s="24">
        <v>339.75</v>
      </c>
      <c r="V7" s="24">
        <v>9889</v>
      </c>
      <c r="W7" s="24">
        <v>3.11</v>
      </c>
      <c r="X7" s="24">
        <v>3179.74</v>
      </c>
      <c r="Y7" s="24">
        <v>52.29</v>
      </c>
      <c r="Z7" s="24">
        <v>52.2</v>
      </c>
      <c r="AA7" s="24">
        <v>55.1</v>
      </c>
      <c r="AB7" s="24">
        <v>52.08</v>
      </c>
      <c r="AC7" s="24">
        <v>61.94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653.30999999999995</v>
      </c>
      <c r="BG7" s="24">
        <v>592.45000000000005</v>
      </c>
      <c r="BH7" s="24">
        <v>584.36</v>
      </c>
      <c r="BI7" s="24">
        <v>565.12</v>
      </c>
      <c r="BJ7" s="24">
        <v>548.32000000000005</v>
      </c>
      <c r="BK7" s="24">
        <v>1144.94</v>
      </c>
      <c r="BL7" s="24">
        <v>1252.71</v>
      </c>
      <c r="BM7" s="24">
        <v>1267.3900000000001</v>
      </c>
      <c r="BN7" s="24">
        <v>1268.6300000000001</v>
      </c>
      <c r="BO7" s="24">
        <v>1283.69</v>
      </c>
      <c r="BP7" s="24">
        <v>1201.79</v>
      </c>
      <c r="BQ7" s="24">
        <v>48.75</v>
      </c>
      <c r="BR7" s="24">
        <v>67.67</v>
      </c>
      <c r="BS7" s="24">
        <v>82.63</v>
      </c>
      <c r="BT7" s="24">
        <v>78.86</v>
      </c>
      <c r="BU7" s="24">
        <v>56.2</v>
      </c>
      <c r="BV7" s="24">
        <v>88.16</v>
      </c>
      <c r="BW7" s="24">
        <v>87.03</v>
      </c>
      <c r="BX7" s="24">
        <v>84.3</v>
      </c>
      <c r="BY7" s="24">
        <v>82.88</v>
      </c>
      <c r="BZ7" s="24">
        <v>82.53</v>
      </c>
      <c r="CA7" s="24">
        <v>75.31</v>
      </c>
      <c r="CB7" s="24">
        <v>260.82</v>
      </c>
      <c r="CC7" s="24">
        <v>161.74</v>
      </c>
      <c r="CD7" s="24">
        <v>155.11000000000001</v>
      </c>
      <c r="CE7" s="24">
        <v>168.29</v>
      </c>
      <c r="CF7" s="24">
        <v>233.84</v>
      </c>
      <c r="CG7" s="24">
        <v>173.89</v>
      </c>
      <c r="CH7" s="24">
        <v>177.02</v>
      </c>
      <c r="CI7" s="24">
        <v>185.47</v>
      </c>
      <c r="CJ7" s="24">
        <v>187.76</v>
      </c>
      <c r="CK7" s="24">
        <v>190.48</v>
      </c>
      <c r="CL7" s="24">
        <v>216.39</v>
      </c>
      <c r="CM7" s="24" t="s">
        <v>103</v>
      </c>
      <c r="CN7" s="24" t="s">
        <v>103</v>
      </c>
      <c r="CO7" s="24" t="s">
        <v>103</v>
      </c>
      <c r="CP7" s="24" t="s">
        <v>103</v>
      </c>
      <c r="CQ7" s="24" t="s">
        <v>103</v>
      </c>
      <c r="CR7" s="24">
        <v>42.38</v>
      </c>
      <c r="CS7" s="24">
        <v>46.17</v>
      </c>
      <c r="CT7" s="24">
        <v>45.68</v>
      </c>
      <c r="CU7" s="24">
        <v>45.87</v>
      </c>
      <c r="CV7" s="24">
        <v>44.24</v>
      </c>
      <c r="CW7" s="24">
        <v>42.57</v>
      </c>
      <c r="CX7" s="24">
        <v>77.37</v>
      </c>
      <c r="CY7" s="24">
        <v>78.53</v>
      </c>
      <c r="CZ7" s="24">
        <v>80.05</v>
      </c>
      <c r="DA7" s="24">
        <v>78.88</v>
      </c>
      <c r="DB7" s="24">
        <v>79.599999999999994</v>
      </c>
      <c r="DC7" s="24">
        <v>87.01</v>
      </c>
      <c r="DD7" s="24">
        <v>87.84</v>
      </c>
      <c r="DE7" s="24">
        <v>87.96</v>
      </c>
      <c r="DF7" s="24">
        <v>87.65</v>
      </c>
      <c r="DG7" s="24">
        <v>88.15</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0.28999999999999998</v>
      </c>
      <c r="EJ7" s="24">
        <v>0.15</v>
      </c>
      <c r="EK7" s="24">
        <v>0.06</v>
      </c>
      <c r="EL7" s="24">
        <v>0.04</v>
      </c>
      <c r="EM7" s="24">
        <v>0.06</v>
      </c>
      <c r="EN7" s="24">
        <v>0.27</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2023-01-13T09:31:40Z</cp:lastPrinted>
  <dcterms:created xsi:type="dcterms:W3CDTF">2022-12-01T01:53:00Z</dcterms:created>
  <dcterms:modified xsi:type="dcterms:W3CDTF">2023-01-13T09:31:42Z</dcterms:modified>
  <cp:category/>
</cp:coreProperties>
</file>